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市町村支援課移行データ\財政係\08  公会計制度\R06\240819_地方公会計の整備により得られるストック情報等に関する調査の公表について\HPアップ用\"/>
    </mc:Choice>
  </mc:AlternateContent>
  <xr:revisionPtr revIDLastSave="0" documentId="13_ncr:1_{82075822-76AA-458A-877F-4528E54E60BB}" xr6:coauthVersionLast="47" xr6:coauthVersionMax="47" xr10:uidLastSave="{00000000-0000-0000-0000-000000000000}"/>
  <bookViews>
    <workbookView xWindow="-110" yWindow="-110" windowWidth="19420" windowHeight="10300" tabRatio="1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U37" i="10"/>
  <c r="C37" i="10"/>
  <c r="U36" i="10"/>
  <c r="C36"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s="1"/>
  <c r="BE34" i="10" l="1"/>
  <c r="BE35" i="10" l="1"/>
  <c r="BE36" i="10" s="1"/>
  <c r="BE37" i="10" s="1"/>
  <c r="BW34" i="10"/>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<sst xmlns="http://schemas.openxmlformats.org/spreadsheetml/2006/main" count="1085" uniqueCount="624">
  <si>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</si>
  <si>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</si>
  <si>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</si>
  <si>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</si>
  <si>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</si>
  <si>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</si>
  <si>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</si>
  <si>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</si>
  <si>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</si>
  <si>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</si>
  <si>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</si>
  <si>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</si>
  <si>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</si>
  <si>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</si>
  <si>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</si>
  <si>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</si>
  <si>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</si>
  <si>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</si>
  <si>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</si>
  <si>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</si>
  <si>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</si>
  <si>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</si>
  <si>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</si>
  <si>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</si>
  <si>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</si>
  <si>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</si>
  <si>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</si>
  <si>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</si>
  <si>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</si>
  <si>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</si>
  <si>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</si>
  <si>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</si>
  <si>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</si>
  <si>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</si>
  <si>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</si>
  <si>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</si>
  <si>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</si>
  <si>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</si>
  <si>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</si>
  <si>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</si>
  <si>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</si>
  <si>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</si>
  <si>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</si>
  <si>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</si>
  <si>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</si>
  <si>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</si>
  <si>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</si>
  <si>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</si>
  <si>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</si>
  <si>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</si>
  <si>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</si>
  <si>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</si>
  <si>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</si>
  <si>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</si>
  <si>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</si>
  <si>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</si>
  <si>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</si>
  <si>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</si>
  <si>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</si>
  <si>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</si>
  <si>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</si>
  <si>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</si>
  <si>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</si>
  <si>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</si>
  <si>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</si>
  <si>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</si>
  <si>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</si>
  <si>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</si>
  <si>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</si>
  <si>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</si>
  <si>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</si>
  <si>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</si>
  <si>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</si>
  <si>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</si>
  <si>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</si>
  <si>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</si>
  <si>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</si>
  <si>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</si>
  <si>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</si>
  <si>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</si>
  <si>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</si>
  <si>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</si>
  <si>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</si>
  <si>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</si>
  <si>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</si>
  <si>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</si>
  <si>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</si>
  <si>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</si>
  <si>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</si>
  <si>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</si>
  <si>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</si>
  <si>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</si>
  <si>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</si>
  <si>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</si>
  <si>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</si>
  <si>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</si>
  <si>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</si>
  <si>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</si>
  <si>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</si>
  <si>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</si>
  <si>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</si>
  <si>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</si>
  <si>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</si>
  <si>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</si>
  <si>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</si>
  <si>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</si>
  <si>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</si>
  <si>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</si>
  <si>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</si>
  <si>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</si>
  <si>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</si>
  <si>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</si>
  <si>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</si>
  <si>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</si>
  <si>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</si>
  <si>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</si>
  <si>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</si>
  <si>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</si>
  <si>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</si>
  <si>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</si>
  <si>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</si>
  <si>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</si>
  <si>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</si>
  <si>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</si>
  <si>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</si>
  <si>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</si>
  <si>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</si>
  <si>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</si>
  <si>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</si>
  <si>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</si>
  <si>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</si>
  <si>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</si>
  <si>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</si>
  <si>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</si>
  <si>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</si>
  <si>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</si>
  <si>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</si>
  <si>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</si>
  <si>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</si>
  <si>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</si>
  <si>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</si>
  <si>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</si>
  <si>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</si>
  <si>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</si>
  <si>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</si>
  <si>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</si>
  <si>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</si>
  <si>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</si>
  <si>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</si>
  <si>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</si>
  <si>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</si>
  <si>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</si>
  <si>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</si>
  <si>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</si>
  <si>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</si>
  <si>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</si>
  <si>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</si>
  <si>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</si>
  <si>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</si>
  <si>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</si>
  <si>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</si>
  <si>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</si>
  <si>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</si>
  <si>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</si>
  <si>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</si>
  <si>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</si>
  <si>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</si>
  <si>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</si>
  <si>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</si>
  <si>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</si>
  <si>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</si>
  <si>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</si>
  <si>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</si>
  <si>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</si>
  <si>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</si>
  <si>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</si>
  <si>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</si>
  <si>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</si>
  <si>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</si>
  <si>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</si>
  <si>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</si>
  <si>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</si>
  <si>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</si>
  <si>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</si>
  <si>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</si>
  <si>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</si>
  <si>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</si>
  <si>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</si>
  <si>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</si>
  <si>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</si>
  <si>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</si>
  <si>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</si>
  <si>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</si>
  <si>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</si>
  <si>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</si>
  <si>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</si>
  <si>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</si>
  <si>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</si>
  <si>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</si>
  <si>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</si>
  <si>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</si>
  <si>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</si>
  <si>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</si>
  <si>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</si>
  <si>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</si>
  <si>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</si>
  <si>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</si>
  <si>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</si>
  <si>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</si>
  <si>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</si>
  <si>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</si>
  <si>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</si>
  <si>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</si>
  <si>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</si>
  <si>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</si>
  <si>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</si>
  <si>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</si>
  <si>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</si>
  <si>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</si>
  <si>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</si>
  <si>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富山県黒部市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</si>
  <si>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</si>
  <si>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</si>
  <si>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</si>
  <si>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</si>
  <si>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</si>
  <si>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</si>
  <si>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</si>
  <si>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</si>
  <si>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</si>
  <si>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</si>
  <si>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</si>
  <si>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</si>
  <si>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</si>
  <si>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</si>
  <si>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</si>
  <si>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</si>
  <si>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</si>
  <si>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</si>
  <si>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</si>
  <si>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</si>
  <si>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</si>
  <si>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</si>
  <si>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</si>
  <si>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</si>
  <si>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</si>
  <si>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</si>
  <si>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</si>
  <si>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</si>
  <si>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</si>
  <si>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</si>
  <si>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</si>
  <si>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</si>
  <si>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</si>
  <si>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</si>
  <si>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</si>
  <si>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</si>
  <si>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</si>
  <si>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</si>
  <si>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</si>
  <si>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</si>
  <si>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</si>
  <si>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</si>
  <si>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</si>
  <si>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</si>
  <si>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</si>
  <si>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</si>
  <si>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</si>
  <si>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</si>
  <si>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</si>
  <si>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</si>
  <si>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</si>
  <si>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</si>
  <si>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</si>
  <si>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</si>
  <si>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</si>
  <si>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</si>
  <si>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</si>
  <si>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</si>
  <si>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</si>
  <si>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</si>
  <si>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</si>
  <si>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</si>
  <si>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</si>
  <si>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</si>
  <si>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</si>
  <si>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</si>
  <si>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</si>
  <si>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</si>
  <si>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</si>
  <si>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</si>
  <si>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</si>
  <si>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</si>
  <si>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</si>
  <si>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</si>
  <si>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</si>
  <si>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</si>
  <si>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</si>
  <si>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</si>
  <si>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</si>
  <si>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</si>
  <si>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</si>
  <si>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</si>
  <si>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</si>
  <si>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</si>
  <si>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</si>
  <si>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</si>
  <si>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</si>
  <si>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</si>
  <si>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</si>
  <si>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</si>
  <si>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</si>
  <si>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</si>
  <si>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</si>
  <si>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</si>
  <si>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</si>
  <si>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</si>
  <si>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</si>
  <si>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</si>
  <si>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</si>
  <si>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</si>
  <si>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</si>
  <si>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</si>
  <si>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</si>
  <si>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</si>
  <si>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</si>
  <si>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</si>
  <si>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</si>
  <si>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</si>
  <si>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</si>
  <si>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</si>
  <si>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</si>
  <si>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</si>
  <si>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</si>
  <si>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</si>
  <si>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</si>
  <si>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</si>
  <si>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</si>
  <si>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</si>
  <si>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</si>
  <si>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</si>
  <si>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</si>
  <si>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</si>
  <si>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</si>
  <si>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</si>
  <si>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</si>
  <si>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</si>
  <si>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</si>
  <si>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</si>
  <si>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</si>
  <si>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</si>
  <si>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</si>
  <si>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</si>
  <si>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</si>
  <si>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</si>
  <si>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</si>
  <si>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</si>
  <si>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</si>
  <si>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</si>
  <si>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</si>
  <si>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</si>
  <si>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</si>
  <si>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</si>
  <si>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</si>
  <si>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</si>
  <si>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</si>
  <si>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</si>
  <si>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</si>
  <si>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</si>
  <si>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</si>
  <si>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</si>
  <si>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</si>
  <si>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</si>
  <si>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富山県黒部市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</si>
  <si>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</si>
  <si>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</si>
  <si>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</si>
  <si>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</si>
  <si>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</si>
  <si>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</si>
  <si>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</si>
  <si>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</si>
  <si>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</si>
  <si>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</si>
  <si>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</si>
  <si>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</si>
  <si>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</si>
  <si>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</si>
  <si>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</si>
  <si>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</si>
  <si>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</si>
  <si>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</si>
  <si>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</si>
  <si>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</si>
  <si>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</si>
  <si>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</si>
  <si>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</si>
  <si>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</si>
  <si>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</si>
  <si>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</si>
  <si>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</si>
  <si>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</si>
  <si>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</si>
  <si>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</si>
  <si>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</si>
  <si>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</si>
  <si>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</si>
  <si>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</si>
  <si>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</si>
  <si>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病院事業会計</t>
    <phoneticPr fontId="5"/>
  </si>
  <si>
    <t>法適用企業</t>
    <phoneticPr fontId="5"/>
  </si>
  <si>
    <t>水道事業会計</t>
    <phoneticPr fontId="5"/>
  </si>
  <si>
    <t>下水道事業会計</t>
    <phoneticPr fontId="5"/>
  </si>
  <si>
    <t>簡易水道事業会計</t>
    <phoneticPr fontId="5"/>
  </si>
  <si>
    <t>発電事業特別会計</t>
    <phoneticPr fontId="5"/>
  </si>
  <si>
    <t>法非適用企業</t>
    <phoneticPr fontId="5"/>
  </si>
  <si>
    <t>牧場事業特別会計</t>
    <phoneticPr fontId="5"/>
  </si>
  <si>
    <t>-</t>
    <phoneticPr fontId="5"/>
  </si>
  <si>
    <t>フィッシャリーナ事業特別会計</t>
    <phoneticPr fontId="5"/>
  </si>
  <si>
    <t>地域開発事業特別会計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</si>
  <si>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</si>
  <si>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</si>
  <si>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</si>
  <si>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</si>
  <si>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</si>
  <si>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</si>
  <si>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</si>
  <si>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</si>
  <si>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</si>
  <si>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</si>
  <si>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</si>
  <si>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</si>
  <si>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</si>
  <si>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</si>
  <si>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</si>
  <si>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</si>
  <si>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</si>
  <si>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</si>
  <si>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</si>
  <si>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</si>
  <si>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</si>
  <si>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</si>
  <si>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</si>
  <si>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</si>
  <si>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</si>
  <si>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</si>
  <si>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</si>
  <si>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</si>
  <si>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</si>
  <si>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</si>
  <si>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</si>
  <si>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</si>
  <si>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</si>
  <si>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</si>
  <si>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</si>
  <si>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</si>
  <si>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</si>
  <si>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</si>
  <si>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</si>
  <si>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</si>
  <si>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</si>
  <si>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</si>
  <si>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</si>
  <si>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</si>
  <si>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</si>
  <si>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</si>
  <si>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</si>
  <si>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</si>
  <si>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</si>
  <si>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</si>
  <si>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</si>
  <si>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</si>
  <si>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</si>
  <si>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</si>
  <si>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</si>
  <si>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</si>
  <si>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</si>
  <si>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</si>
  <si>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</si>
  <si>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</si>
  <si>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</si>
  <si>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</si>
  <si>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</si>
  <si>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</si>
  <si>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</si>
  <si>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</si>
  <si>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</si>
  <si>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</si>
  <si>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</si>
  <si>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</si>
  <si>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</si>
  <si>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</si>
  <si>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</si>
  <si>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</si>
  <si>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</si>
  <si>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</si>
  <si>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</si>
  <si>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</si>
  <si>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</si>
  <si>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</si>
  <si>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</si>
  <si>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</si>
  <si>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</si>
  <si>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</si>
  <si>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</si>
  <si>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</si>
  <si>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</si>
  <si>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</si>
  <si>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</si>
  <si>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</si>
  <si>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</si>
  <si>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</si>
  <si>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</si>
  <si>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</si>
  <si>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</si>
  <si>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</si>
  <si>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</si>
  <si>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</si>
  <si>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</si>
  <si>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</si>
  <si>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</si>
  <si>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</si>
  <si>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</si>
  <si>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</si>
  <si>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</si>
  <si>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</si>
  <si>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</si>
  <si>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</si>
  <si>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</si>
  <si>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</si>
  <si>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</si>
  <si>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</si>
  <si>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</si>
  <si>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</si>
  <si>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</si>
  <si>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</si>
  <si>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</si>
  <si>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</si>
  <si>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</si>
  <si>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</si>
  <si>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</si>
  <si>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</si>
  <si>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</si>
  <si>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</si>
  <si>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</si>
  <si>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</si>
  <si>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</si>
  <si>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</si>
  <si>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</si>
  <si>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</si>
  <si>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</si>
  <si>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</si>
  <si>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</si>
  <si>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</si>
  <si>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</si>
  <si>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</si>
  <si>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</si>
  <si>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</si>
  <si>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</si>
  <si>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</si>
  <si>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</si>
  <si>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</si>
  <si>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</si>
  <si>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</si>
  <si>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</si>
  <si>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</si>
  <si>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</si>
  <si>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</si>
  <si>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</si>
  <si>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</si>
  <si>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</si>
  <si>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</si>
  <si>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</si>
  <si>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0.39</t>
  </si>
  <si>
    <t>▲ 1.03</t>
  </si>
  <si>
    <t>病院事業会計</t>
  </si>
  <si>
    <t>一般会計</t>
  </si>
  <si>
    <t>水道事業会計</t>
  </si>
  <si>
    <t>下水道事業会計</t>
  </si>
  <si>
    <t>簡易水道事業会計</t>
  </si>
  <si>
    <t>国民健康保険事業</t>
  </si>
  <si>
    <t>後期高齢者医療事業</t>
  </si>
  <si>
    <t>発電事業特別会計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</si>
  <si>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</si>
  <si>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</si>
  <si>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</si>
  <si>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</si>
  <si>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</si>
  <si>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</si>
  <si>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</si>
  <si>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</si>
  <si>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新川広域圏事務組合</t>
    <rPh sb="0" eb="2">
      <t>ニイカワ</t>
    </rPh>
    <rPh sb="2" eb="5">
      <t>コウイキケン</t>
    </rPh>
    <rPh sb="5" eb="7">
      <t>ジム</t>
    </rPh>
    <rPh sb="7" eb="9">
      <t>クミアイ</t>
    </rPh>
    <phoneticPr fontId="2"/>
  </si>
  <si>
    <t>新川地域消防組合</t>
    <rPh sb="0" eb="2">
      <t>ニイカワ</t>
    </rPh>
    <rPh sb="2" eb="4">
      <t>チイキ</t>
    </rPh>
    <rPh sb="4" eb="6">
      <t>ショウボウ</t>
    </rPh>
    <rPh sb="6" eb="8">
      <t>クミアイ</t>
    </rPh>
    <phoneticPr fontId="2"/>
  </si>
  <si>
    <t>新川地域介護保険・ケーブルテレビ事業組合</t>
    <rPh sb="0" eb="2">
      <t>ニイカワ</t>
    </rPh>
    <rPh sb="2" eb="4">
      <t>チイキ</t>
    </rPh>
    <rPh sb="4" eb="6">
      <t>カイゴ</t>
    </rPh>
    <rPh sb="6" eb="8">
      <t>ホケン</t>
    </rPh>
    <rPh sb="16" eb="18">
      <t>ジギョウ</t>
    </rPh>
    <rPh sb="18" eb="20">
      <t>クミアイ</t>
    </rPh>
    <phoneticPr fontId="2"/>
  </si>
  <si>
    <t>　　一般会計分</t>
    <rPh sb="2" eb="4">
      <t>イッパン</t>
    </rPh>
    <rPh sb="4" eb="6">
      <t>カイケイ</t>
    </rPh>
    <rPh sb="6" eb="7">
      <t>ブン</t>
    </rPh>
    <phoneticPr fontId="2"/>
  </si>
  <si>
    <t>　　介護保険事業特別会計</t>
    <rPh sb="2" eb="4">
      <t>カイゴ</t>
    </rPh>
    <rPh sb="4" eb="6">
      <t>ホケン</t>
    </rPh>
    <rPh sb="6" eb="8">
      <t>ジギョウ</t>
    </rPh>
    <rPh sb="8" eb="10">
      <t>トクベツ</t>
    </rPh>
    <rPh sb="10" eb="12">
      <t>カイケイ</t>
    </rPh>
    <phoneticPr fontId="2"/>
  </si>
  <si>
    <t>　　CATV事業特別会計</t>
    <rPh sb="6" eb="8">
      <t>ジギョウ</t>
    </rPh>
    <rPh sb="8" eb="10">
      <t>トクベツ</t>
    </rPh>
    <rPh sb="10" eb="12">
      <t>カイケイ</t>
    </rPh>
    <phoneticPr fontId="2"/>
  </si>
  <si>
    <t>富山県市町村総合事務組合</t>
    <rPh sb="0" eb="3">
      <t>トヤマケン</t>
    </rPh>
    <rPh sb="3" eb="6">
      <t>シチョウソン</t>
    </rPh>
    <rPh sb="6" eb="8">
      <t>ソウゴウ</t>
    </rPh>
    <rPh sb="8" eb="10">
      <t>ジム</t>
    </rPh>
    <rPh sb="10" eb="12">
      <t>クミアイ</t>
    </rPh>
    <phoneticPr fontId="2"/>
  </si>
  <si>
    <t>富山県市町村管理組合</t>
    <rPh sb="0" eb="3">
      <t>トヤマケン</t>
    </rPh>
    <rPh sb="3" eb="6">
      <t>シチョウソン</t>
    </rPh>
    <rPh sb="6" eb="8">
      <t>カンリ</t>
    </rPh>
    <rPh sb="8" eb="10">
      <t>クミアイ</t>
    </rPh>
    <phoneticPr fontId="2"/>
  </si>
  <si>
    <t>富山県後期高齢者医療広域連合</t>
    <rPh sb="0" eb="3">
      <t>トヤマケン</t>
    </rPh>
    <rPh sb="3" eb="5">
      <t>コウキ</t>
    </rPh>
    <rPh sb="5" eb="7">
      <t>コウレイ</t>
    </rPh>
    <rPh sb="7" eb="8">
      <t>シャ</t>
    </rPh>
    <rPh sb="8" eb="10">
      <t>イリョウ</t>
    </rPh>
    <rPh sb="10" eb="12">
      <t>コウイキ</t>
    </rPh>
    <rPh sb="12" eb="14">
      <t>レンゴウ</t>
    </rPh>
    <phoneticPr fontId="2"/>
  </si>
  <si>
    <t>　　後期高齢者医療事業特別会計</t>
    <rPh sb="2" eb="4">
      <t>コウキ</t>
    </rPh>
    <rPh sb="4" eb="7">
      <t>コウレイシャ</t>
    </rPh>
    <rPh sb="7" eb="9">
      <t>イリョウ</t>
    </rPh>
    <rPh sb="9" eb="11">
      <t>ジギョウ</t>
    </rPh>
    <rPh sb="11" eb="13">
      <t>トクベツ</t>
    </rPh>
    <rPh sb="13" eb="15">
      <t>カイケイ</t>
    </rPh>
    <phoneticPr fontId="2"/>
  </si>
  <si>
    <t>黒部市体育協会</t>
    <rPh sb="0" eb="3">
      <t>クロベシ</t>
    </rPh>
    <rPh sb="3" eb="5">
      <t>タイイク</t>
    </rPh>
    <rPh sb="5" eb="7">
      <t>キョウカイ</t>
    </rPh>
    <phoneticPr fontId="2"/>
  </si>
  <si>
    <t>黒部市国際文化センター</t>
    <rPh sb="0" eb="3">
      <t>クロベシ</t>
    </rPh>
    <rPh sb="3" eb="5">
      <t>コクサイ</t>
    </rPh>
    <rPh sb="5" eb="7">
      <t>ブンカ</t>
    </rPh>
    <phoneticPr fontId="2"/>
  </si>
  <si>
    <t>黒部市吉田科学館振興協会</t>
    <rPh sb="0" eb="3">
      <t>クロベシ</t>
    </rPh>
    <rPh sb="3" eb="5">
      <t>ヨシダ</t>
    </rPh>
    <rPh sb="5" eb="8">
      <t>カガクカン</t>
    </rPh>
    <rPh sb="8" eb="10">
      <t>シンコウ</t>
    </rPh>
    <rPh sb="10" eb="12">
      <t>キョウカイ</t>
    </rPh>
    <phoneticPr fontId="2"/>
  </si>
  <si>
    <t>黒部市施設管理公社</t>
    <rPh sb="0" eb="3">
      <t>クロベシ</t>
    </rPh>
    <rPh sb="3" eb="5">
      <t>シセツ</t>
    </rPh>
    <rPh sb="5" eb="7">
      <t>カンリ</t>
    </rPh>
    <rPh sb="7" eb="9">
      <t>コウシャ</t>
    </rPh>
    <phoneticPr fontId="2"/>
  </si>
  <si>
    <t>新川コミュニティ放送</t>
    <rPh sb="0" eb="2">
      <t>ニイカワ</t>
    </rPh>
    <rPh sb="8" eb="10">
      <t>ホウソウ</t>
    </rPh>
    <phoneticPr fontId="2"/>
  </si>
  <si>
    <t>○</t>
  </si>
  <si>
    <t>宇奈月ビール</t>
    <rPh sb="0" eb="3">
      <t>ウナヅキ</t>
    </rPh>
    <phoneticPr fontId="2"/>
  </si>
  <si>
    <t>合併地域振興基金</t>
    <rPh sb="0" eb="4">
      <t>ガッペイチイキ</t>
    </rPh>
    <rPh sb="4" eb="8">
      <t>シンコウキキン</t>
    </rPh>
    <phoneticPr fontId="5"/>
  </si>
  <si>
    <t>社会福祉振興事業基金</t>
    <rPh sb="0" eb="4">
      <t>シャカイフクシ</t>
    </rPh>
    <rPh sb="4" eb="10">
      <t>シンコウジギョウキキン</t>
    </rPh>
    <phoneticPr fontId="5"/>
  </si>
  <si>
    <t>公共施設維持補修基金</t>
    <rPh sb="0" eb="2">
      <t>コウキョウ</t>
    </rPh>
    <rPh sb="2" eb="4">
      <t>シセツ</t>
    </rPh>
    <rPh sb="4" eb="8">
      <t>イジホシュウ</t>
    </rPh>
    <rPh sb="8" eb="10">
      <t>キキン</t>
    </rPh>
    <phoneticPr fontId="5"/>
  </si>
  <si>
    <t>新型コロナウイルス感染症対策基金</t>
    <phoneticPr fontId="2"/>
  </si>
  <si>
    <t>納骨堂事業基金</t>
    <rPh sb="0" eb="3">
      <t>ノウコツドウ</t>
    </rPh>
    <rPh sb="3" eb="5">
      <t>ジギョウ</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</si>
  <si>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</si>
  <si>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</si>
  <si>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増加傾向で、類似団体と比べて高い水準にあり、有形固定資産減価償却率は横ばいで類似団体と近似している状況にある。今後も道の駅KOKOくろべ整備やくろべ市民交流センター整備などの新たな施設建設にともなう起債が増加し、将来負担が増加していく見込みであるため、「黒部市公共施設の再編に関する基本計画」に基づき、老朽化した施設について、点検・診断や計画的な予防保全による長寿命化を進めていくなど、公共施設等の適正管理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</si>
  <si>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</si>
  <si>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</si>
  <si>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</si>
  <si>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</si>
  <si>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</si>
  <si>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</si>
  <si>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にある。実質公債費比率は臨時財政対策債を除く新規発行債の抑制に努めるとともに、高利債の繰上償還や受益者負担の見直しに努め、18％未満を維持しているところであるが、今後は近年実施した大型建設事業の起債償還がピークを迎える見込みである。公共施設の見直し等による維持管理費の縮減と併せ、中長期的な計画に基づく借入及び繰上償還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</si>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</sst>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6A58B13-C296-4DFD-B34D-E4586DB5280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34DE-4A43-9498-09376A7EDF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96997</c:v>
                </c:pt>
                <c:pt idx="1">
                  <c:v>74248</c:v>
                </c:pt>
                <c:pt idx="2">
                  <c:v>85972</c:v>
                </c:pt>
                <c:pt idx="3">
                  <c:v>140171</c:v>
                </c:pt>
                <c:pt idx="4">
                  <c:v>112892</c:v>
                </c:pt>
              </c:numCache>
            </c:numRef>
          </c:val>
          <c:smooth val="0"/>
          <c:extLst>
            <c:ext xmlns:c16="http://schemas.microsoft.com/office/drawing/2014/chart" uri="{C3380CC4-5D6E-409C-BE32-E72D297353CC}">
              <c16:uniqueId val="{00000001-34DE-4A43-9498-09376A7EDF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5.0199999999999996</c:v>
                </c:pt>
                <c:pt idx="1">
                  <c:v>4.6100000000000003</c:v>
                </c:pt>
                <c:pt idx="2">
                  <c:v>4.8499999999999996</c:v>
                </c:pt>
                <c:pt idx="3">
                  <c:v>6.74</c:v>
                </c:pt>
                <c:pt idx="4">
                  <c:v>6.02</c:v>
                </c:pt>
              </c:numCache>
            </c:numRef>
          </c:val>
          <c:extLst>
            <c:ext xmlns:c16="http://schemas.microsoft.com/office/drawing/2014/chart" uri="{C3380CC4-5D6E-409C-BE32-E72D297353CC}">
              <c16:uniqueId val="{00000000-3FFD-4F28-B52F-776D8B1A67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12.45</c:v>
                </c:pt>
                <c:pt idx="1">
                  <c:v>12.42</c:v>
                </c:pt>
                <c:pt idx="2">
                  <c:v>13.45</c:v>
                </c:pt>
                <c:pt idx="3">
                  <c:v>12.9</c:v>
                </c:pt>
                <c:pt idx="4">
                  <c:v>13.53</c:v>
                </c:pt>
              </c:numCache>
            </c:numRef>
          </c:val>
          <c:extLst>
            <c:ext xmlns:c16="http://schemas.microsoft.com/office/drawing/2014/chart" uri="{C3380CC4-5D6E-409C-BE32-E72D297353CC}">
              <c16:uniqueId val="{00000001-3FFD-4F28-B52F-776D8B1A67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0.53</c:v>
                </c:pt>
                <c:pt idx="1">
                  <c:v>-0.39</c:v>
                </c:pt>
                <c:pt idx="2">
                  <c:v>1.99</c:v>
                </c:pt>
                <c:pt idx="3">
                  <c:v>2.1</c:v>
                </c:pt>
                <c:pt idx="4">
                  <c:v>-1.03</c:v>
                </c:pt>
              </c:numCache>
            </c:numRef>
          </c:val>
          <c:smooth val="0"/>
          <c:extLst>
            <c:ext xmlns:c16="http://schemas.microsoft.com/office/drawing/2014/chart" uri="{C3380CC4-5D6E-409C-BE32-E72D297353CC}">
              <c16:uniqueId val="{00000002-3FFD-4F28-B52F-776D8B1A67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0-D691-4F43-8D64-54B321FA60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91-4F43-8D64-54B321FA60B1}"/>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691-4F43-8D64-54B321FA60B1}"/>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691-4F43-8D64-54B321FA60B1}"/>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0.95</c:v>
                </c:pt>
                <c:pt idx="2">
                  <c:v>#N/A</c:v>
                </c:pt>
                <c:pt idx="3">
                  <c:v>0.76</c:v>
                </c:pt>
                <c:pt idx="4">
                  <c:v>#N/A</c:v>
                </c:pt>
                <c:pt idx="5">
                  <c:v>0.93</c:v>
                </c:pt>
                <c:pt idx="6">
                  <c:v>#N/A</c:v>
                </c:pt>
                <c:pt idx="7">
                  <c:v>0.95</c:v>
                </c:pt>
                <c:pt idx="8">
                  <c:v>#N/A</c:v>
                </c:pt>
                <c:pt idx="9">
                  <c:v>0.53</c:v>
                </c:pt>
              </c:numCache>
            </c:numRef>
          </c:val>
          <c:extLst>
            <c:ext xmlns:c16="http://schemas.microsoft.com/office/drawing/2014/chart" uri="{C3380CC4-5D6E-409C-BE32-E72D297353CC}">
              <c16:uniqueId val="{00000004-D691-4F43-8D64-54B321FA60B1}"/>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0.56000000000000005</c:v>
                </c:pt>
                <c:pt idx="6">
                  <c:v>#N/A</c:v>
                </c:pt>
                <c:pt idx="7">
                  <c:v>1.05</c:v>
                </c:pt>
                <c:pt idx="8">
                  <c:v>#N/A</c:v>
                </c:pt>
                <c:pt idx="9">
                  <c:v>1.68</c:v>
                </c:pt>
              </c:numCache>
            </c:numRef>
          </c:val>
          <c:extLst>
            <c:ext xmlns:c16="http://schemas.microsoft.com/office/drawing/2014/chart" uri="{C3380CC4-5D6E-409C-BE32-E72D297353CC}">
              <c16:uniqueId val="{00000005-D691-4F43-8D64-54B321FA60B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2.1800000000000002</c:v>
                </c:pt>
                <c:pt idx="2">
                  <c:v>#N/A</c:v>
                </c:pt>
                <c:pt idx="3">
                  <c:v>2.34</c:v>
                </c:pt>
                <c:pt idx="4">
                  <c:v>#N/A</c:v>
                </c:pt>
                <c:pt idx="5">
                  <c:v>2.81</c:v>
                </c:pt>
                <c:pt idx="6">
                  <c:v>#N/A</c:v>
                </c:pt>
                <c:pt idx="7">
                  <c:v>2.94</c:v>
                </c:pt>
                <c:pt idx="8">
                  <c:v>#N/A</c:v>
                </c:pt>
                <c:pt idx="9">
                  <c:v>3.29</c:v>
                </c:pt>
              </c:numCache>
            </c:numRef>
          </c:val>
          <c:extLst>
            <c:ext xmlns:c16="http://schemas.microsoft.com/office/drawing/2014/chart" uri="{C3380CC4-5D6E-409C-BE32-E72D297353CC}">
              <c16:uniqueId val="{00000006-D691-4F43-8D64-54B321FA60B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2.38</c:v>
                </c:pt>
                <c:pt idx="2">
                  <c:v>#N/A</c:v>
                </c:pt>
                <c:pt idx="3">
                  <c:v>2.61</c:v>
                </c:pt>
                <c:pt idx="4">
                  <c:v>#N/A</c:v>
                </c:pt>
                <c:pt idx="5">
                  <c:v>3.31</c:v>
                </c:pt>
                <c:pt idx="6">
                  <c:v>#N/A</c:v>
                </c:pt>
                <c:pt idx="7">
                  <c:v>3.75</c:v>
                </c:pt>
                <c:pt idx="8">
                  <c:v>#N/A</c:v>
                </c:pt>
                <c:pt idx="9">
                  <c:v>4.66</c:v>
                </c:pt>
              </c:numCache>
            </c:numRef>
          </c:val>
          <c:extLst>
            <c:ext xmlns:c16="http://schemas.microsoft.com/office/drawing/2014/chart" uri="{C3380CC4-5D6E-409C-BE32-E72D297353CC}">
              <c16:uniqueId val="{00000007-D691-4F43-8D64-54B321FA60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5.0199999999999996</c:v>
                </c:pt>
                <c:pt idx="2">
                  <c:v>#N/A</c:v>
                </c:pt>
                <c:pt idx="3">
                  <c:v>4.5999999999999996</c:v>
                </c:pt>
                <c:pt idx="4">
                  <c:v>#N/A</c:v>
                </c:pt>
                <c:pt idx="5">
                  <c:v>4.8499999999999996</c:v>
                </c:pt>
                <c:pt idx="6">
                  <c:v>#N/A</c:v>
                </c:pt>
                <c:pt idx="7">
                  <c:v>6.74</c:v>
                </c:pt>
                <c:pt idx="8">
                  <c:v>#N/A</c:v>
                </c:pt>
                <c:pt idx="9">
                  <c:v>6.02</c:v>
                </c:pt>
              </c:numCache>
            </c:numRef>
          </c:val>
          <c:extLst>
            <c:ext xmlns:c16="http://schemas.microsoft.com/office/drawing/2014/chart" uri="{C3380CC4-5D6E-409C-BE32-E72D297353CC}">
              <c16:uniqueId val="{00000008-D691-4F43-8D64-54B321FA60B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17.32</c:v>
                </c:pt>
                <c:pt idx="2">
                  <c:v>#N/A</c:v>
                </c:pt>
                <c:pt idx="3">
                  <c:v>18.28</c:v>
                </c:pt>
                <c:pt idx="4">
                  <c:v>#N/A</c:v>
                </c:pt>
                <c:pt idx="5">
                  <c:v>24.65</c:v>
                </c:pt>
                <c:pt idx="6">
                  <c:v>#N/A</c:v>
                </c:pt>
                <c:pt idx="7">
                  <c:v>31.42</c:v>
                </c:pt>
                <c:pt idx="8">
                  <c:v>#N/A</c:v>
                </c:pt>
                <c:pt idx="9">
                  <c:v>31.4</c:v>
                </c:pt>
              </c:numCache>
            </c:numRef>
          </c:val>
          <c:extLst>
            <c:ext xmlns:c16="http://schemas.microsoft.com/office/drawing/2014/chart" uri="{C3380CC4-5D6E-409C-BE32-E72D297353CC}">
              <c16:uniqueId val="{00000009-D691-4F43-8D64-54B321FA60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2455</c:v>
                </c:pt>
                <c:pt idx="5">
                  <c:v>2470</c:v>
                </c:pt>
                <c:pt idx="8">
                  <c:v>2525</c:v>
                </c:pt>
                <c:pt idx="11">
                  <c:v>2530</c:v>
                </c:pt>
                <c:pt idx="14">
                  <c:v>2511</c:v>
                </c:pt>
              </c:numCache>
            </c:numRef>
          </c:val>
          <c:extLst>
            <c:ext xmlns:c16="http://schemas.microsoft.com/office/drawing/2014/chart" uri="{C3380CC4-5D6E-409C-BE32-E72D297353CC}">
              <c16:uniqueId val="{00000000-B416-493D-B5B0-6F8B7A4936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16-493D-B5B0-6F8B7A4936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96</c:v>
                </c:pt>
                <c:pt idx="3">
                  <c:v>88</c:v>
                </c:pt>
                <c:pt idx="6">
                  <c:v>68</c:v>
                </c:pt>
                <c:pt idx="9">
                  <c:v>63</c:v>
                </c:pt>
                <c:pt idx="12">
                  <c:v>55</c:v>
                </c:pt>
              </c:numCache>
            </c:numRef>
          </c:val>
          <c:extLst>
            <c:ext xmlns:c16="http://schemas.microsoft.com/office/drawing/2014/chart" uri="{C3380CC4-5D6E-409C-BE32-E72D297353CC}">
              <c16:uniqueId val="{00000002-B416-493D-B5B0-6F8B7A4936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164</c:v>
                </c:pt>
                <c:pt idx="3">
                  <c:v>151</c:v>
                </c:pt>
                <c:pt idx="6">
                  <c:v>157</c:v>
                </c:pt>
                <c:pt idx="9">
                  <c:v>163</c:v>
                </c:pt>
                <c:pt idx="12">
                  <c:v>165</c:v>
                </c:pt>
              </c:numCache>
            </c:numRef>
          </c:val>
          <c:extLst>
            <c:ext xmlns:c16="http://schemas.microsoft.com/office/drawing/2014/chart" uri="{C3380CC4-5D6E-409C-BE32-E72D297353CC}">
              <c16:uniqueId val="{00000003-B416-493D-B5B0-6F8B7A4936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1007</c:v>
                </c:pt>
                <c:pt idx="3">
                  <c:v>1099</c:v>
                </c:pt>
                <c:pt idx="6">
                  <c:v>971</c:v>
                </c:pt>
                <c:pt idx="9">
                  <c:v>940</c:v>
                </c:pt>
                <c:pt idx="12">
                  <c:v>1018</c:v>
                </c:pt>
              </c:numCache>
            </c:numRef>
          </c:val>
          <c:extLst>
            <c:ext xmlns:c16="http://schemas.microsoft.com/office/drawing/2014/chart" uri="{C3380CC4-5D6E-409C-BE32-E72D297353CC}">
              <c16:uniqueId val="{00000004-B416-493D-B5B0-6F8B7A4936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6-493D-B5B0-6F8B7A4936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16-493D-B5B0-6F8B7A4936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2289</c:v>
                </c:pt>
                <c:pt idx="3">
                  <c:v>2379</c:v>
                </c:pt>
                <c:pt idx="6">
                  <c:v>2470</c:v>
                </c:pt>
                <c:pt idx="9">
                  <c:v>2431</c:v>
                </c:pt>
                <c:pt idx="12">
                  <c:v>2501</c:v>
                </c:pt>
              </c:numCache>
            </c:numRef>
          </c:val>
          <c:extLst>
            <c:ext xmlns:c16="http://schemas.microsoft.com/office/drawing/2014/chart" uri="{C3380CC4-5D6E-409C-BE32-E72D297353CC}">
              <c16:uniqueId val="{00000007-B416-493D-B5B0-6F8B7A4936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1101</c:v>
                </c:pt>
                <c:pt idx="2">
                  <c:v>#N/A</c:v>
                </c:pt>
                <c:pt idx="3">
                  <c:v>#N/A</c:v>
                </c:pt>
                <c:pt idx="4">
                  <c:v>1247</c:v>
                </c:pt>
                <c:pt idx="5">
                  <c:v>#N/A</c:v>
                </c:pt>
                <c:pt idx="6">
                  <c:v>#N/A</c:v>
                </c:pt>
                <c:pt idx="7">
                  <c:v>1141</c:v>
                </c:pt>
                <c:pt idx="8">
                  <c:v>#N/A</c:v>
                </c:pt>
                <c:pt idx="9">
                  <c:v>#N/A</c:v>
                </c:pt>
                <c:pt idx="10">
                  <c:v>1067</c:v>
                </c:pt>
                <c:pt idx="11">
                  <c:v>#N/A</c:v>
                </c:pt>
                <c:pt idx="12">
                  <c:v>#N/A</c:v>
                </c:pt>
                <c:pt idx="13">
                  <c:v>1228</c:v>
                </c:pt>
                <c:pt idx="14">
                  <c:v>#N/A</c:v>
                </c:pt>
              </c:numCache>
            </c:numRef>
          </c:val>
          <c:smooth val="0"/>
          <c:extLst>
            <c:ext xmlns:c16="http://schemas.microsoft.com/office/drawing/2014/chart" uri="{C3380CC4-5D6E-409C-BE32-E72D297353CC}">
              <c16:uniqueId val="{00000008-B416-493D-B5B0-6F8B7A4936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31723</c:v>
                </c:pt>
                <c:pt idx="5">
                  <c:v>30613</c:v>
                </c:pt>
                <c:pt idx="8">
                  <c:v>30243</c:v>
                </c:pt>
                <c:pt idx="11">
                  <c:v>29917</c:v>
                </c:pt>
                <c:pt idx="14">
                  <c:v>28375</c:v>
                </c:pt>
              </c:numCache>
            </c:numRef>
          </c:val>
          <c:extLst>
            <c:ext xmlns:c16="http://schemas.microsoft.com/office/drawing/2014/chart" uri="{C3380CC4-5D6E-409C-BE32-E72D297353CC}">
              <c16:uniqueId val="{00000000-615C-4123-8B1F-A53036816C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194</c:v>
                </c:pt>
                <c:pt idx="5">
                  <c:v>180</c:v>
                </c:pt>
                <c:pt idx="8">
                  <c:v>189</c:v>
                </c:pt>
                <c:pt idx="11">
                  <c:v>119</c:v>
                </c:pt>
                <c:pt idx="14">
                  <c:v>100</c:v>
                </c:pt>
              </c:numCache>
            </c:numRef>
          </c:val>
          <c:extLst>
            <c:ext xmlns:c16="http://schemas.microsoft.com/office/drawing/2014/chart" uri="{C3380CC4-5D6E-409C-BE32-E72D297353CC}">
              <c16:uniqueId val="{00000001-615C-4123-8B1F-A53036816C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2985</c:v>
                </c:pt>
                <c:pt idx="5">
                  <c:v>2808</c:v>
                </c:pt>
                <c:pt idx="8">
                  <c:v>3022</c:v>
                </c:pt>
                <c:pt idx="11">
                  <c:v>3110</c:v>
                </c:pt>
                <c:pt idx="14">
                  <c:v>3173</c:v>
                </c:pt>
              </c:numCache>
            </c:numRef>
          </c:val>
          <c:extLst>
            <c:ext xmlns:c16="http://schemas.microsoft.com/office/drawing/2014/chart" uri="{C3380CC4-5D6E-409C-BE32-E72D297353CC}">
              <c16:uniqueId val="{00000002-615C-4123-8B1F-A53036816C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5C-4123-8B1F-A53036816C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5C-4123-8B1F-A53036816C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27</c:v>
                </c:pt>
                <c:pt idx="3">
                  <c:v>27</c:v>
                </c:pt>
                <c:pt idx="6">
                  <c:v>74</c:v>
                </c:pt>
                <c:pt idx="9">
                  <c:v>46</c:v>
                </c:pt>
                <c:pt idx="12">
                  <c:v>45</c:v>
                </c:pt>
              </c:numCache>
            </c:numRef>
          </c:val>
          <c:extLst>
            <c:ext xmlns:c16="http://schemas.microsoft.com/office/drawing/2014/chart" uri="{C3380CC4-5D6E-409C-BE32-E72D297353CC}">
              <c16:uniqueId val="{00000005-615C-4123-8B1F-A53036816C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648</c:v>
                </c:pt>
                <c:pt idx="3">
                  <c:v>660</c:v>
                </c:pt>
                <c:pt idx="6">
                  <c:v>600</c:v>
                </c:pt>
                <c:pt idx="9">
                  <c:v>667</c:v>
                </c:pt>
                <c:pt idx="12">
                  <c:v>739</c:v>
                </c:pt>
              </c:numCache>
            </c:numRef>
          </c:val>
          <c:extLst>
            <c:ext xmlns:c16="http://schemas.microsoft.com/office/drawing/2014/chart" uri="{C3380CC4-5D6E-409C-BE32-E72D297353CC}">
              <c16:uniqueId val="{00000006-615C-4123-8B1F-A53036816C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1160</c:v>
                </c:pt>
                <c:pt idx="3">
                  <c:v>1017</c:v>
                </c:pt>
                <c:pt idx="6">
                  <c:v>887</c:v>
                </c:pt>
                <c:pt idx="9">
                  <c:v>877</c:v>
                </c:pt>
                <c:pt idx="12">
                  <c:v>1031</c:v>
                </c:pt>
              </c:numCache>
            </c:numRef>
          </c:val>
          <c:extLst>
            <c:ext xmlns:c16="http://schemas.microsoft.com/office/drawing/2014/chart" uri="{C3380CC4-5D6E-409C-BE32-E72D297353CC}">
              <c16:uniqueId val="{00000007-615C-4123-8B1F-A53036816C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12700</c:v>
                </c:pt>
                <c:pt idx="3">
                  <c:v>12138</c:v>
                </c:pt>
                <c:pt idx="6">
                  <c:v>11830</c:v>
                </c:pt>
                <c:pt idx="9">
                  <c:v>11788</c:v>
                </c:pt>
                <c:pt idx="12">
                  <c:v>10393</c:v>
                </c:pt>
              </c:numCache>
            </c:numRef>
          </c:val>
          <c:extLst>
            <c:ext xmlns:c16="http://schemas.microsoft.com/office/drawing/2014/chart" uri="{C3380CC4-5D6E-409C-BE32-E72D297353CC}">
              <c16:uniqueId val="{00000008-615C-4123-8B1F-A53036816C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659</c:v>
                </c:pt>
                <c:pt idx="3">
                  <c:v>774</c:v>
                </c:pt>
                <c:pt idx="6">
                  <c:v>692</c:v>
                </c:pt>
                <c:pt idx="9">
                  <c:v>741</c:v>
                </c:pt>
                <c:pt idx="12">
                  <c:v>692</c:v>
                </c:pt>
              </c:numCache>
            </c:numRef>
          </c:val>
          <c:extLst>
            <c:ext xmlns:c16="http://schemas.microsoft.com/office/drawing/2014/chart" uri="{C3380CC4-5D6E-409C-BE32-E72D297353CC}">
              <c16:uniqueId val="{00000009-615C-4123-8B1F-A53036816C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30852</c:v>
                </c:pt>
                <c:pt idx="3">
                  <c:v>30514</c:v>
                </c:pt>
                <c:pt idx="6">
                  <c:v>30348</c:v>
                </c:pt>
                <c:pt idx="9">
                  <c:v>31343</c:v>
                </c:pt>
                <c:pt idx="12">
                  <c:v>31019</c:v>
                </c:pt>
              </c:numCache>
            </c:numRef>
          </c:val>
          <c:extLst>
            <c:ext xmlns:c16="http://schemas.microsoft.com/office/drawing/2014/chart" uri="{C3380CC4-5D6E-409C-BE32-E72D297353CC}">
              <c16:uniqueId val="{0000000A-615C-4123-8B1F-A53036816C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11143</c:v>
                </c:pt>
                <c:pt idx="2">
                  <c:v>#N/A</c:v>
                </c:pt>
                <c:pt idx="3">
                  <c:v>#N/A</c:v>
                </c:pt>
                <c:pt idx="4">
                  <c:v>11528</c:v>
                </c:pt>
                <c:pt idx="5">
                  <c:v>#N/A</c:v>
                </c:pt>
                <c:pt idx="6">
                  <c:v>#N/A</c:v>
                </c:pt>
                <c:pt idx="7">
                  <c:v>10976</c:v>
                </c:pt>
                <c:pt idx="8">
                  <c:v>#N/A</c:v>
                </c:pt>
                <c:pt idx="9">
                  <c:v>#N/A</c:v>
                </c:pt>
                <c:pt idx="10">
                  <c:v>12315</c:v>
                </c:pt>
                <c:pt idx="11">
                  <c:v>#N/A</c:v>
                </c:pt>
                <c:pt idx="12">
                  <c:v>#N/A</c:v>
                </c:pt>
                <c:pt idx="13">
                  <c:v>12270</c:v>
                </c:pt>
                <c:pt idx="14">
                  <c:v>#N/A</c:v>
                </c:pt>
              </c:numCache>
            </c:numRef>
          </c:val>
          <c:smooth val="0"/>
          <c:extLst>
            <c:ext xmlns:c16="http://schemas.microsoft.com/office/drawing/2014/chart" uri="{C3380CC4-5D6E-409C-BE32-E72D297353CC}">
              <c16:uniqueId val="{0000000B-615C-4123-8B1F-A53036816C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1748</c:v>
                </c:pt>
                <c:pt idx="1">
                  <c:v>1749</c:v>
                </c:pt>
                <c:pt idx="2">
                  <c:v>1751</c:v>
                </c:pt>
              </c:numCache>
            </c:numRef>
          </c:val>
          <c:extLst>
            <c:ext xmlns:c16="http://schemas.microsoft.com/office/drawing/2014/chart" uri="{C3380CC4-5D6E-409C-BE32-E72D297353CC}">
              <c16:uniqueId val="{00000000-4604-46B6-87F0-18221059CB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4604-46B6-87F0-18221059CB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1426</c:v>
                </c:pt>
                <c:pt idx="1">
                  <c:v>1393</c:v>
                </c:pt>
                <c:pt idx="2">
                  <c:v>1383</c:v>
                </c:pt>
              </c:numCache>
            </c:numRef>
          </c:val>
          <c:extLst>
            <c:ext xmlns:c16="http://schemas.microsoft.com/office/drawing/2014/chart" uri="{C3380CC4-5D6E-409C-BE32-E72D297353CC}">
              <c16:uniqueId val="{00000002-4604-46B6-87F0-18221059CB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{8F4C4070-EADE-4882-BC1B-AA24B4FCDCD4}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2D5-4234-AD5C-E8D22B6F30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{29E12D2F-8DE7-437E-B9DD-1D74E69F6D91}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D5-4234-AD5C-E8D22B6F30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{5BC3C886-2CF1-4220-9AEC-EB552A1A0AEC}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D5-4234-AD5C-E8D22B6F30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{D02FBF80-1103-4D4B-8330-A56B628D4804}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D5-4234-AD5C-E8D22B6F30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{43F02F31-B1C2-44B5-AB58-E96902B4C694}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D5-4234-AD5C-E8D22B6F30E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{FD4E0FB4-373F-4F7B-9483-F5BEAEB6E8D4}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2D5-4234-AD5C-E8D22B6F30E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{A941918A-E4D1-4CC2-B8E6-CBAD1CEE53FC}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2D5-4234-AD5C-E8D22B6F30E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{26EEC1E5-7CC7-4E33-A83D-EFE7DAFCA2AF}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2D5-4234-AD5C-E8D22B6F30E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{957BAEE1-0642-4754-BC50-BE16CDD44315}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2D5-4234-AD5C-E8D22B6F30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59.3</c:v>
                </c:pt>
                <c:pt idx="16">
                  <c:v>61</c:v>
                </c:pt>
                <c:pt idx="24">
                  <c:v>61.9</c:v>
                </c:pt>
                <c:pt idx="32">
                  <c:v>63.3</c:v>
                </c:pt>
              </c:numCache>
            </c:numRef>
          </c:xVal>
          <c:yVal>
            <c:numRef>
              <c:f>公会計指標分析・財政指標組合せ分析表!$BP$51:$DC$51</c:f>
              <c:numCache>
                <c:formatCode>#,##0.0;"▲ "#,##0.0</c:formatCode>
                <c:ptCount val="40"/>
                <c:pt idx="0">
                  <c:v>111.4</c:v>
                </c:pt>
                <c:pt idx="8">
                  <c:v>115</c:v>
                </c:pt>
                <c:pt idx="16">
                  <c:v>104.5</c:v>
                </c:pt>
                <c:pt idx="24">
                  <c:v>111.5</c:v>
                </c:pt>
                <c:pt idx="32">
                  <c:v>117.3</c:v>
                </c:pt>
              </c:numCache>
            </c:numRef>
          </c:yVal>
          <c:smooth val="0"/>
          <c:extLst>
            <c:ext xmlns:c16="http://schemas.microsoft.com/office/drawing/2014/chart" uri="{C3380CC4-5D6E-409C-BE32-E72D297353CC}">
              <c16:uniqueId val="{00000009-32D5-4234-AD5C-E8D22B6F30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29453022820736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{1290F76B-84FB-4530-8387-0A686BEC770F}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2D5-4234-AD5C-E8D22B6F30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{0D54AED8-3491-4F5F-89F2-DBD612AA393D}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D5-4234-AD5C-E8D22B6F30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{4E5EDEF0-AA22-4D00-A999-F94D388F55AA}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D5-4234-AD5C-E8D22B6F30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{4B32B485-4FE8-4A91-9E10-F24DB298B621}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D5-4234-AD5C-E8D22B6F30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{0EC016EC-886A-441E-A5AE-78F1B4E7F431}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D5-4234-AD5C-E8D22B6F30E6}"/>
                </c:ext>
              </c:extLst>
            </c:dLbl>
            <c:dLbl>
              <c:idx val="8"/>
              <c:layout>
                <c:manualLayout>
                  <c:x val="-3.286642089159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{E236092C-4EB0-45B6-AD47-AAC7F4E790E7}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2D5-4234-AD5C-E8D22B6F30E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{9447C6B1-549E-4448-98AF-6C7B5717D849}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2D5-4234-AD5C-E8D22B6F30E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{B725AAF9-EA4A-4365-9580-E944FCE41993}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2D5-4234-AD5C-E8D22B6F30E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{1119BA74-2BDF-414A-8F95-03D3885C983F}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2D5-4234-AD5C-E8D22B6F30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32D5-4234-AD5C-E8D22B6F30E6}"/>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{E9FBD5C2-A1EC-4B17-B49C-8D64BAD9F77A}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985-4626-A941-37AD69D2A5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{9B5248C9-D631-4D64-923E-7FBCF53BC0DD}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85-4626-A941-37AD69D2A5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{991075D4-6192-4171-A211-5A407F35DB36}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85-4626-A941-37AD69D2A5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{01F53DC9-1BFE-48BB-A0DF-8F03D0E99C11}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85-4626-A941-37AD69D2A5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{22948A92-7C1D-4660-9FFB-98EDD18B33B8}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85-4626-A941-37AD69D2A58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{7407EC4F-A05B-4CD0-BC06-2F6DFB00BCCA}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985-4626-A941-37AD69D2A58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{F4D1223E-BEB6-40EF-86C2-33444A67C089}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985-4626-A941-37AD69D2A58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{3F75920E-7DDC-4D14-8276-C38C8174FAB5}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985-4626-A941-37AD69D2A58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{B67EBF91-2524-4758-81E2-FBAA28A0B94D}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985-4626-A941-37AD69D2A5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11.5</c:v>
                </c:pt>
                <c:pt idx="16">
                  <c:v>11.4</c:v>
                </c:pt>
                <c:pt idx="24">
                  <c:v>10.9</c:v>
                </c:pt>
                <c:pt idx="32">
                  <c:v>10.7</c:v>
                </c:pt>
              </c:numCache>
            </c:numRef>
          </c:xVal>
          <c:yVal>
            <c:numRef>
              <c:f>公会計指標分析・財政指標組合せ分析表!$BP$73:$DC$73</c:f>
              <c:numCache>
                <c:formatCode>#,##0.0;"▲ "#,##0.0</c:formatCode>
                <c:ptCount val="40"/>
                <c:pt idx="0">
                  <c:v>111.4</c:v>
                </c:pt>
                <c:pt idx="8">
                  <c:v>115</c:v>
                </c:pt>
                <c:pt idx="16">
                  <c:v>104.5</c:v>
                </c:pt>
                <c:pt idx="24">
                  <c:v>111.5</c:v>
                </c:pt>
                <c:pt idx="32">
                  <c:v>117.3</c:v>
                </c:pt>
              </c:numCache>
            </c:numRef>
          </c:yVal>
          <c:smooth val="0"/>
          <c:extLst>
            <c:ext xmlns:c16="http://schemas.microsoft.com/office/drawing/2014/chart" uri="{C3380CC4-5D6E-409C-BE32-E72D297353CC}">
              <c16:uniqueId val="{00000009-E985-4626-A941-37AD69D2A5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{E7256856-FC8A-43CF-9480-3A9AA863EA53}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985-4626-A941-37AD69D2A5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{08648D84-5A18-4625-88AC-D9CB47298C29}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85-4626-A941-37AD69D2A5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{2E9FED64-FC5B-4A72-BB73-63C9588189E8}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85-4626-A941-37AD69D2A5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{EA8A50E7-A378-461F-84AE-FC77F6E72E7C}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85-4626-A941-37AD69D2A5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{33535AC6-62AE-40E7-A308-115B9FFB79E3}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85-4626-A941-37AD69D2A58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{AC95D026-E54F-472C-8D6A-4029120AFA70}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985-4626-A941-37AD69D2A58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{81F48F82-F756-44C6-8A4E-D2586F8CD05A}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985-4626-A941-37AD69D2A58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{5E247623-589F-42E3-B4CF-8E9D39315A01}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985-4626-A941-37AD69D2A58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{9EB3D169-7992-46A3-80E5-0C532AF9D930}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985-4626-A941-37AD69D2A5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E985-4626-A941-37AD69D2A586}"/>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40,072
39,588
426.31
24,700,637
23,680,960
779,333
12,941,290
31,018,583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手企業が立地する環境等にある中、類似団体を上回る税収があること等により、他団体と比較して高い状況になっている。各種事業の見直し等により歳出の削減を図るほか、税の徴収強化や公共施設の使用料の見直し等による新たな財源の確保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比較的多い税収等により類似団体を下回る状況が続いているが、今後は扶助費や施設維持費の増加による比率悪化が懸念される。「黒部市職員適正化計画」に基づく、人件費の適正化や、「公共施設等総合管理計画」に基づく施設維持管理費の適正化など、行財政改革への取組を通じた義務的経費の削減に努め、現行の水準を維持す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62</xdr:row>
      <xdr:rowOff>116840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76746"/>
          <a:ext cx="8382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151554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76746"/>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52494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100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52494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8131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近年、保育所民営化の取組等により、類似団体の平均値と近似する傾向となっている。引き続き、公共施設の見直し等により維持管理費の縮減に努める。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155178</xdr:rowOff>
    </xdr:from>
    <xdr:to>
      <xdr:col>23</xdr:col>
      <xdr:colOff>133350</xdr:colOff>
      <xdr:row>83</xdr:row>
      <xdr:rowOff>26487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14078"/>
          <a:ext cx="838200" cy="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149081</xdr:rowOff>
    </xdr:from>
    <xdr:to>
      <xdr:col>19</xdr:col>
      <xdr:colOff>133350</xdr:colOff>
      <xdr:row>82</xdr:row>
      <xdr:rowOff>155178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7981"/>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154428</xdr:rowOff>
    </xdr:from>
    <xdr:to>
      <xdr:col>15</xdr:col>
      <xdr:colOff>82550</xdr:colOff>
      <xdr:row>82</xdr:row>
      <xdr:rowOff>149081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1878"/>
          <a:ext cx="889000" cy="1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137055</xdr:rowOff>
    </xdr:from>
    <xdr:to>
      <xdr:col>11</xdr:col>
      <xdr:colOff>31750</xdr:colOff>
      <xdr:row>81</xdr:row>
      <xdr:rowOff>154428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2450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147137</xdr:rowOff>
    </xdr:from>
    <xdr:to>
      <xdr:col>23</xdr:col>
      <xdr:colOff>184150</xdr:colOff>
      <xdr:row>83</xdr:row>
      <xdr:rowOff>77287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163664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104378</xdr:rowOff>
    </xdr:from>
    <xdr:to>
      <xdr:col>19</xdr:col>
      <xdr:colOff>184150</xdr:colOff>
      <xdr:row>83</xdr:row>
      <xdr:rowOff>34528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6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44705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3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98281</xdr:rowOff>
    </xdr:from>
    <xdr:to>
      <xdr:col>15</xdr:col>
      <xdr:colOff>133350</xdr:colOff>
      <xdr:row>83</xdr:row>
      <xdr:rowOff>28431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38608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103628</xdr:rowOff>
    </xdr:from>
    <xdr:to>
      <xdr:col>11</xdr:col>
      <xdr:colOff>82550</xdr:colOff>
      <xdr:row>82</xdr:row>
      <xdr:rowOff>33778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43955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86255</xdr:rowOff>
    </xdr:from>
    <xdr:to>
      <xdr:col>7</xdr:col>
      <xdr:colOff>31750</xdr:colOff>
      <xdr:row>82</xdr:row>
      <xdr:rowOff>16405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26582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4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職員構成割合の影響等により類似団体平均値をやや上回る水準となっている。引き続き、「黒部市職員人材育成基本方針」に基づいた適正な人事評価や業績評価の実施により給与の適正化に努める。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107156</xdr:rowOff>
    </xdr:from>
    <xdr:to>
      <xdr:col>81</xdr:col>
      <xdr:colOff>44450</xdr:colOff>
      <xdr:row>85</xdr:row>
      <xdr:rowOff>122238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80406"/>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86</xdr:row>
      <xdr:rowOff>41275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954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167481</xdr:rowOff>
    </xdr:from>
    <xdr:to>
      <xdr:col>72</xdr:col>
      <xdr:colOff>203200</xdr:colOff>
      <xdr:row>86</xdr:row>
      <xdr:rowOff>41275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4073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167481</xdr:rowOff>
    </xdr:from>
    <xdr:to>
      <xdr:col>68</xdr:col>
      <xdr:colOff>152400</xdr:colOff>
      <xdr:row>86</xdr:row>
      <xdr:rowOff>11113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407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56356</xdr:rowOff>
    </xdr:from>
    <xdr:to>
      <xdr:col>81</xdr:col>
      <xdr:colOff>95250</xdr:colOff>
      <xdr:row>85</xdr:row>
      <xdr:rowOff>157956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28433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0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157815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116681</xdr:rowOff>
    </xdr:from>
    <xdr:to>
      <xdr:col>68</xdr:col>
      <xdr:colOff>203200</xdr:colOff>
      <xdr:row>86</xdr:row>
      <xdr:rowOff>46831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31608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131763</xdr:rowOff>
    </xdr:from>
    <xdr:to>
      <xdr:col>64</xdr:col>
      <xdr:colOff>152400</xdr:colOff>
      <xdr:row>86</xdr:row>
      <xdr:rowOff>61913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46690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近年、職員適正化計画による配置見直しや保育所民営化等により、類似団体平均と近似する水準になっている。引き続き、「黒部市定員適正化計画」に掲げた取組を進め、当該指数の抑制に努める。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73942</xdr:rowOff>
    </xdr:from>
    <xdr:to>
      <xdr:col>81</xdr:col>
      <xdr:colOff>44450</xdr:colOff>
      <xdr:row>62</xdr:row>
      <xdr:rowOff>86007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0384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65899</xdr:rowOff>
    </xdr:from>
    <xdr:to>
      <xdr:col>77</xdr:col>
      <xdr:colOff>44450</xdr:colOff>
      <xdr:row>62</xdr:row>
      <xdr:rowOff>73942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957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60537</xdr:rowOff>
    </xdr:from>
    <xdr:to>
      <xdr:col>72</xdr:col>
      <xdr:colOff>203200</xdr:colOff>
      <xdr:row>62</xdr:row>
      <xdr:rowOff>65899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90437"/>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45790</xdr:rowOff>
    </xdr:from>
    <xdr:to>
      <xdr:col>68</xdr:col>
      <xdr:colOff>152400</xdr:colOff>
      <xdr:row>62</xdr:row>
      <xdr:rowOff>60537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75690"/>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35207</xdr:rowOff>
    </xdr:from>
    <xdr:to>
      <xdr:col>81</xdr:col>
      <xdr:colOff>95250</xdr:colOff>
      <xdr:row>62</xdr:row>
      <xdr:rowOff>136807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51734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1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23142</xdr:rowOff>
    </xdr:from>
    <xdr:to>
      <xdr:col>77</xdr:col>
      <xdr:colOff>95250</xdr:colOff>
      <xdr:row>62</xdr:row>
      <xdr:rowOff>124742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134919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2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15099</xdr:rowOff>
    </xdr:from>
    <xdr:to>
      <xdr:col>73</xdr:col>
      <xdr:colOff>44450</xdr:colOff>
      <xdr:row>62</xdr:row>
      <xdr:rowOff>116699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126876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1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9737</xdr:rowOff>
    </xdr:from>
    <xdr:to>
      <xdr:col>68</xdr:col>
      <xdr:colOff>203200</xdr:colOff>
      <xdr:row>62</xdr:row>
      <xdr:rowOff>111337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121514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166440</xdr:rowOff>
    </xdr:from>
    <xdr:to>
      <xdr:col>64</xdr:col>
      <xdr:colOff>152400</xdr:colOff>
      <xdr:row>62</xdr:row>
      <xdr:rowOff>96590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2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81367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1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普通建設事業や公営企業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病院、上下水道</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に係る起債償還額の高い水準が続く中、臨時財政対策債を除く新規発行債の抑制に努めるとともに、高利債の繰上償還や受益者負担の見直しに努め、</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％未満を維持している。しかし、今後は近年実施した大型建設事業の起債償還がピークを迎えるため、中長期的な計画に基づく借入に努めていく。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43</xdr:row>
      <xdr:rowOff>3326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3526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60778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3756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72269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49288</xdr:rowOff>
    </xdr:from>
    <xdr:to>
      <xdr:col>68</xdr:col>
      <xdr:colOff>152400</xdr:colOff>
      <xdr:row>43</xdr:row>
      <xdr:rowOff>72269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123976</xdr:rowOff>
    </xdr:from>
    <xdr:to>
      <xdr:col>77</xdr:col>
      <xdr:colOff>95250</xdr:colOff>
      <xdr:row>43</xdr:row>
      <xdr:rowOff>54126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38903</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21469</xdr:rowOff>
    </xdr:from>
    <xdr:to>
      <xdr:col>68</xdr:col>
      <xdr:colOff>203200</xdr:colOff>
      <xdr:row>43</xdr:row>
      <xdr:rowOff>123069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107846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169938</xdr:rowOff>
    </xdr:from>
    <xdr:to>
      <xdr:col>64</xdr:col>
      <xdr:colOff>152400</xdr:colOff>
      <xdr:row>43</xdr:row>
      <xdr:rowOff>100088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84865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大型事業の集中による新規発行債増により類似団体平均を大きく上回っている。引き続き、公共施設の見直し等により維持管理費の縮減に努める。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74549</xdr:rowOff>
    </xdr:from>
    <xdr:to>
      <xdr:col>81</xdr:col>
      <xdr:colOff>44450</xdr:colOff>
      <xdr:row>17</xdr:row>
      <xdr:rowOff>102540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989199"/>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40767</xdr:rowOff>
    </xdr:from>
    <xdr:to>
      <xdr:col>77</xdr:col>
      <xdr:colOff>44450</xdr:colOff>
      <xdr:row>17</xdr:row>
      <xdr:rowOff>74549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95541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40767</xdr:rowOff>
    </xdr:from>
    <xdr:to>
      <xdr:col>72</xdr:col>
      <xdr:colOff>203200</xdr:colOff>
      <xdr:row>17</xdr:row>
      <xdr:rowOff>91440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95541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74066</xdr:rowOff>
    </xdr:from>
    <xdr:to>
      <xdr:col>68</xdr:col>
      <xdr:colOff>152400</xdr:colOff>
      <xdr:row>17</xdr:row>
      <xdr:rowOff>91440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98871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51740</xdr:rowOff>
    </xdr:from>
    <xdr:to>
      <xdr:col>81</xdr:col>
      <xdr:colOff>95250</xdr:colOff>
      <xdr:row>17</xdr:row>
      <xdr:rowOff>153340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9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23817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93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23749</xdr:rowOff>
    </xdr:from>
    <xdr:to>
      <xdr:col>77</xdr:col>
      <xdr:colOff>95250</xdr:colOff>
      <xdr:row>17</xdr:row>
      <xdr:rowOff>125349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110126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02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161417</xdr:rowOff>
    </xdr:from>
    <xdr:to>
      <xdr:col>73</xdr:col>
      <xdr:colOff>44450</xdr:colOff>
      <xdr:row>17</xdr:row>
      <xdr:rowOff>91567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76344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23266</xdr:rowOff>
    </xdr:from>
    <xdr:to>
      <xdr:col>64</xdr:col>
      <xdr:colOff>152400</xdr:colOff>
      <xdr:row>17</xdr:row>
      <xdr:rowOff>124866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9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109643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02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40,072
39,588
426.31
24,700,637
23,680,960
779,333
12,941,290
31,018,583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職員適正化計画に基づく配置見直し等により平成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年度以降は平均値を下回っているが、令和２年度からの会計年度任用職員制度の導入により、比率が増加している。今後も引き続き、新たな職員適正化計画に基づく人件費の適正化に努めていく。</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年度以降、消防広域化により消防職員にかかる費用が人件費から補助費に移行したため、類団数値と差異が生じている。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158750</xdr:rowOff>
    </xdr:from>
    <xdr:to>
      <xdr:col>24</xdr:col>
      <xdr:colOff>25400</xdr:colOff>
      <xdr:row>34</xdr:row>
      <xdr:rowOff>63500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1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158750</xdr:rowOff>
    </xdr:from>
    <xdr:to>
      <xdr:col>19</xdr:col>
      <xdr:colOff>187325</xdr:colOff>
      <xdr:row>34</xdr:row>
      <xdr:rowOff>101600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114300</xdr:rowOff>
    </xdr:from>
    <xdr:to>
      <xdr:col>15</xdr:col>
      <xdr:colOff>98425</xdr:colOff>
      <xdr:row>34</xdr:row>
      <xdr:rowOff>101600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007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63500</xdr:rowOff>
    </xdr:from>
    <xdr:to>
      <xdr:col>11</xdr:col>
      <xdr:colOff>9525</xdr:colOff>
      <xdr:row>32</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54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xdr:rowOff>
    </xdr:from>
    <xdr:to>
      <xdr:col>24</xdr:col>
      <xdr:colOff>76200</xdr:colOff>
      <xdr:row>34</xdr:row>
      <xdr:rowOff>114300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107950</xdr:rowOff>
    </xdr:from>
    <xdr:to>
      <xdr:col>20</xdr:col>
      <xdr:colOff>38100</xdr:colOff>
      <xdr:row>34</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50800</xdr:rowOff>
    </xdr:from>
    <xdr:to>
      <xdr:col>15</xdr:col>
      <xdr:colOff>149225</xdr:colOff>
      <xdr:row>34</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63500</xdr:rowOff>
    </xdr:from>
    <xdr:to>
      <xdr:col>11</xdr:col>
      <xdr:colOff>60325</xdr:colOff>
      <xdr:row>32</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係る経常収支比率については、公共施設の維持管理や指定管理者制度など業務の民間委託を推進しつつ、類似団体平均と近似する水準を維持している。令和２年度からは会計年度任用職員制度の導入により比率が減少している。今後、公共施設の再編を進め、維持管理の歳出削減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8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86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扶助費に係る経常収支比率は類似団体と比較して低い傾向が続いている。令和２年度からの会計年度任用職員制度の導入により、比率が減少したが、近年は増加傾向にあり、その要因として、障害者給付費や保育所運営経費の額が増加している事があげられ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9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123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その他に係る経常収支比率の要因の主なものは繰出金に係るものが大きい。法非適用の特別会計での赤字補てんに係る繰入が必要となっている。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9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9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5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85090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に係る経常収支比率の上昇傾向の要因は、一部事務組合への負担金等が増加した他、各種団体への補助金が多額になっているためである。各種団体への補助金については、予算編成時に見直しを実施しており、補助金交付の適正化を図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20320</xdr:rowOff>
    </xdr:from>
    <xdr:to>
      <xdr:col>82</xdr:col>
      <xdr:colOff>107950</xdr:colOff>
      <xdr:row>37</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639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20320</xdr:rowOff>
    </xdr:from>
    <xdr:to>
      <xdr:col>78</xdr:col>
      <xdr:colOff>69850</xdr:colOff>
      <xdr:row>37</xdr:row>
      <xdr:rowOff>66040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63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66040</xdr:rowOff>
    </xdr:from>
    <xdr:to>
      <xdr:col>73</xdr:col>
      <xdr:colOff>180975</xdr:colOff>
      <xdr:row>37</xdr:row>
      <xdr:rowOff>119380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096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43180</xdr:rowOff>
    </xdr:from>
    <xdr:to>
      <xdr:col>69</xdr:col>
      <xdr:colOff>92075</xdr:colOff>
      <xdr:row>37</xdr:row>
      <xdr:rowOff>119380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868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30480</xdr:rowOff>
    </xdr:from>
    <xdr:to>
      <xdr:col>82</xdr:col>
      <xdr:colOff>158750</xdr:colOff>
      <xdr:row>37</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2557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140970</xdr:rowOff>
    </xdr:from>
    <xdr:to>
      <xdr:col>78</xdr:col>
      <xdr:colOff>120650</xdr:colOff>
      <xdr:row>37</xdr:row>
      <xdr:rowOff>71120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55897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9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15240</xdr:rowOff>
    </xdr:from>
    <xdr:to>
      <xdr:col>74</xdr:col>
      <xdr:colOff>31750</xdr:colOff>
      <xdr:row>37</xdr:row>
      <xdr:rowOff>116840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101617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68580</xdr:rowOff>
    </xdr:from>
    <xdr:to>
      <xdr:col>69</xdr:col>
      <xdr:colOff>142875</xdr:colOff>
      <xdr:row>37</xdr:row>
      <xdr:rowOff>170180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154957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163830</xdr:rowOff>
    </xdr:from>
    <xdr:to>
      <xdr:col>65</xdr:col>
      <xdr:colOff>53975</xdr:colOff>
      <xdr:row>37</xdr:row>
      <xdr:rowOff>93980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78757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近年、新幹線駅周辺整備事業や新庁舎建設事業などの大型整備事業がピークを迎えたこともあり、地方債の元利償還金は高く推移しているが、利率見直し等を実施し、公債費に充当する一般財源は類似団体と近似する水準となっている。今後も、新発債の抑制に努めるほか、受益者負担の見直しによる充当財源の確保により公債費の抑制に努めていく。</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94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26415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26415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8128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比較的多い税収により類似団体より低い状況が続いているが、今後は、扶助費や物価高騰による施設維持管理費等の増加により比率悪化が懸念される。外郭団体に対する人件費相当の補助金の見直しや公共施設見直し指針に基づく施設維持費、施設改修費の適正化などに取り組む。</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76</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1031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76</xdr:row>
      <xdr:rowOff>8128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103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383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017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xdr:rowOff>
    </xdr:from>
    <xdr:to>
      <xdr:col>78</xdr:col>
      <xdr:colOff>120650</xdr:colOff>
      <xdr:row>75</xdr:row>
      <xdr:rowOff>102362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112539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67197</xdr:rowOff>
    </xdr:from>
    <xdr:to>
      <xdr:col>29</xdr:col>
      <xdr:colOff>127000</xdr:colOff>
      <xdr:row>16</xdr:row>
      <xdr:rowOff>74770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58022"/>
          <a:ext cx="647700" cy="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74770</xdr:rowOff>
    </xdr:from>
    <xdr:to>
      <xdr:col>26</xdr:col>
      <xdr:colOff>50800</xdr:colOff>
      <xdr:row>16</xdr:row>
      <xdr:rowOff>98001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65595"/>
          <a:ext cx="698500" cy="23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98001</xdr:rowOff>
    </xdr:from>
    <xdr:to>
      <xdr:col>22</xdr:col>
      <xdr:colOff>114300</xdr:colOff>
      <xdr:row>17</xdr:row>
      <xdr:rowOff>24149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88826"/>
          <a:ext cx="698500" cy="9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24149</xdr:rowOff>
    </xdr:from>
    <xdr:to>
      <xdr:col>18</xdr:col>
      <xdr:colOff>177800</xdr:colOff>
      <xdr:row>17</xdr:row>
      <xdr:rowOff>43809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86424"/>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16397</xdr:rowOff>
    </xdr:from>
    <xdr:to>
      <xdr:col>29</xdr:col>
      <xdr:colOff>177800</xdr:colOff>
      <xdr:row>16</xdr:row>
      <xdr:rowOff>117997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07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159924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7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23970</xdr:rowOff>
    </xdr:from>
    <xdr:to>
      <xdr:col>26</xdr:col>
      <xdr:colOff>101600</xdr:colOff>
      <xdr:row>16</xdr:row>
      <xdr:rowOff>125570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1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110347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01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47201</xdr:rowOff>
    </xdr:from>
    <xdr:to>
      <xdr:col>22</xdr:col>
      <xdr:colOff>165100</xdr:colOff>
      <xdr:row>16</xdr:row>
      <xdr:rowOff>148801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38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158978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144799</xdr:rowOff>
    </xdr:from>
    <xdr:to>
      <xdr:col>19</xdr:col>
      <xdr:colOff>38100</xdr:colOff>
      <xdr:row>17</xdr:row>
      <xdr:rowOff>74949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3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59726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2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164459</xdr:rowOff>
    </xdr:from>
    <xdr:to>
      <xdr:col>15</xdr:col>
      <xdr:colOff>101600</xdr:colOff>
      <xdr:row>17</xdr:row>
      <xdr:rowOff>94609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5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79386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0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342864</xdr:rowOff>
    </xdr:from>
    <xdr:to>
      <xdr:col>29</xdr:col>
      <xdr:colOff>127000</xdr:colOff>
      <xdr:row>35</xdr:row>
      <xdr:rowOff>141075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10314"/>
          <a:ext cx="647700" cy="141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87223</xdr:rowOff>
    </xdr:from>
    <xdr:to>
      <xdr:col>26</xdr:col>
      <xdr:colOff>50800</xdr:colOff>
      <xdr:row>35</xdr:row>
      <xdr:rowOff>141075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697573"/>
          <a:ext cx="698500" cy="5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10479</xdr:rowOff>
    </xdr:from>
    <xdr:to>
      <xdr:col>22</xdr:col>
      <xdr:colOff>114300</xdr:colOff>
      <xdr:row>35</xdr:row>
      <xdr:rowOff>87223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620829"/>
          <a:ext cx="698500" cy="7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10479</xdr:rowOff>
    </xdr:from>
    <xdr:to>
      <xdr:col>18</xdr:col>
      <xdr:colOff>177800</xdr:colOff>
      <xdr:row>35</xdr:row>
      <xdr:rowOff>132944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620829"/>
          <a:ext cx="698500" cy="12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292064</xdr:rowOff>
    </xdr:from>
    <xdr:to>
      <xdr:col>29</xdr:col>
      <xdr:colOff>177800</xdr:colOff>
      <xdr:row>35</xdr:row>
      <xdr:rowOff>50764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55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137141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0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90275</xdr:rowOff>
    </xdr:from>
    <xdr:to>
      <xdr:col>26</xdr:col>
      <xdr:colOff>101600</xdr:colOff>
      <xdr:row>35</xdr:row>
      <xdr:rowOff>191875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0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202052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6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36423</xdr:rowOff>
    </xdr:from>
    <xdr:to>
      <xdr:col>22</xdr:col>
      <xdr:colOff>165100</xdr:colOff>
      <xdr:row>35</xdr:row>
      <xdr:rowOff>138023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6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148201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1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302579</xdr:rowOff>
    </xdr:from>
    <xdr:to>
      <xdr:col>19</xdr:col>
      <xdr:colOff>38100</xdr:colOff>
      <xdr:row>35</xdr:row>
      <xdr:rowOff>61279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57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71456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33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82144</xdr:rowOff>
    </xdr:from>
    <xdr:to>
      <xdr:col>15</xdr:col>
      <xdr:colOff>101600</xdr:colOff>
      <xdr:row>35</xdr:row>
      <xdr:rowOff>183744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9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193921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6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40,072
39,588
426.31
24,700,637
23,680,960
779,333
12,941,290
31,018,583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131291</xdr:rowOff>
    </xdr:from>
    <xdr:to>
      <xdr:col>24</xdr:col>
      <xdr:colOff>63500</xdr:colOff>
      <xdr:row>35</xdr:row>
      <xdr:rowOff>141333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2041"/>
          <a:ext cx="8382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141333</xdr:rowOff>
    </xdr:from>
    <xdr:to>
      <xdr:col>19</xdr:col>
      <xdr:colOff>177800</xdr:colOff>
      <xdr:row>35</xdr:row>
      <xdr:rowOff>159164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208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159164</xdr:rowOff>
    </xdr:from>
    <xdr:to>
      <xdr:col>15</xdr:col>
      <xdr:colOff>50800</xdr:colOff>
      <xdr:row>37</xdr:row>
      <xdr:rowOff>33695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9914"/>
          <a:ext cx="889000" cy="2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33695</xdr:rowOff>
    </xdr:from>
    <xdr:to>
      <xdr:col>10</xdr:col>
      <xdr:colOff>114300</xdr:colOff>
      <xdr:row>37</xdr:row>
      <xdr:rowOff>69814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734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80491</xdr:rowOff>
    </xdr:from>
    <xdr:to>
      <xdr:col>24</xdr:col>
      <xdr:colOff>114300</xdr:colOff>
      <xdr:row>36</xdr:row>
      <xdr:rowOff>10641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58918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90533</xdr:rowOff>
    </xdr:from>
    <xdr:to>
      <xdr:col>20</xdr:col>
      <xdr:colOff>38100</xdr:colOff>
      <xdr:row>36</xdr:row>
      <xdr:rowOff>20683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8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108364</xdr:rowOff>
    </xdr:from>
    <xdr:to>
      <xdr:col>15</xdr:col>
      <xdr:colOff>101600</xdr:colOff>
      <xdr:row>36</xdr:row>
      <xdr:rowOff>38514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29641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154345</xdr:rowOff>
    </xdr:from>
    <xdr:to>
      <xdr:col>10</xdr:col>
      <xdr:colOff>165100</xdr:colOff>
      <xdr:row>37</xdr:row>
      <xdr:rowOff>84495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75622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19014</xdr:rowOff>
    </xdr:from>
    <xdr:to>
      <xdr:col>6</xdr:col>
      <xdr:colOff>38100</xdr:colOff>
      <xdr:row>37</xdr:row>
      <xdr:rowOff>120614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111741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146403</xdr:rowOff>
    </xdr:from>
    <xdr:to>
      <xdr:col>24</xdr:col>
      <xdr:colOff>63500</xdr:colOff>
      <xdr:row>58</xdr:row>
      <xdr:rowOff>44794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9053"/>
          <a:ext cx="838200" cy="6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44794</xdr:rowOff>
    </xdr:from>
    <xdr:to>
      <xdr:col>19</xdr:col>
      <xdr:colOff>177800</xdr:colOff>
      <xdr:row>58</xdr:row>
      <xdr:rowOff>55868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8894"/>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28710</xdr:rowOff>
    </xdr:from>
    <xdr:to>
      <xdr:col>15</xdr:col>
      <xdr:colOff>50800</xdr:colOff>
      <xdr:row>58</xdr:row>
      <xdr:rowOff>55868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72810"/>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28710</xdr:rowOff>
    </xdr:from>
    <xdr:to>
      <xdr:col>10</xdr:col>
      <xdr:colOff>114300</xdr:colOff>
      <xdr:row>58</xdr:row>
      <xdr:rowOff>43377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2810"/>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95603</xdr:rowOff>
    </xdr:from>
    <xdr:to>
      <xdr:col>24</xdr:col>
      <xdr:colOff>114300</xdr:colOff>
      <xdr:row>58</xdr:row>
      <xdr:rowOff>25753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165444</xdr:rowOff>
    </xdr:from>
    <xdr:to>
      <xdr:col>20</xdr:col>
      <xdr:colOff>38100</xdr:colOff>
      <xdr:row>58</xdr:row>
      <xdr:rowOff>95594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86721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5068</xdr:rowOff>
    </xdr:from>
    <xdr:to>
      <xdr:col>15</xdr:col>
      <xdr:colOff>101600</xdr:colOff>
      <xdr:row>58</xdr:row>
      <xdr:rowOff>106668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97795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149360</xdr:rowOff>
    </xdr:from>
    <xdr:to>
      <xdr:col>10</xdr:col>
      <xdr:colOff>165100</xdr:colOff>
      <xdr:row>58</xdr:row>
      <xdr:rowOff>79510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70637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164027</xdr:rowOff>
    </xdr:from>
    <xdr:to>
      <xdr:col>6</xdr:col>
      <xdr:colOff>38100</xdr:colOff>
      <xdr:row>58</xdr:row>
      <xdr:rowOff>94177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85304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141917</xdr:rowOff>
    </xdr:from>
    <xdr:to>
      <xdr:col>24</xdr:col>
      <xdr:colOff>63500</xdr:colOff>
      <xdr:row>77</xdr:row>
      <xdr:rowOff>39162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72117"/>
          <a:ext cx="8382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109891</xdr:rowOff>
    </xdr:from>
    <xdr:to>
      <xdr:col>19</xdr:col>
      <xdr:colOff>177800</xdr:colOff>
      <xdr:row>76</xdr:row>
      <xdr:rowOff>141917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40091"/>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109891</xdr:rowOff>
    </xdr:from>
    <xdr:to>
      <xdr:col>15</xdr:col>
      <xdr:colOff>50800</xdr:colOff>
      <xdr:row>77</xdr:row>
      <xdr:rowOff>167520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40091"/>
          <a:ext cx="889000" cy="2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132888</xdr:rowOff>
    </xdr:from>
    <xdr:to>
      <xdr:col>10</xdr:col>
      <xdr:colOff>114300</xdr:colOff>
      <xdr:row>77</xdr:row>
      <xdr:rowOff>167520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4538"/>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159812</xdr:rowOff>
    </xdr:from>
    <xdr:to>
      <xdr:col>24</xdr:col>
      <xdr:colOff>114300</xdr:colOff>
      <xdr:row>77</xdr:row>
      <xdr:rowOff>89962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11239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91117</xdr:rowOff>
    </xdr:from>
    <xdr:to>
      <xdr:col>20</xdr:col>
      <xdr:colOff>38100</xdr:colOff>
      <xdr:row>77</xdr:row>
      <xdr:rowOff>21267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37795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59091</xdr:rowOff>
    </xdr:from>
    <xdr:to>
      <xdr:col>15</xdr:col>
      <xdr:colOff>101600</xdr:colOff>
      <xdr:row>76</xdr:row>
      <xdr:rowOff>160691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5767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6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116720</xdr:rowOff>
    </xdr:from>
    <xdr:to>
      <xdr:col>10</xdr:col>
      <xdr:colOff>165100</xdr:colOff>
      <xdr:row>78</xdr:row>
      <xdr:rowOff>46870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63397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82088</xdr:rowOff>
    </xdr:from>
    <xdr:to>
      <xdr:col>6</xdr:col>
      <xdr:colOff>38100</xdr:colOff>
      <xdr:row>78</xdr:row>
      <xdr:rowOff>12238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28765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5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57798</xdr:rowOff>
    </xdr:from>
    <xdr:to>
      <xdr:col>24</xdr:col>
      <xdr:colOff>63500</xdr:colOff>
      <xdr:row>97</xdr:row>
      <xdr:rowOff>134874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88448"/>
          <a:ext cx="8382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57798</xdr:rowOff>
    </xdr:from>
    <xdr:to>
      <xdr:col>19</xdr:col>
      <xdr:colOff>177800</xdr:colOff>
      <xdr:row>98</xdr:row>
      <xdr:rowOff>95555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88448"/>
          <a:ext cx="889000" cy="20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55944</xdr:rowOff>
    </xdr:from>
    <xdr:to>
      <xdr:col>15</xdr:col>
      <xdr:colOff>50800</xdr:colOff>
      <xdr:row>98</xdr:row>
      <xdr:rowOff>95555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58044"/>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55944</xdr:rowOff>
    </xdr:from>
    <xdr:to>
      <xdr:col>10</xdr:col>
      <xdr:colOff>114300</xdr:colOff>
      <xdr:row>98</xdr:row>
      <xdr:rowOff>94120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5804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84074</xdr:rowOff>
    </xdr:from>
    <xdr:to>
      <xdr:col>24</xdr:col>
      <xdr:colOff>114300</xdr:colOff>
      <xdr:row>98</xdr:row>
      <xdr:rowOff>14224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62501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6998</xdr:rowOff>
    </xdr:from>
    <xdr:to>
      <xdr:col>20</xdr:col>
      <xdr:colOff>38100</xdr:colOff>
      <xdr:row>97</xdr:row>
      <xdr:rowOff>108598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99725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44755</xdr:rowOff>
    </xdr:from>
    <xdr:to>
      <xdr:col>15</xdr:col>
      <xdr:colOff>101600</xdr:colOff>
      <xdr:row>98</xdr:row>
      <xdr:rowOff>146355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137482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5144</xdr:rowOff>
    </xdr:from>
    <xdr:to>
      <xdr:col>10</xdr:col>
      <xdr:colOff>165100</xdr:colOff>
      <xdr:row>98</xdr:row>
      <xdr:rowOff>106744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97871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43320</xdr:rowOff>
    </xdr:from>
    <xdr:to>
      <xdr:col>6</xdr:col>
      <xdr:colOff>38100</xdr:colOff>
      <xdr:row>98</xdr:row>
      <xdr:rowOff>144920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136047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20226</xdr:rowOff>
    </xdr:from>
    <xdr:to>
      <xdr:col>55</xdr:col>
      <xdr:colOff>0</xdr:colOff>
      <xdr:row>34</xdr:row>
      <xdr:rowOff>97874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849526"/>
          <a:ext cx="8382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57130</xdr:rowOff>
    </xdr:from>
    <xdr:to>
      <xdr:col>50</xdr:col>
      <xdr:colOff>114300</xdr:colOff>
      <xdr:row>34</xdr:row>
      <xdr:rowOff>20226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200630"/>
          <a:ext cx="889000" cy="6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57130</xdr:rowOff>
    </xdr:from>
    <xdr:to>
      <xdr:col>45</xdr:col>
      <xdr:colOff>177800</xdr:colOff>
      <xdr:row>35</xdr:row>
      <xdr:rowOff>18489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200630"/>
          <a:ext cx="889000" cy="8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18489</xdr:rowOff>
    </xdr:from>
    <xdr:to>
      <xdr:col>41</xdr:col>
      <xdr:colOff>50800</xdr:colOff>
      <xdr:row>35</xdr:row>
      <xdr:rowOff>27069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19239"/>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81660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47074</xdr:rowOff>
    </xdr:from>
    <xdr:to>
      <xdr:col>55</xdr:col>
      <xdr:colOff>50800</xdr:colOff>
      <xdr:row>34</xdr:row>
      <xdr:rowOff>148674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69951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2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140876</xdr:rowOff>
    </xdr:from>
    <xdr:to>
      <xdr:col>50</xdr:col>
      <xdr:colOff>165100</xdr:colOff>
      <xdr:row>34</xdr:row>
      <xdr:rowOff>71026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7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87553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57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6330</xdr:rowOff>
    </xdr:from>
    <xdr:to>
      <xdr:col>46</xdr:col>
      <xdr:colOff>38100</xdr:colOff>
      <xdr:row>30</xdr:row>
      <xdr:rowOff>107930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1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124457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492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139139</xdr:rowOff>
    </xdr:from>
    <xdr:to>
      <xdr:col>41</xdr:col>
      <xdr:colOff>101600</xdr:colOff>
      <xdr:row>35</xdr:row>
      <xdr:rowOff>69289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85816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7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147719</xdr:rowOff>
    </xdr:from>
    <xdr:to>
      <xdr:col>36</xdr:col>
      <xdr:colOff>165100</xdr:colOff>
      <xdr:row>35</xdr:row>
      <xdr:rowOff>77869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9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94396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7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5047</xdr:rowOff>
    </xdr:from>
    <xdr:to>
      <xdr:col>55</xdr:col>
      <xdr:colOff>0</xdr:colOff>
      <xdr:row>54</xdr:row>
      <xdr:rowOff>41463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091897"/>
          <a:ext cx="838200" cy="20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5047</xdr:rowOff>
    </xdr:from>
    <xdr:to>
      <xdr:col>50</xdr:col>
      <xdr:colOff>114300</xdr:colOff>
      <xdr:row>55</xdr:row>
      <xdr:rowOff>75143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091897"/>
          <a:ext cx="889000" cy="4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75143</xdr:rowOff>
    </xdr:from>
    <xdr:to>
      <xdr:col>45</xdr:col>
      <xdr:colOff>177800</xdr:colOff>
      <xdr:row>55</xdr:row>
      <xdr:rowOff>164480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04893"/>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162583</xdr:rowOff>
    </xdr:from>
    <xdr:to>
      <xdr:col>41</xdr:col>
      <xdr:colOff>50800</xdr:colOff>
      <xdr:row>55</xdr:row>
      <xdr:rowOff>164480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420883"/>
          <a:ext cx="889000" cy="17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162113</xdr:rowOff>
    </xdr:from>
    <xdr:to>
      <xdr:col>55</xdr:col>
      <xdr:colOff>50800</xdr:colOff>
      <xdr:row>54</xdr:row>
      <xdr:rowOff>92263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13540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10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125697</xdr:rowOff>
    </xdr:from>
    <xdr:to>
      <xdr:col>50</xdr:col>
      <xdr:colOff>165100</xdr:colOff>
      <xdr:row>53</xdr:row>
      <xdr:rowOff>55847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0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72374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81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24343</xdr:rowOff>
    </xdr:from>
    <xdr:to>
      <xdr:col>46</xdr:col>
      <xdr:colOff>38100</xdr:colOff>
      <xdr:row>55</xdr:row>
      <xdr:rowOff>125943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142470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113680</xdr:rowOff>
    </xdr:from>
    <xdr:to>
      <xdr:col>41</xdr:col>
      <xdr:colOff>101600</xdr:colOff>
      <xdr:row>56</xdr:row>
      <xdr:rowOff>43830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34957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111783</xdr:rowOff>
    </xdr:from>
    <xdr:to>
      <xdr:col>36</xdr:col>
      <xdr:colOff>165100</xdr:colOff>
      <xdr:row>55</xdr:row>
      <xdr:rowOff>41933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58460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1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164051</xdr:rowOff>
    </xdr:from>
    <xdr:to>
      <xdr:col>55</xdr:col>
      <xdr:colOff>0</xdr:colOff>
      <xdr:row>78</xdr:row>
      <xdr:rowOff>55380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851351"/>
          <a:ext cx="838200" cy="5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164051</xdr:rowOff>
    </xdr:from>
    <xdr:to>
      <xdr:col>50</xdr:col>
      <xdr:colOff>114300</xdr:colOff>
      <xdr:row>77</xdr:row>
      <xdr:rowOff>88440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851351"/>
          <a:ext cx="889000" cy="43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160480</xdr:rowOff>
    </xdr:from>
    <xdr:to>
      <xdr:col>45</xdr:col>
      <xdr:colOff>177800</xdr:colOff>
      <xdr:row>77</xdr:row>
      <xdr:rowOff>88440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90680"/>
          <a:ext cx="889000" cy="9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153601</xdr:rowOff>
    </xdr:from>
    <xdr:to>
      <xdr:col>41</xdr:col>
      <xdr:colOff>50800</xdr:colOff>
      <xdr:row>76</xdr:row>
      <xdr:rowOff>160480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12351"/>
          <a:ext cx="889000" cy="17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4580</xdr:rowOff>
    </xdr:from>
    <xdr:to>
      <xdr:col>55</xdr:col>
      <xdr:colOff>50800</xdr:colOff>
      <xdr:row>78</xdr:row>
      <xdr:rowOff>106180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27457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113251</xdr:rowOff>
    </xdr:from>
    <xdr:to>
      <xdr:col>50</xdr:col>
      <xdr:colOff>165100</xdr:colOff>
      <xdr:row>75</xdr:row>
      <xdr:rowOff>43401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8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59928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5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37640</xdr:rowOff>
    </xdr:from>
    <xdr:to>
      <xdr:col>46</xdr:col>
      <xdr:colOff>38100</xdr:colOff>
      <xdr:row>77</xdr:row>
      <xdr:rowOff>139240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155767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109680</xdr:rowOff>
    </xdr:from>
    <xdr:to>
      <xdr:col>41</xdr:col>
      <xdr:colOff>101600</xdr:colOff>
      <xdr:row>77</xdr:row>
      <xdr:rowOff>39830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3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56358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102801</xdr:rowOff>
    </xdr:from>
    <xdr:to>
      <xdr:col>36</xdr:col>
      <xdr:colOff>165100</xdr:colOff>
      <xdr:row>76</xdr:row>
      <xdr:rowOff>32950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61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49478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3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141529</xdr:rowOff>
    </xdr:from>
    <xdr:to>
      <xdr:col>55</xdr:col>
      <xdr:colOff>0</xdr:colOff>
      <xdr:row>95</xdr:row>
      <xdr:rowOff>135227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914929"/>
          <a:ext cx="838200" cy="50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135227</xdr:rowOff>
    </xdr:from>
    <xdr:to>
      <xdr:col>50</xdr:col>
      <xdr:colOff>114300</xdr:colOff>
      <xdr:row>97</xdr:row>
      <xdr:rowOff>2155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22977"/>
          <a:ext cx="889000" cy="20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2155</xdr:rowOff>
    </xdr:from>
    <xdr:to>
      <xdr:col>45</xdr:col>
      <xdr:colOff>177800</xdr:colOff>
      <xdr:row>98</xdr:row>
      <xdr:rowOff>67734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32805"/>
          <a:ext cx="889000" cy="2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118197</xdr:rowOff>
    </xdr:from>
    <xdr:to>
      <xdr:col>41</xdr:col>
      <xdr:colOff>50800</xdr:colOff>
      <xdr:row>98</xdr:row>
      <xdr:rowOff>67734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48847"/>
          <a:ext cx="889000" cy="12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90729</xdr:rowOff>
    </xdr:from>
    <xdr:to>
      <xdr:col>55</xdr:col>
      <xdr:colOff>50800</xdr:colOff>
      <xdr:row>93</xdr:row>
      <xdr:rowOff>20879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8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113606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7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84427</xdr:rowOff>
    </xdr:from>
    <xdr:to>
      <xdr:col>50</xdr:col>
      <xdr:colOff>165100</xdr:colOff>
      <xdr:row>96</xdr:row>
      <xdr:rowOff>14577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31104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4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122805</xdr:rowOff>
    </xdr:from>
    <xdr:to>
      <xdr:col>46</xdr:col>
      <xdr:colOff>38100</xdr:colOff>
      <xdr:row>97</xdr:row>
      <xdr:rowOff>52955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44082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16934</xdr:rowOff>
    </xdr:from>
    <xdr:to>
      <xdr:col>41</xdr:col>
      <xdr:colOff>101600</xdr:colOff>
      <xdr:row>98</xdr:row>
      <xdr:rowOff>118534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109661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67397</xdr:rowOff>
    </xdr:from>
    <xdr:to>
      <xdr:col>36</xdr:col>
      <xdr:colOff>165100</xdr:colOff>
      <xdr:row>97</xdr:row>
      <xdr:rowOff>168997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160124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127584</xdr:rowOff>
    </xdr:from>
    <xdr:to>
      <xdr:col>85</xdr:col>
      <xdr:colOff>127000</xdr:colOff>
      <xdr:row>38</xdr:row>
      <xdr:rowOff>136499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42684"/>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136499</xdr:rowOff>
    </xdr:from>
    <xdr:to>
      <xdr:col>81</xdr:col>
      <xdr:colOff>50800</xdr:colOff>
      <xdr:row>38</xdr:row>
      <xdr:rowOff>137368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159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99603</xdr:rowOff>
    </xdr:from>
    <xdr:to>
      <xdr:col>76</xdr:col>
      <xdr:colOff>114300</xdr:colOff>
      <xdr:row>38</xdr:row>
      <xdr:rowOff>137368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14703"/>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39619</xdr:rowOff>
    </xdr:from>
    <xdr:to>
      <xdr:col>71</xdr:col>
      <xdr:colOff>177800</xdr:colOff>
      <xdr:row>38</xdr:row>
      <xdr:rowOff>99603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54719"/>
          <a:ext cx="8890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76784</xdr:rowOff>
    </xdr:from>
    <xdr:to>
      <xdr:col>85</xdr:col>
      <xdr:colOff>177800</xdr:colOff>
      <xdr:row>39</xdr:row>
      <xdr:rowOff>6934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163161</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85699</xdr:rowOff>
    </xdr:from>
    <xdr:to>
      <xdr:col>81</xdr:col>
      <xdr:colOff>101600</xdr:colOff>
      <xdr:row>39</xdr:row>
      <xdr:rowOff>15849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6976</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86568</xdr:rowOff>
    </xdr:from>
    <xdr:to>
      <xdr:col>76</xdr:col>
      <xdr:colOff>165100</xdr:colOff>
      <xdr:row>39</xdr:row>
      <xdr:rowOff>16718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7845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48803</xdr:rowOff>
    </xdr:from>
    <xdr:to>
      <xdr:col>72</xdr:col>
      <xdr:colOff>38100</xdr:colOff>
      <xdr:row>38</xdr:row>
      <xdr:rowOff>150403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141530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56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160269</xdr:rowOff>
    </xdr:from>
    <xdr:to>
      <xdr:col>67</xdr:col>
      <xdr:colOff>101600</xdr:colOff>
      <xdr:row>38</xdr:row>
      <xdr:rowOff>90419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81546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59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79667</xdr:rowOff>
    </xdr:from>
    <xdr:to>
      <xdr:col>85</xdr:col>
      <xdr:colOff>127000</xdr:colOff>
      <xdr:row>74</xdr:row>
      <xdr:rowOff>107429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766967"/>
          <a:ext cx="8382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107429</xdr:rowOff>
    </xdr:from>
    <xdr:to>
      <xdr:col>81</xdr:col>
      <xdr:colOff>50800</xdr:colOff>
      <xdr:row>74</xdr:row>
      <xdr:rowOff>132817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794729"/>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132817</xdr:rowOff>
    </xdr:from>
    <xdr:to>
      <xdr:col>76</xdr:col>
      <xdr:colOff>114300</xdr:colOff>
      <xdr:row>74</xdr:row>
      <xdr:rowOff>166815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20117"/>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166815</xdr:rowOff>
    </xdr:from>
    <xdr:to>
      <xdr:col>71</xdr:col>
      <xdr:colOff>177800</xdr:colOff>
      <xdr:row>75</xdr:row>
      <xdr:rowOff>28080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854115"/>
          <a:ext cx="889000" cy="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28867</xdr:rowOff>
    </xdr:from>
    <xdr:to>
      <xdr:col>85</xdr:col>
      <xdr:colOff>177800</xdr:colOff>
      <xdr:row>74</xdr:row>
      <xdr:rowOff>130467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51744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56629</xdr:rowOff>
    </xdr:from>
    <xdr:to>
      <xdr:col>81</xdr:col>
      <xdr:colOff>101600</xdr:colOff>
      <xdr:row>74</xdr:row>
      <xdr:rowOff>158229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3306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5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82017</xdr:rowOff>
    </xdr:from>
    <xdr:to>
      <xdr:col>76</xdr:col>
      <xdr:colOff>165100</xdr:colOff>
      <xdr:row>75</xdr:row>
      <xdr:rowOff>12167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7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28694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116015</xdr:rowOff>
    </xdr:from>
    <xdr:to>
      <xdr:col>72</xdr:col>
      <xdr:colOff>38100</xdr:colOff>
      <xdr:row>75</xdr:row>
      <xdr:rowOff>46165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62692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148730</xdr:rowOff>
    </xdr:from>
    <xdr:to>
      <xdr:col>67</xdr:col>
      <xdr:colOff>101600</xdr:colOff>
      <xdr:row>75</xdr:row>
      <xdr:rowOff>78880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95407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6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136170</xdr:rowOff>
    </xdr:from>
    <xdr:to>
      <xdr:col>85</xdr:col>
      <xdr:colOff>127000</xdr:colOff>
      <xdr:row>98</xdr:row>
      <xdr:rowOff>145072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38270"/>
          <a:ext cx="8382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112979</xdr:rowOff>
    </xdr:from>
    <xdr:to>
      <xdr:col>81</xdr:col>
      <xdr:colOff>50800</xdr:colOff>
      <xdr:row>98</xdr:row>
      <xdr:rowOff>136170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15079"/>
          <a:ext cx="889000" cy="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112979</xdr:rowOff>
    </xdr:from>
    <xdr:to>
      <xdr:col>76</xdr:col>
      <xdr:colOff>114300</xdr:colOff>
      <xdr:row>99</xdr:row>
      <xdr:rowOff>24778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15079"/>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24778</xdr:rowOff>
    </xdr:from>
    <xdr:to>
      <xdr:col>71</xdr:col>
      <xdr:colOff>177800</xdr:colOff>
      <xdr:row>99</xdr:row>
      <xdr:rowOff>30835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98328"/>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94272</xdr:rowOff>
    </xdr:from>
    <xdr:to>
      <xdr:col>85</xdr:col>
      <xdr:colOff>177800</xdr:colOff>
      <xdr:row>99</xdr:row>
      <xdr:rowOff>24422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9199</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85370</xdr:rowOff>
    </xdr:from>
    <xdr:to>
      <xdr:col>81</xdr:col>
      <xdr:colOff>101600</xdr:colOff>
      <xdr:row>99</xdr:row>
      <xdr:rowOff>15520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6647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8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62179</xdr:rowOff>
    </xdr:from>
    <xdr:to>
      <xdr:col>76</xdr:col>
      <xdr:colOff>165100</xdr:colOff>
      <xdr:row>98</xdr:row>
      <xdr:rowOff>163779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154906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145428</xdr:rowOff>
    </xdr:from>
    <xdr:to>
      <xdr:col>72</xdr:col>
      <xdr:colOff>38100</xdr:colOff>
      <xdr:row>99</xdr:row>
      <xdr:rowOff>75578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66705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151485</xdr:rowOff>
    </xdr:from>
    <xdr:to>
      <xdr:col>67</xdr:col>
      <xdr:colOff>101600</xdr:colOff>
      <xdr:row>99</xdr:row>
      <xdr:rowOff>81635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72762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149628</xdr:rowOff>
    </xdr:from>
    <xdr:to>
      <xdr:col>116</xdr:col>
      <xdr:colOff>63500</xdr:colOff>
      <xdr:row>37</xdr:row>
      <xdr:rowOff>36895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321828"/>
          <a:ext cx="8382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36895</xdr:rowOff>
    </xdr:from>
    <xdr:to>
      <xdr:col>111</xdr:col>
      <xdr:colOff>177800</xdr:colOff>
      <xdr:row>37</xdr:row>
      <xdr:rowOff>44015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380545"/>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44015</xdr:rowOff>
    </xdr:from>
    <xdr:to>
      <xdr:col>107</xdr:col>
      <xdr:colOff>50800</xdr:colOff>
      <xdr:row>37</xdr:row>
      <xdr:rowOff>66809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87665"/>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66809</xdr:rowOff>
    </xdr:from>
    <xdr:to>
      <xdr:col>102</xdr:col>
      <xdr:colOff>114300</xdr:colOff>
      <xdr:row>37</xdr:row>
      <xdr:rowOff>75823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410459"/>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98828</xdr:rowOff>
    </xdr:from>
    <xdr:to>
      <xdr:col>116</xdr:col>
      <xdr:colOff>114300</xdr:colOff>
      <xdr:row>37</xdr:row>
      <xdr:rowOff>28978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2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121705</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12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157545</xdr:rowOff>
    </xdr:from>
    <xdr:to>
      <xdr:col>112</xdr:col>
      <xdr:colOff>38100</xdr:colOff>
      <xdr:row>37</xdr:row>
      <xdr:rowOff>87695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104222</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61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164665</xdr:rowOff>
    </xdr:from>
    <xdr:to>
      <xdr:col>107</xdr:col>
      <xdr:colOff>101600</xdr:colOff>
      <xdr:row>37</xdr:row>
      <xdr:rowOff>94815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111342</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611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16009</xdr:rowOff>
    </xdr:from>
    <xdr:to>
      <xdr:col>102</xdr:col>
      <xdr:colOff>165100</xdr:colOff>
      <xdr:row>37</xdr:row>
      <xdr:rowOff>117609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134136</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61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25023</xdr:rowOff>
    </xdr:from>
    <xdr:to>
      <xdr:col>98</xdr:col>
      <xdr:colOff>38100</xdr:colOff>
      <xdr:row>37</xdr:row>
      <xdr:rowOff>126623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143150</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61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54166</xdr:rowOff>
    </xdr:from>
    <xdr:to>
      <xdr:col>116</xdr:col>
      <xdr:colOff>63500</xdr:colOff>
      <xdr:row>57</xdr:row>
      <xdr:rowOff>55880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826816"/>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24371</xdr:rowOff>
    </xdr:from>
    <xdr:to>
      <xdr:col>111</xdr:col>
      <xdr:colOff>177800</xdr:colOff>
      <xdr:row>57</xdr:row>
      <xdr:rowOff>54166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797021"/>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24371</xdr:rowOff>
    </xdr:from>
    <xdr:to>
      <xdr:col>107</xdr:col>
      <xdr:colOff>50800</xdr:colOff>
      <xdr:row>57</xdr:row>
      <xdr:rowOff>53060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797021"/>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53060</xdr:rowOff>
    </xdr:from>
    <xdr:to>
      <xdr:col>102</xdr:col>
      <xdr:colOff>114300</xdr:colOff>
      <xdr:row>57</xdr:row>
      <xdr:rowOff>55080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82571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5080</xdr:rowOff>
    </xdr:from>
    <xdr:to>
      <xdr:col>116</xdr:col>
      <xdr:colOff>114300</xdr:colOff>
      <xdr:row>57</xdr:row>
      <xdr:rowOff>106680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27957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3366</xdr:rowOff>
    </xdr:from>
    <xdr:to>
      <xdr:col>112</xdr:col>
      <xdr:colOff>38100</xdr:colOff>
      <xdr:row>57</xdr:row>
      <xdr:rowOff>104966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121493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145021</xdr:rowOff>
    </xdr:from>
    <xdr:to>
      <xdr:col>107</xdr:col>
      <xdr:colOff>101600</xdr:colOff>
      <xdr:row>57</xdr:row>
      <xdr:rowOff>75171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7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91698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2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2260</xdr:rowOff>
    </xdr:from>
    <xdr:to>
      <xdr:col>102</xdr:col>
      <xdr:colOff>165100</xdr:colOff>
      <xdr:row>57</xdr:row>
      <xdr:rowOff>103860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7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120387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4280</xdr:rowOff>
    </xdr:from>
    <xdr:to>
      <xdr:col>98</xdr:col>
      <xdr:colOff>38100</xdr:colOff>
      <xdr:row>57</xdr:row>
      <xdr:rowOff>105880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7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122407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55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19628</xdr:rowOff>
    </xdr:from>
    <xdr:to>
      <xdr:col>116</xdr:col>
      <xdr:colOff>63500</xdr:colOff>
      <xdr:row>77</xdr:row>
      <xdr:rowOff>52490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21278"/>
          <a:ext cx="8382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52490</xdr:rowOff>
    </xdr:from>
    <xdr:to>
      <xdr:col>111</xdr:col>
      <xdr:colOff>177800</xdr:colOff>
      <xdr:row>77</xdr:row>
      <xdr:rowOff>87294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54140"/>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87294</xdr:rowOff>
    </xdr:from>
    <xdr:to>
      <xdr:col>107</xdr:col>
      <xdr:colOff>50800</xdr:colOff>
      <xdr:row>77</xdr:row>
      <xdr:rowOff>99143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88944"/>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99143</xdr:rowOff>
    </xdr:from>
    <xdr:to>
      <xdr:col>102</xdr:col>
      <xdr:colOff>114300</xdr:colOff>
      <xdr:row>77</xdr:row>
      <xdr:rowOff>123603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00793"/>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140278</xdr:rowOff>
    </xdr:from>
    <xdr:to>
      <xdr:col>116</xdr:col>
      <xdr:colOff>114300</xdr:colOff>
      <xdr:row>77</xdr:row>
      <xdr:rowOff>70428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118705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1690</xdr:rowOff>
    </xdr:from>
    <xdr:to>
      <xdr:col>112</xdr:col>
      <xdr:colOff>38100</xdr:colOff>
      <xdr:row>77</xdr:row>
      <xdr:rowOff>103290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94417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36494</xdr:rowOff>
    </xdr:from>
    <xdr:to>
      <xdr:col>107</xdr:col>
      <xdr:colOff>101600</xdr:colOff>
      <xdr:row>77</xdr:row>
      <xdr:rowOff>138094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129221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48343</xdr:rowOff>
    </xdr:from>
    <xdr:to>
      <xdr:col>102</xdr:col>
      <xdr:colOff>165100</xdr:colOff>
      <xdr:row>77</xdr:row>
      <xdr:rowOff>149943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141070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72803</xdr:rowOff>
    </xdr:from>
    <xdr:to>
      <xdr:col>98</xdr:col>
      <xdr:colOff>38100</xdr:colOff>
      <xdr:row>78</xdr:row>
      <xdr:rowOff>2953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165530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住民一人当たりの歳出決算総額は</a:t>
          </a:r>
          <a:r>
            <a:rPr kumimoji="1" lang="en-US" altLang="ja-JP" sz="1300">
              <a:solidFill>
                <a:schemeClr val="dk1"/>
              </a:solidFill>
              <a:effectLst/>
              <a:latin typeface="+mn-lt"/>
              <a:ea typeface="+mn-ea"/>
              <a:cs typeface="+mn-cs"/>
            </a:rPr>
            <a:t>591</a:t>
          </a:r>
          <a:r>
            <a:rPr kumimoji="1" lang="ja-JP" altLang="ja-JP" sz="1300">
              <a:solidFill>
                <a:schemeClr val="dk1"/>
              </a:solidFill>
              <a:effectLst/>
              <a:latin typeface="+mn-lt"/>
              <a:ea typeface="+mn-ea"/>
              <a:cs typeface="+mn-cs"/>
            </a:rPr>
            <a:t>千円であり、前年度より</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千円の減となっている。</a:t>
          </a:r>
          <a:endParaRPr lang="ja-JP" altLang="ja-JP" sz="1300">
            <a:effectLst/>
          </a:endParaRPr>
        </a:p>
        <a:p>
          <a:r>
            <a:rPr kumimoji="1" lang="ja-JP" altLang="ja-JP" sz="1300">
              <a:solidFill>
                <a:schemeClr val="dk1"/>
              </a:solidFill>
              <a:effectLst/>
              <a:latin typeface="+mn-lt"/>
              <a:ea typeface="+mn-ea"/>
              <a:cs typeface="+mn-cs"/>
            </a:rPr>
            <a:t>性質別に分析すると、人件費では住民一人当たり</a:t>
          </a:r>
          <a:r>
            <a:rPr kumimoji="1" lang="en-US" altLang="ja-JP" sz="1300">
              <a:solidFill>
                <a:schemeClr val="dk1"/>
              </a:solidFill>
              <a:effectLst/>
              <a:latin typeface="+mn-lt"/>
              <a:ea typeface="+mn-ea"/>
              <a:cs typeface="+mn-cs"/>
            </a:rPr>
            <a:t>80</a:t>
          </a:r>
          <a:r>
            <a:rPr kumimoji="1" lang="ja-JP" altLang="ja-JP" sz="1300">
              <a:solidFill>
                <a:schemeClr val="dk1"/>
              </a:solidFill>
              <a:effectLst/>
              <a:latin typeface="+mn-lt"/>
              <a:ea typeface="+mn-ea"/>
              <a:cs typeface="+mn-cs"/>
            </a:rPr>
            <a:t>千円となっており、前年度比</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千円の増となった。これは、令和２年度の会計年度任用職員制度の導入後の金額と同水準となっている。</a:t>
          </a:r>
          <a:endParaRPr lang="ja-JP" altLang="ja-JP" sz="1300">
            <a:effectLst/>
          </a:endParaRPr>
        </a:p>
        <a:p>
          <a:r>
            <a:rPr kumimoji="1" lang="ja-JP" altLang="ja-JP" sz="1300">
              <a:solidFill>
                <a:schemeClr val="dk1"/>
              </a:solidFill>
              <a:effectLst/>
              <a:latin typeface="+mn-lt"/>
              <a:ea typeface="+mn-ea"/>
              <a:cs typeface="+mn-cs"/>
            </a:rPr>
            <a:t>扶助費では住民一人当たり</a:t>
          </a:r>
          <a:r>
            <a:rPr kumimoji="1" lang="en-US" altLang="ja-JP" sz="1300">
              <a:solidFill>
                <a:schemeClr val="dk1"/>
              </a:solidFill>
              <a:effectLst/>
              <a:latin typeface="+mn-lt"/>
              <a:ea typeface="+mn-ea"/>
              <a:cs typeface="+mn-cs"/>
            </a:rPr>
            <a:t>80</a:t>
          </a:r>
          <a:r>
            <a:rPr kumimoji="1" lang="ja-JP" altLang="ja-JP" sz="1300">
              <a:solidFill>
                <a:schemeClr val="dk1"/>
              </a:solidFill>
              <a:effectLst/>
              <a:latin typeface="+mn-lt"/>
              <a:ea typeface="+mn-ea"/>
              <a:cs typeface="+mn-cs"/>
            </a:rPr>
            <a:t>千円となっており、前年度比</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千円の減となった。これは、子育て世帯臨時特別給付金事業費の減によるものである。</a:t>
          </a:r>
          <a:endParaRPr lang="ja-JP" altLang="ja-JP" sz="1300">
            <a:effectLst/>
          </a:endParaRPr>
        </a:p>
        <a:p>
          <a:r>
            <a:rPr kumimoji="1" lang="ja-JP" altLang="ja-JP" sz="1300">
              <a:solidFill>
                <a:schemeClr val="dk1"/>
              </a:solidFill>
              <a:effectLst/>
              <a:latin typeface="+mn-lt"/>
              <a:ea typeface="+mn-ea"/>
              <a:cs typeface="+mn-cs"/>
            </a:rPr>
            <a:t>補助費等では、住民一人当たり</a:t>
          </a:r>
          <a:r>
            <a:rPr kumimoji="1" lang="en-US" altLang="ja-JP" sz="1300">
              <a:solidFill>
                <a:schemeClr val="dk1"/>
              </a:solidFill>
              <a:effectLst/>
              <a:latin typeface="+mn-lt"/>
              <a:ea typeface="+mn-ea"/>
              <a:cs typeface="+mn-cs"/>
            </a:rPr>
            <a:t>105</a:t>
          </a:r>
          <a:r>
            <a:rPr kumimoji="1" lang="ja-JP" altLang="ja-JP" sz="1300">
              <a:solidFill>
                <a:schemeClr val="dk1"/>
              </a:solidFill>
              <a:effectLst/>
              <a:latin typeface="+mn-lt"/>
              <a:ea typeface="+mn-ea"/>
              <a:cs typeface="+mn-cs"/>
            </a:rPr>
            <a:t>千円となっており、前年度比</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千円の減となった。これは、光ケーブル推進事業費、住民税非課税世帯等臨時特別給付金事業費の減によるものである。</a:t>
          </a:r>
          <a:endParaRPr lang="ja-JP" altLang="ja-JP" sz="1300">
            <a:effectLst/>
          </a:endParaRPr>
        </a:p>
        <a:p>
          <a:r>
            <a:rPr kumimoji="1" lang="ja-JP" altLang="ja-JP" sz="1300">
              <a:solidFill>
                <a:schemeClr val="dk1"/>
              </a:solidFill>
              <a:effectLst/>
              <a:latin typeface="+mn-lt"/>
              <a:ea typeface="+mn-ea"/>
              <a:cs typeface="+mn-cs"/>
            </a:rPr>
            <a:t>普通建設事業費については、住民一人当たり</a:t>
          </a:r>
          <a:r>
            <a:rPr kumimoji="1" lang="en-US" altLang="ja-JP" sz="1300">
              <a:solidFill>
                <a:schemeClr val="dk1"/>
              </a:solidFill>
              <a:effectLst/>
              <a:latin typeface="+mn-lt"/>
              <a:ea typeface="+mn-ea"/>
              <a:cs typeface="+mn-cs"/>
            </a:rPr>
            <a:t>113</a:t>
          </a:r>
          <a:r>
            <a:rPr kumimoji="1" lang="ja-JP" altLang="ja-JP" sz="1300">
              <a:solidFill>
                <a:schemeClr val="dk1"/>
              </a:solidFill>
              <a:effectLst/>
              <a:latin typeface="+mn-lt"/>
              <a:ea typeface="+mn-ea"/>
              <a:cs typeface="+mn-cs"/>
            </a:rPr>
            <a:t>千円となっており、前年度比</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千円の減となった。これは、道の駅整備事業費、保育所施設整備事業費、防災行政無線デジタル化整備事業費の減によるものである。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40,072
39,588
426.31
24,700,637
23,680,960
779,333
12,941,290
31,018,583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27686</xdr:rowOff>
    </xdr:from>
    <xdr:to>
      <xdr:col>24</xdr:col>
      <xdr:colOff>63500</xdr:colOff>
      <xdr:row>35</xdr:row>
      <xdr:rowOff>109601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8436"/>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79502</xdr:rowOff>
    </xdr:from>
    <xdr:to>
      <xdr:col>19</xdr:col>
      <xdr:colOff>177800</xdr:colOff>
      <xdr:row>35</xdr:row>
      <xdr:rowOff>109601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0252"/>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121031</xdr:rowOff>
    </xdr:from>
    <xdr:to>
      <xdr:col>15</xdr:col>
      <xdr:colOff>50800</xdr:colOff>
      <xdr:row>35</xdr:row>
      <xdr:rowOff>79502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0331"/>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121031</xdr:rowOff>
    </xdr:from>
    <xdr:to>
      <xdr:col>10</xdr:col>
      <xdr:colOff>114300</xdr:colOff>
      <xdr:row>35</xdr:row>
      <xdr:rowOff>80645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0331"/>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171213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58801</xdr:rowOff>
    </xdr:from>
    <xdr:to>
      <xdr:col>20</xdr:col>
      <xdr:colOff>38100</xdr:colOff>
      <xdr:row>35</xdr:row>
      <xdr:rowOff>160401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28702</xdr:rowOff>
    </xdr:from>
    <xdr:to>
      <xdr:col>15</xdr:col>
      <xdr:colOff>101600</xdr:colOff>
      <xdr:row>35</xdr:row>
      <xdr:rowOff>130302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146829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70231</xdr:rowOff>
    </xdr:from>
    <xdr:to>
      <xdr:col>10</xdr:col>
      <xdr:colOff>165100</xdr:colOff>
      <xdr:row>35</xdr:row>
      <xdr:rowOff>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16908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29845</xdr:rowOff>
    </xdr:from>
    <xdr:to>
      <xdr:col>6</xdr:col>
      <xdr:colOff>38100</xdr:colOff>
      <xdr:row>35</xdr:row>
      <xdr:rowOff>131445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147972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128539</xdr:rowOff>
    </xdr:from>
    <xdr:to>
      <xdr:col>24</xdr:col>
      <xdr:colOff>63500</xdr:colOff>
      <xdr:row>57</xdr:row>
      <xdr:rowOff>36240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29739"/>
          <a:ext cx="838200" cy="7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115386</xdr:rowOff>
    </xdr:from>
    <xdr:to>
      <xdr:col>19</xdr:col>
      <xdr:colOff>177800</xdr:colOff>
      <xdr:row>56</xdr:row>
      <xdr:rowOff>128539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73686"/>
          <a:ext cx="889000" cy="3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115386</xdr:rowOff>
    </xdr:from>
    <xdr:to>
      <xdr:col>15</xdr:col>
      <xdr:colOff>50800</xdr:colOff>
      <xdr:row>57</xdr:row>
      <xdr:rowOff>112323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73686"/>
          <a:ext cx="889000" cy="5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106301</xdr:rowOff>
    </xdr:from>
    <xdr:to>
      <xdr:col>10</xdr:col>
      <xdr:colOff>114300</xdr:colOff>
      <xdr:row>57</xdr:row>
      <xdr:rowOff>112323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8951"/>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156890</xdr:rowOff>
    </xdr:from>
    <xdr:to>
      <xdr:col>24</xdr:col>
      <xdr:colOff>114300</xdr:colOff>
      <xdr:row>57</xdr:row>
      <xdr:rowOff>87040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71817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77739</xdr:rowOff>
    </xdr:from>
    <xdr:to>
      <xdr:col>20</xdr:col>
      <xdr:colOff>38100</xdr:colOff>
      <xdr:row>57</xdr:row>
      <xdr:rowOff>7889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170466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64586</xdr:rowOff>
    </xdr:from>
    <xdr:to>
      <xdr:col>15</xdr:col>
      <xdr:colOff>101600</xdr:colOff>
      <xdr:row>54</xdr:row>
      <xdr:rowOff>166186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157313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1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61523</xdr:rowOff>
    </xdr:from>
    <xdr:to>
      <xdr:col>10</xdr:col>
      <xdr:colOff>165100</xdr:colOff>
      <xdr:row>57</xdr:row>
      <xdr:rowOff>163123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154250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55501</xdr:rowOff>
    </xdr:from>
    <xdr:to>
      <xdr:col>6</xdr:col>
      <xdr:colOff>38100</xdr:colOff>
      <xdr:row>57</xdr:row>
      <xdr:rowOff>157101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148228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58720</xdr:rowOff>
    </xdr:from>
    <xdr:to>
      <xdr:col>24</xdr:col>
      <xdr:colOff>63500</xdr:colOff>
      <xdr:row>77</xdr:row>
      <xdr:rowOff>42295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88920"/>
          <a:ext cx="838200" cy="15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58720</xdr:rowOff>
    </xdr:from>
    <xdr:to>
      <xdr:col>19</xdr:col>
      <xdr:colOff>177800</xdr:colOff>
      <xdr:row>78</xdr:row>
      <xdr:rowOff>9082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8920"/>
          <a:ext cx="889000" cy="29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9082</xdr:rowOff>
    </xdr:from>
    <xdr:to>
      <xdr:col>15</xdr:col>
      <xdr:colOff>50800</xdr:colOff>
      <xdr:row>78</xdr:row>
      <xdr:rowOff>115294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2182"/>
          <a:ext cx="889000" cy="10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115294</xdr:rowOff>
    </xdr:from>
    <xdr:to>
      <xdr:col>10</xdr:col>
      <xdr:colOff>114300</xdr:colOff>
      <xdr:row>78</xdr:row>
      <xdr:rowOff>125657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8394"/>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162945</xdr:rowOff>
    </xdr:from>
    <xdr:to>
      <xdr:col>24</xdr:col>
      <xdr:colOff>114300</xdr:colOff>
      <xdr:row>77</xdr:row>
      <xdr:rowOff>93095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141372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7920</xdr:rowOff>
    </xdr:from>
    <xdr:to>
      <xdr:col>20</xdr:col>
      <xdr:colOff>38100</xdr:colOff>
      <xdr:row>76</xdr:row>
      <xdr:rowOff>109520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100647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3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129732</xdr:rowOff>
    </xdr:from>
    <xdr:to>
      <xdr:col>15</xdr:col>
      <xdr:colOff>101600</xdr:colOff>
      <xdr:row>78</xdr:row>
      <xdr:rowOff>59882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51009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64494</xdr:rowOff>
    </xdr:from>
    <xdr:to>
      <xdr:col>10</xdr:col>
      <xdr:colOff>165100</xdr:colOff>
      <xdr:row>78</xdr:row>
      <xdr:rowOff>166094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157221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74857</xdr:rowOff>
    </xdr:from>
    <xdr:to>
      <xdr:col>6</xdr:col>
      <xdr:colOff>38100</xdr:colOff>
      <xdr:row>79</xdr:row>
      <xdr:rowOff>5007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167584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13567</xdr:rowOff>
    </xdr:from>
    <xdr:to>
      <xdr:col>24</xdr:col>
      <xdr:colOff>63500</xdr:colOff>
      <xdr:row>98</xdr:row>
      <xdr:rowOff>39486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15667"/>
          <a:ext cx="838200" cy="2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39486</xdr:rowOff>
    </xdr:from>
    <xdr:to>
      <xdr:col>19</xdr:col>
      <xdr:colOff>177800</xdr:colOff>
      <xdr:row>98</xdr:row>
      <xdr:rowOff>101470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1586"/>
          <a:ext cx="889000" cy="6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101470</xdr:rowOff>
    </xdr:from>
    <xdr:to>
      <xdr:col>15</xdr:col>
      <xdr:colOff>50800</xdr:colOff>
      <xdr:row>98</xdr:row>
      <xdr:rowOff>124918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03570"/>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119169</xdr:rowOff>
    </xdr:from>
    <xdr:to>
      <xdr:col>10</xdr:col>
      <xdr:colOff>114300</xdr:colOff>
      <xdr:row>98</xdr:row>
      <xdr:rowOff>124918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21269"/>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134217</xdr:rowOff>
    </xdr:from>
    <xdr:to>
      <xdr:col>24</xdr:col>
      <xdr:colOff>114300</xdr:colOff>
      <xdr:row>98</xdr:row>
      <xdr:rowOff>64367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112644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160136</xdr:rowOff>
    </xdr:from>
    <xdr:to>
      <xdr:col>20</xdr:col>
      <xdr:colOff>38100</xdr:colOff>
      <xdr:row>98</xdr:row>
      <xdr:rowOff>90286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81413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50670</xdr:rowOff>
    </xdr:from>
    <xdr:to>
      <xdr:col>15</xdr:col>
      <xdr:colOff>101600</xdr:colOff>
      <xdr:row>98</xdr:row>
      <xdr:rowOff>152270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143397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74118</xdr:rowOff>
    </xdr:from>
    <xdr:to>
      <xdr:col>10</xdr:col>
      <xdr:colOff>165100</xdr:colOff>
      <xdr:row>99</xdr:row>
      <xdr:rowOff>4268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166845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68369</xdr:rowOff>
    </xdr:from>
    <xdr:to>
      <xdr:col>6</xdr:col>
      <xdr:colOff>38100</xdr:colOff>
      <xdr:row>98</xdr:row>
      <xdr:rowOff>169969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161096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137087</xdr:rowOff>
    </xdr:from>
    <xdr:to>
      <xdr:col>55</xdr:col>
      <xdr:colOff>0</xdr:colOff>
      <xdr:row>36</xdr:row>
      <xdr:rowOff>146884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092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137087</xdr:rowOff>
    </xdr:from>
    <xdr:to>
      <xdr:col>50</xdr:col>
      <xdr:colOff>114300</xdr:colOff>
      <xdr:row>36</xdr:row>
      <xdr:rowOff>145578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0928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145578</xdr:rowOff>
    </xdr:from>
    <xdr:to>
      <xdr:col>45</xdr:col>
      <xdr:colOff>177800</xdr:colOff>
      <xdr:row>36</xdr:row>
      <xdr:rowOff>162887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17778"/>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162887</xdr:rowOff>
    </xdr:from>
    <xdr:to>
      <xdr:col>41</xdr:col>
      <xdr:colOff>50800</xdr:colOff>
      <xdr:row>37</xdr:row>
      <xdr:rowOff>19848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35087"/>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96084</xdr:rowOff>
    </xdr:from>
    <xdr:to>
      <xdr:col>55</xdr:col>
      <xdr:colOff>50800</xdr:colOff>
      <xdr:row>37</xdr:row>
      <xdr:rowOff>26234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118961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1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86287</xdr:rowOff>
    </xdr:from>
    <xdr:to>
      <xdr:col>50</xdr:col>
      <xdr:colOff>165100</xdr:colOff>
      <xdr:row>37</xdr:row>
      <xdr:rowOff>16437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32964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0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94778</xdr:rowOff>
    </xdr:from>
    <xdr:to>
      <xdr:col>46</xdr:col>
      <xdr:colOff>38100</xdr:colOff>
      <xdr:row>37</xdr:row>
      <xdr:rowOff>24928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41455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4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112087</xdr:rowOff>
    </xdr:from>
    <xdr:to>
      <xdr:col>41</xdr:col>
      <xdr:colOff>101600</xdr:colOff>
      <xdr:row>37</xdr:row>
      <xdr:rowOff>42237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58764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5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140498</xdr:rowOff>
    </xdr:from>
    <xdr:to>
      <xdr:col>36</xdr:col>
      <xdr:colOff>165100</xdr:colOff>
      <xdr:row>37</xdr:row>
      <xdr:rowOff>70648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87175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113849</xdr:rowOff>
    </xdr:from>
    <xdr:to>
      <xdr:col>55</xdr:col>
      <xdr:colOff>0</xdr:colOff>
      <xdr:row>55</xdr:row>
      <xdr:rowOff>140995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543599"/>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113849</xdr:rowOff>
    </xdr:from>
    <xdr:to>
      <xdr:col>50</xdr:col>
      <xdr:colOff>114300</xdr:colOff>
      <xdr:row>55</xdr:row>
      <xdr:rowOff>135737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543599"/>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135737</xdr:rowOff>
    </xdr:from>
    <xdr:to>
      <xdr:col>45</xdr:col>
      <xdr:colOff>177800</xdr:colOff>
      <xdr:row>55</xdr:row>
      <xdr:rowOff>145929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65487"/>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139433</xdr:rowOff>
    </xdr:from>
    <xdr:to>
      <xdr:col>41</xdr:col>
      <xdr:colOff>50800</xdr:colOff>
      <xdr:row>55</xdr:row>
      <xdr:rowOff>145929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69183"/>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90195</xdr:rowOff>
    </xdr:from>
    <xdr:to>
      <xdr:col>55</xdr:col>
      <xdr:colOff>50800</xdr:colOff>
      <xdr:row>56</xdr:row>
      <xdr:rowOff>20345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113072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7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63049</xdr:rowOff>
    </xdr:from>
    <xdr:to>
      <xdr:col>50</xdr:col>
      <xdr:colOff>165100</xdr:colOff>
      <xdr:row>55</xdr:row>
      <xdr:rowOff>164649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4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2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84937</xdr:rowOff>
    </xdr:from>
    <xdr:to>
      <xdr:col>46</xdr:col>
      <xdr:colOff>38100</xdr:colOff>
      <xdr:row>56</xdr:row>
      <xdr:rowOff>15087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31614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95129</xdr:rowOff>
    </xdr:from>
    <xdr:to>
      <xdr:col>41</xdr:col>
      <xdr:colOff>101600</xdr:colOff>
      <xdr:row>56</xdr:row>
      <xdr:rowOff>25279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41806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88633</xdr:rowOff>
    </xdr:from>
    <xdr:to>
      <xdr:col>36</xdr:col>
      <xdr:colOff>165100</xdr:colOff>
      <xdr:row>56</xdr:row>
      <xdr:rowOff>18783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35310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9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162195</xdr:rowOff>
    </xdr:from>
    <xdr:to>
      <xdr:col>55</xdr:col>
      <xdr:colOff>0</xdr:colOff>
      <xdr:row>75</xdr:row>
      <xdr:rowOff>163588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20945"/>
          <a:ext cx="8382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162195</xdr:rowOff>
    </xdr:from>
    <xdr:to>
      <xdr:col>50</xdr:col>
      <xdr:colOff>114300</xdr:colOff>
      <xdr:row>76</xdr:row>
      <xdr:rowOff>25789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20945"/>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25789</xdr:rowOff>
    </xdr:from>
    <xdr:to>
      <xdr:col>45</xdr:col>
      <xdr:colOff>177800</xdr:colOff>
      <xdr:row>76</xdr:row>
      <xdr:rowOff>70617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55989"/>
          <a:ext cx="889000" cy="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70617</xdr:rowOff>
    </xdr:from>
    <xdr:to>
      <xdr:col>41</xdr:col>
      <xdr:colOff>50800</xdr:colOff>
      <xdr:row>76</xdr:row>
      <xdr:rowOff>107238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00817"/>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112788</xdr:rowOff>
    </xdr:from>
    <xdr:to>
      <xdr:col>55</xdr:col>
      <xdr:colOff>50800</xdr:colOff>
      <xdr:row>76</xdr:row>
      <xdr:rowOff>42938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91215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111394</xdr:rowOff>
    </xdr:from>
    <xdr:to>
      <xdr:col>50</xdr:col>
      <xdr:colOff>165100</xdr:colOff>
      <xdr:row>76</xdr:row>
      <xdr:rowOff>41545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701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32672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6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146439</xdr:rowOff>
    </xdr:from>
    <xdr:to>
      <xdr:col>46</xdr:col>
      <xdr:colOff>38100</xdr:colOff>
      <xdr:row>76</xdr:row>
      <xdr:rowOff>76589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0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67716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19817</xdr:rowOff>
    </xdr:from>
    <xdr:to>
      <xdr:col>41</xdr:col>
      <xdr:colOff>101600</xdr:colOff>
      <xdr:row>76</xdr:row>
      <xdr:rowOff>121417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137944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56438</xdr:rowOff>
    </xdr:from>
    <xdr:to>
      <xdr:col>36</xdr:col>
      <xdr:colOff>165100</xdr:colOff>
      <xdr:row>76</xdr:row>
      <xdr:rowOff>158038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3115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6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145287</xdr:rowOff>
    </xdr:from>
    <xdr:to>
      <xdr:col>55</xdr:col>
      <xdr:colOff>0</xdr:colOff>
      <xdr:row>95</xdr:row>
      <xdr:rowOff>157327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090137"/>
          <a:ext cx="838200" cy="3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145287</xdr:rowOff>
    </xdr:from>
    <xdr:to>
      <xdr:col>50</xdr:col>
      <xdr:colOff>114300</xdr:colOff>
      <xdr:row>94</xdr:row>
      <xdr:rowOff>55283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090137"/>
          <a:ext cx="889000" cy="8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55283</xdr:rowOff>
    </xdr:from>
    <xdr:to>
      <xdr:col>45</xdr:col>
      <xdr:colOff>177800</xdr:colOff>
      <xdr:row>96</xdr:row>
      <xdr:rowOff>14846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71583"/>
          <a:ext cx="889000" cy="3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14846</xdr:rowOff>
    </xdr:from>
    <xdr:to>
      <xdr:col>41</xdr:col>
      <xdr:colOff>50800</xdr:colOff>
      <xdr:row>96</xdr:row>
      <xdr:rowOff>106135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74046"/>
          <a:ext cx="889000" cy="9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106527</xdr:rowOff>
    </xdr:from>
    <xdr:to>
      <xdr:col>55</xdr:col>
      <xdr:colOff>50800</xdr:colOff>
      <xdr:row>96</xdr:row>
      <xdr:rowOff>36677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129404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94487</xdr:rowOff>
    </xdr:from>
    <xdr:to>
      <xdr:col>50</xdr:col>
      <xdr:colOff>165100</xdr:colOff>
      <xdr:row>94</xdr:row>
      <xdr:rowOff>24637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41164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8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4483</xdr:rowOff>
    </xdr:from>
    <xdr:to>
      <xdr:col>46</xdr:col>
      <xdr:colOff>38100</xdr:colOff>
      <xdr:row>94</xdr:row>
      <xdr:rowOff>106083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122610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135496</xdr:rowOff>
    </xdr:from>
    <xdr:to>
      <xdr:col>41</xdr:col>
      <xdr:colOff>101600</xdr:colOff>
      <xdr:row>96</xdr:row>
      <xdr:rowOff>65646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82173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55335</xdr:rowOff>
    </xdr:from>
    <xdr:to>
      <xdr:col>36</xdr:col>
      <xdr:colOff>165100</xdr:colOff>
      <xdr:row>96</xdr:row>
      <xdr:rowOff>156935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2012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8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64338</xdr:rowOff>
    </xdr:from>
    <xdr:to>
      <xdr:col>85</xdr:col>
      <xdr:colOff>127000</xdr:colOff>
      <xdr:row>37</xdr:row>
      <xdr:rowOff>107010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07988"/>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64338</xdr:rowOff>
    </xdr:from>
    <xdr:to>
      <xdr:col>81</xdr:col>
      <xdr:colOff>50800</xdr:colOff>
      <xdr:row>37</xdr:row>
      <xdr:rowOff>104496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07988"/>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102248</xdr:rowOff>
    </xdr:from>
    <xdr:to>
      <xdr:col>76</xdr:col>
      <xdr:colOff>114300</xdr:colOff>
      <xdr:row>37</xdr:row>
      <xdr:rowOff>104496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4589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167018</xdr:rowOff>
    </xdr:from>
    <xdr:to>
      <xdr:col>71</xdr:col>
      <xdr:colOff>177800</xdr:colOff>
      <xdr:row>37</xdr:row>
      <xdr:rowOff>102248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67768"/>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56210</xdr:rowOff>
    </xdr:from>
    <xdr:to>
      <xdr:col>85</xdr:col>
      <xdr:colOff>177800</xdr:colOff>
      <xdr:row>37</xdr:row>
      <xdr:rowOff>157810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34637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13538</xdr:rowOff>
    </xdr:from>
    <xdr:to>
      <xdr:col>81</xdr:col>
      <xdr:colOff>101600</xdr:colOff>
      <xdr:row>37</xdr:row>
      <xdr:rowOff>115138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106265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53696</xdr:rowOff>
    </xdr:from>
    <xdr:to>
      <xdr:col>76</xdr:col>
      <xdr:colOff>165100</xdr:colOff>
      <xdr:row>37</xdr:row>
      <xdr:rowOff>155296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146423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51448</xdr:rowOff>
    </xdr:from>
    <xdr:to>
      <xdr:col>72</xdr:col>
      <xdr:colOff>38100</xdr:colOff>
      <xdr:row>37</xdr:row>
      <xdr:rowOff>153048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144175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116218</xdr:rowOff>
    </xdr:from>
    <xdr:to>
      <xdr:col>67</xdr:col>
      <xdr:colOff>101600</xdr:colOff>
      <xdr:row>36</xdr:row>
      <xdr:rowOff>46368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62895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127965</xdr:rowOff>
    </xdr:from>
    <xdr:to>
      <xdr:col>85</xdr:col>
      <xdr:colOff>127000</xdr:colOff>
      <xdr:row>55</xdr:row>
      <xdr:rowOff>90195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214815"/>
          <a:ext cx="838200" cy="3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90195</xdr:rowOff>
    </xdr:from>
    <xdr:to>
      <xdr:col>81</xdr:col>
      <xdr:colOff>50800</xdr:colOff>
      <xdr:row>57</xdr:row>
      <xdr:rowOff>14021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19945"/>
          <a:ext cx="889000" cy="26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126099</xdr:rowOff>
    </xdr:from>
    <xdr:to>
      <xdr:col>76</xdr:col>
      <xdr:colOff>114300</xdr:colOff>
      <xdr:row>57</xdr:row>
      <xdr:rowOff>14021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27299"/>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108090</xdr:rowOff>
    </xdr:from>
    <xdr:to>
      <xdr:col>71</xdr:col>
      <xdr:colOff>177800</xdr:colOff>
      <xdr:row>56</xdr:row>
      <xdr:rowOff>126099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37840"/>
          <a:ext cx="889000" cy="1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77165</xdr:rowOff>
    </xdr:from>
    <xdr:to>
      <xdr:col>85</xdr:col>
      <xdr:colOff>177800</xdr:colOff>
      <xdr:row>54</xdr:row>
      <xdr:rowOff>7315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100042</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0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39395</xdr:rowOff>
    </xdr:from>
    <xdr:to>
      <xdr:col>81</xdr:col>
      <xdr:colOff>101600</xdr:colOff>
      <xdr:row>55</xdr:row>
      <xdr:rowOff>140995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157522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4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134671</xdr:rowOff>
    </xdr:from>
    <xdr:to>
      <xdr:col>76</xdr:col>
      <xdr:colOff>165100</xdr:colOff>
      <xdr:row>57</xdr:row>
      <xdr:rowOff>64821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55948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75299</xdr:rowOff>
    </xdr:from>
    <xdr:to>
      <xdr:col>72</xdr:col>
      <xdr:colOff>38100</xdr:colOff>
      <xdr:row>57</xdr:row>
      <xdr:rowOff>5449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21976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57290</xdr:rowOff>
    </xdr:from>
    <xdr:to>
      <xdr:col>67</xdr:col>
      <xdr:colOff>101600</xdr:colOff>
      <xdr:row>55</xdr:row>
      <xdr:rowOff>158890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3967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127584</xdr:rowOff>
    </xdr:from>
    <xdr:to>
      <xdr:col>85</xdr:col>
      <xdr:colOff>127000</xdr:colOff>
      <xdr:row>78</xdr:row>
      <xdr:rowOff>136500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00684"/>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136500</xdr:rowOff>
    </xdr:from>
    <xdr:to>
      <xdr:col>81</xdr:col>
      <xdr:colOff>50800</xdr:colOff>
      <xdr:row>78</xdr:row>
      <xdr:rowOff>137368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09600"/>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99603</xdr:rowOff>
    </xdr:from>
    <xdr:to>
      <xdr:col>76</xdr:col>
      <xdr:colOff>114300</xdr:colOff>
      <xdr:row>78</xdr:row>
      <xdr:rowOff>137368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72703"/>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39619</xdr:rowOff>
    </xdr:from>
    <xdr:to>
      <xdr:col>71</xdr:col>
      <xdr:colOff>177800</xdr:colOff>
      <xdr:row>78</xdr:row>
      <xdr:rowOff>99603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12719"/>
          <a:ext cx="8890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76784</xdr:rowOff>
    </xdr:from>
    <xdr:to>
      <xdr:col>85</xdr:col>
      <xdr:colOff>177800</xdr:colOff>
      <xdr:row>79</xdr:row>
      <xdr:rowOff>6934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163161</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64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85700</xdr:rowOff>
    </xdr:from>
    <xdr:to>
      <xdr:col>81</xdr:col>
      <xdr:colOff>101600</xdr:colOff>
      <xdr:row>79</xdr:row>
      <xdr:rowOff>15850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6977</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55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86568</xdr:rowOff>
    </xdr:from>
    <xdr:to>
      <xdr:col>76</xdr:col>
      <xdr:colOff>165100</xdr:colOff>
      <xdr:row>79</xdr:row>
      <xdr:rowOff>16718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7845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55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48803</xdr:rowOff>
    </xdr:from>
    <xdr:to>
      <xdr:col>72</xdr:col>
      <xdr:colOff>38100</xdr:colOff>
      <xdr:row>78</xdr:row>
      <xdr:rowOff>150403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141530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1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160269</xdr:rowOff>
    </xdr:from>
    <xdr:to>
      <xdr:col>67</xdr:col>
      <xdr:colOff>101600</xdr:colOff>
      <xdr:row>78</xdr:row>
      <xdr:rowOff>90419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81546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5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79666</xdr:rowOff>
    </xdr:from>
    <xdr:to>
      <xdr:col>85</xdr:col>
      <xdr:colOff>127000</xdr:colOff>
      <xdr:row>94</xdr:row>
      <xdr:rowOff>107429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95966"/>
          <a:ext cx="8382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107429</xdr:rowOff>
    </xdr:from>
    <xdr:to>
      <xdr:col>81</xdr:col>
      <xdr:colOff>50800</xdr:colOff>
      <xdr:row>94</xdr:row>
      <xdr:rowOff>132817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223729"/>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132817</xdr:rowOff>
    </xdr:from>
    <xdr:to>
      <xdr:col>76</xdr:col>
      <xdr:colOff>114300</xdr:colOff>
      <xdr:row>94</xdr:row>
      <xdr:rowOff>166815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249117"/>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166815</xdr:rowOff>
    </xdr:from>
    <xdr:to>
      <xdr:col>71</xdr:col>
      <xdr:colOff>177800</xdr:colOff>
      <xdr:row>95</xdr:row>
      <xdr:rowOff>28080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283115"/>
          <a:ext cx="889000" cy="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28866</xdr:rowOff>
    </xdr:from>
    <xdr:to>
      <xdr:col>85</xdr:col>
      <xdr:colOff>177800</xdr:colOff>
      <xdr:row>94</xdr:row>
      <xdr:rowOff>130466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51743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9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56629</xdr:rowOff>
    </xdr:from>
    <xdr:to>
      <xdr:col>81</xdr:col>
      <xdr:colOff>101600</xdr:colOff>
      <xdr:row>94</xdr:row>
      <xdr:rowOff>158229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1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9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82017</xdr:rowOff>
    </xdr:from>
    <xdr:to>
      <xdr:col>76</xdr:col>
      <xdr:colOff>165100</xdr:colOff>
      <xdr:row>95</xdr:row>
      <xdr:rowOff>12167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1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28694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9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116015</xdr:rowOff>
    </xdr:from>
    <xdr:to>
      <xdr:col>72</xdr:col>
      <xdr:colOff>38100</xdr:colOff>
      <xdr:row>95</xdr:row>
      <xdr:rowOff>46165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62692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0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148730</xdr:rowOff>
    </xdr:from>
    <xdr:to>
      <xdr:col>67</xdr:col>
      <xdr:colOff>101600</xdr:colOff>
      <xdr:row>95</xdr:row>
      <xdr:rowOff>78880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95407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住民一人当たりの歳出決算総額は</a:t>
          </a:r>
          <a:r>
            <a:rPr kumimoji="1" lang="en-US" altLang="ja-JP" sz="1300">
              <a:solidFill>
                <a:schemeClr val="dk1"/>
              </a:solidFill>
              <a:effectLst/>
              <a:latin typeface="+mn-lt"/>
              <a:ea typeface="+mn-ea"/>
              <a:cs typeface="+mn-cs"/>
            </a:rPr>
            <a:t>591</a:t>
          </a:r>
          <a:r>
            <a:rPr kumimoji="1" lang="ja-JP" altLang="ja-JP" sz="1300">
              <a:solidFill>
                <a:schemeClr val="dk1"/>
              </a:solidFill>
              <a:effectLst/>
              <a:latin typeface="+mn-lt"/>
              <a:ea typeface="+mn-ea"/>
              <a:cs typeface="+mn-cs"/>
            </a:rPr>
            <a:t>千円であり、前年度より</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千円の減となっている。</a:t>
          </a:r>
          <a:endParaRPr lang="ja-JP" altLang="ja-JP" sz="1300">
            <a:effectLst/>
          </a:endParaRPr>
        </a:p>
        <a:p>
          <a:r>
            <a:rPr kumimoji="1" lang="ja-JP" altLang="ja-JP" sz="1300">
              <a:solidFill>
                <a:schemeClr val="dk1"/>
              </a:solidFill>
              <a:effectLst/>
              <a:latin typeface="+mn-lt"/>
              <a:ea typeface="+mn-ea"/>
              <a:cs typeface="+mn-cs"/>
            </a:rPr>
            <a:t>目的別に分析すると、総務費では住民一人当たり</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千円となっており、防災行政無線デジタル化整備事業費、光ケーブル推進事業費の減により前年度比</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千円の減となった。</a:t>
          </a:r>
          <a:endParaRPr lang="ja-JP" altLang="ja-JP" sz="1300">
            <a:effectLst/>
          </a:endParaRPr>
        </a:p>
        <a:p>
          <a:r>
            <a:rPr kumimoji="1" lang="ja-JP" altLang="ja-JP" sz="1300">
              <a:solidFill>
                <a:schemeClr val="dk1"/>
              </a:solidFill>
              <a:effectLst/>
              <a:latin typeface="+mn-lt"/>
              <a:ea typeface="+mn-ea"/>
              <a:cs typeface="+mn-cs"/>
            </a:rPr>
            <a:t>民生費では、住民一人当たり</a:t>
          </a:r>
          <a:r>
            <a:rPr kumimoji="1" lang="en-US" altLang="ja-JP" sz="1300">
              <a:solidFill>
                <a:schemeClr val="dk1"/>
              </a:solidFill>
              <a:effectLst/>
              <a:latin typeface="+mn-lt"/>
              <a:ea typeface="+mn-ea"/>
              <a:cs typeface="+mn-cs"/>
            </a:rPr>
            <a:t>157</a:t>
          </a:r>
          <a:r>
            <a:rPr kumimoji="1" lang="ja-JP" altLang="ja-JP" sz="1300">
              <a:solidFill>
                <a:schemeClr val="dk1"/>
              </a:solidFill>
              <a:effectLst/>
              <a:latin typeface="+mn-lt"/>
              <a:ea typeface="+mn-ea"/>
              <a:cs typeface="+mn-cs"/>
            </a:rPr>
            <a:t>千円となっており、子育て世帯臨時特別給付金事業費、保育所施設整備事業費の減により前年度比</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千円の減となった。</a:t>
          </a:r>
          <a:endParaRPr lang="ja-JP" altLang="ja-JP" sz="1300">
            <a:effectLst/>
          </a:endParaRPr>
        </a:p>
        <a:p>
          <a:r>
            <a:rPr kumimoji="1" lang="ja-JP" altLang="ja-JP" sz="1300">
              <a:solidFill>
                <a:schemeClr val="dk1"/>
              </a:solidFill>
              <a:effectLst/>
              <a:latin typeface="+mn-lt"/>
              <a:ea typeface="+mn-ea"/>
              <a:cs typeface="+mn-cs"/>
            </a:rPr>
            <a:t>土木費では、住民一人当たり</a:t>
          </a:r>
          <a:r>
            <a:rPr kumimoji="1" lang="en-US" altLang="ja-JP" sz="1300">
              <a:solidFill>
                <a:schemeClr val="dk1"/>
              </a:solidFill>
              <a:effectLst/>
              <a:latin typeface="+mn-lt"/>
              <a:ea typeface="+mn-ea"/>
              <a:cs typeface="+mn-cs"/>
            </a:rPr>
            <a:t>75</a:t>
          </a:r>
          <a:r>
            <a:rPr kumimoji="1" lang="ja-JP" altLang="ja-JP" sz="1300">
              <a:solidFill>
                <a:schemeClr val="dk1"/>
              </a:solidFill>
              <a:effectLst/>
              <a:latin typeface="+mn-lt"/>
              <a:ea typeface="+mn-ea"/>
              <a:cs typeface="+mn-cs"/>
            </a:rPr>
            <a:t>千円となっており、道の駅整備事業費の減により前年度比</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千円の減となった。</a:t>
          </a:r>
          <a:endParaRPr lang="ja-JP" altLang="ja-JP" sz="1300">
            <a:effectLst/>
          </a:endParaRPr>
        </a:p>
        <a:p>
          <a:r>
            <a:rPr kumimoji="1" lang="ja-JP" altLang="ja-JP" sz="1300">
              <a:solidFill>
                <a:schemeClr val="dk1"/>
              </a:solidFill>
              <a:effectLst/>
              <a:latin typeface="+mn-lt"/>
              <a:ea typeface="+mn-ea"/>
              <a:cs typeface="+mn-cs"/>
            </a:rPr>
            <a:t>教育費では、住民一人当たり</a:t>
          </a:r>
          <a:r>
            <a:rPr kumimoji="1" lang="en-US" altLang="ja-JP" sz="1300">
              <a:solidFill>
                <a:schemeClr val="dk1"/>
              </a:solidFill>
              <a:effectLst/>
              <a:latin typeface="+mn-lt"/>
              <a:ea typeface="+mn-ea"/>
              <a:cs typeface="+mn-cs"/>
            </a:rPr>
            <a:t>104</a:t>
          </a:r>
          <a:r>
            <a:rPr kumimoji="1" lang="ja-JP" altLang="ja-JP" sz="1300">
              <a:solidFill>
                <a:schemeClr val="dk1"/>
              </a:solidFill>
              <a:effectLst/>
              <a:latin typeface="+mn-lt"/>
              <a:ea typeface="+mn-ea"/>
              <a:cs typeface="+mn-cs"/>
            </a:rPr>
            <a:t>千円となっており、市民交流センター整備事業費の増により前年度比</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千円の増となった。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財政調整基金の残高は水準維持に努めており、実質歳入から実質歳出を引いたものから翌年度への繰越財源を控除した実質収支額は概ね黒字基調となっている。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年度で国民健康保険事業で赤字となっていたが、税率改正を行い、以降黒字基調となっており、全て黒字となっている。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元利償還金については、道の駅の整備や市民交流センター整備等の総合振興計画前期基本計画からの大型事業を含めて、今後も公債費が高い水準で続く見込みである。引き続き計画的な繰上償還の実施や利率見直し、新規発行額の抑制を行い公債費の歳出抑制に努め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公営企業債の元利償還金に対する繰入金が減少するように、引き続き、公営企業会計においても繰上償還の実施に努める。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該当なし</a:t>
          </a:r>
          <a:endParaRPr lang="ja-JP" altLang="ja-JP" sz="13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額は、地方債現在高、公営企業債等繰入見込額の減少により全体として減少した。地方債現在高の減少の要因は、道の駅整備完了に伴い新規発行額が発生しないことや新駅周辺整備事業、新庁舎建設事業等の大型事業の償還によるものである。公営企業債繰入見込額の減少要因は、病院、水道、下水道事業会計及び特別会計の繰入見込額の減によるものである。</a:t>
          </a:r>
          <a:endParaRPr lang="ja-JP" altLang="ja-JP" sz="1300">
            <a:effectLst/>
          </a:endParaRPr>
        </a:p>
        <a:p>
          <a:r>
            <a:rPr kumimoji="1" lang="ja-JP" altLang="ja-JP" sz="1300">
              <a:solidFill>
                <a:schemeClr val="dk1"/>
              </a:solidFill>
              <a:effectLst/>
              <a:latin typeface="+mn-lt"/>
              <a:ea typeface="+mn-ea"/>
              <a:cs typeface="+mn-cs"/>
            </a:rPr>
            <a:t>　充当可能財源等については、充当可能基金は新たに積立てたことにより増加したが、充当可能特定歳入、基準財政需要額算入見込額の減少により全体として減少した。</a:t>
          </a:r>
          <a:endParaRPr lang="ja-JP" altLang="ja-JP" sz="1300">
            <a:effectLst/>
          </a:endParaRPr>
        </a:p>
        <a:p>
          <a:r>
            <a:rPr kumimoji="1" lang="ja-JP" altLang="ja-JP" sz="1300">
              <a:solidFill>
                <a:schemeClr val="dk1"/>
              </a:solidFill>
              <a:effectLst/>
              <a:latin typeface="+mn-lt"/>
              <a:ea typeface="+mn-ea"/>
              <a:cs typeface="+mn-cs"/>
            </a:rPr>
            <a:t>　将来負担額の減少により、将来負担比率の分子は前年度より減少した。</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富山県黒部市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年度においては、芸術文化振興事業、スポーツ振興事業へ教育文化振興基金を</a:t>
          </a:r>
          <a:r>
            <a:rPr kumimoji="1" lang="en-US" altLang="ja-JP" sz="1300">
              <a:solidFill>
                <a:schemeClr val="dk1"/>
              </a:solidFill>
              <a:effectLst/>
              <a:latin typeface="+mn-lt"/>
              <a:ea typeface="+mn-ea"/>
              <a:cs typeface="+mn-cs"/>
            </a:rPr>
            <a:t>64,898</a:t>
          </a:r>
          <a:r>
            <a:rPr kumimoji="1" lang="ja-JP" altLang="ja-JP" sz="1300">
              <a:solidFill>
                <a:schemeClr val="dk1"/>
              </a:solidFill>
              <a:effectLst/>
              <a:latin typeface="+mn-lt"/>
              <a:ea typeface="+mn-ea"/>
              <a:cs typeface="+mn-cs"/>
            </a:rPr>
            <a:t>千円、地域振興等のソフト事業へ合併地域振興基金を</a:t>
          </a:r>
          <a:r>
            <a:rPr kumimoji="1" lang="en-US" altLang="ja-JP" sz="1300">
              <a:solidFill>
                <a:schemeClr val="dk1"/>
              </a:solidFill>
              <a:effectLst/>
              <a:latin typeface="+mn-lt"/>
              <a:ea typeface="+mn-ea"/>
              <a:cs typeface="+mn-cs"/>
            </a:rPr>
            <a:t>47,346</a:t>
          </a:r>
          <a:r>
            <a:rPr kumimoji="1" lang="ja-JP" altLang="ja-JP" sz="1300">
              <a:solidFill>
                <a:schemeClr val="dk1"/>
              </a:solidFill>
              <a:effectLst/>
              <a:latin typeface="+mn-lt"/>
              <a:ea typeface="+mn-ea"/>
              <a:cs typeface="+mn-cs"/>
            </a:rPr>
            <a:t>千円取崩した。また、平成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年度にかけて積立てた公共施設維持補修基金について、平成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年度より計画的に施設の補修事業へと充当している。基金全体として令和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3,679,016</a:t>
          </a:r>
          <a:r>
            <a:rPr kumimoji="1" lang="ja-JP" altLang="ja-JP" sz="1300">
              <a:solidFill>
                <a:schemeClr val="dk1"/>
              </a:solidFill>
              <a:effectLst/>
              <a:latin typeface="+mn-lt"/>
              <a:ea typeface="+mn-ea"/>
              <a:cs typeface="+mn-cs"/>
            </a:rPr>
            <a:t>千円であった現在高が令和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3,671,369</a:t>
          </a:r>
          <a:r>
            <a:rPr kumimoji="1" lang="ja-JP" altLang="ja-JP" sz="1300">
              <a:solidFill>
                <a:schemeClr val="dk1"/>
              </a:solidFill>
              <a:effectLst/>
              <a:latin typeface="+mn-lt"/>
              <a:ea typeface="+mn-ea"/>
              <a:cs typeface="+mn-cs"/>
            </a:rPr>
            <a:t>千円と</a:t>
          </a:r>
          <a:r>
            <a:rPr kumimoji="1" lang="en-US" altLang="ja-JP" sz="1300">
              <a:solidFill>
                <a:schemeClr val="dk1"/>
              </a:solidFill>
              <a:effectLst/>
              <a:latin typeface="+mn-lt"/>
              <a:ea typeface="+mn-ea"/>
              <a:cs typeface="+mn-cs"/>
            </a:rPr>
            <a:t>7,647</a:t>
          </a:r>
          <a:r>
            <a:rPr kumimoji="1" lang="ja-JP" altLang="ja-JP" sz="1300">
              <a:solidFill>
                <a:schemeClr val="dk1"/>
              </a:solidFill>
              <a:effectLst/>
              <a:latin typeface="+mn-lt"/>
              <a:ea typeface="+mn-ea"/>
              <a:cs typeface="+mn-cs"/>
            </a:rPr>
            <a:t>千円の減となった。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毎年度の予算編成において、財政状況に応じて財源の調整を行っており、基金強化による財源の涵養を図りながら、計画的な財政運営に努める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合併地域振興基金・・・・・合併特例債による積立。地域振興等のソフト事業へ充当する。</a:t>
          </a:r>
          <a:endParaRPr lang="ja-JP" altLang="ja-JP" sz="1300">
            <a:effectLst/>
          </a:endParaRPr>
        </a:p>
        <a:p>
          <a:r>
            <a:rPr kumimoji="1" lang="ja-JP" altLang="ja-JP" sz="1300">
              <a:solidFill>
                <a:schemeClr val="dk1"/>
              </a:solidFill>
              <a:effectLst/>
              <a:latin typeface="+mn-lt"/>
              <a:ea typeface="+mn-ea"/>
              <a:cs typeface="+mn-cs"/>
            </a:rPr>
            <a:t>　公共施設維持補修基金・・・電源立地地域対策交付金及び一般財源による積立。公共施設の維持補修費へ充当する。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合併地域振興基金・・・・・自治振興会運営補助金、名水マラソン開催補助金等に</a:t>
          </a:r>
          <a:r>
            <a:rPr kumimoji="1" lang="en-US" altLang="ja-JP" sz="1300">
              <a:solidFill>
                <a:schemeClr val="dk1"/>
              </a:solidFill>
              <a:effectLst/>
              <a:latin typeface="+mn-lt"/>
              <a:ea typeface="+mn-ea"/>
              <a:cs typeface="+mn-cs"/>
            </a:rPr>
            <a:t>47,346</a:t>
          </a:r>
          <a:r>
            <a:rPr kumimoji="1" lang="ja-JP" altLang="ja-JP" sz="1300">
              <a:solidFill>
                <a:schemeClr val="dk1"/>
              </a:solidFill>
              <a:effectLst/>
              <a:latin typeface="+mn-lt"/>
              <a:ea typeface="+mn-ea"/>
              <a:cs typeface="+mn-cs"/>
            </a:rPr>
            <a:t>千円取崩し、</a:t>
          </a:r>
          <a:endParaRPr lang="ja-JP" altLang="ja-JP" sz="1300">
            <a:effectLst/>
          </a:endParaRPr>
        </a:p>
        <a:p>
          <a:r>
            <a:rPr kumimoji="1" lang="ja-JP" altLang="ja-JP" sz="1300">
              <a:solidFill>
                <a:schemeClr val="dk1"/>
              </a:solidFill>
              <a:effectLst/>
              <a:latin typeface="+mn-lt"/>
              <a:ea typeface="+mn-ea"/>
              <a:cs typeface="+mn-cs"/>
            </a:rPr>
            <a:t>　　　　　　　　　　　　　　　　運用益積立と合わせて</a:t>
          </a:r>
          <a:r>
            <a:rPr kumimoji="1" lang="en-US" altLang="ja-JP" sz="1300">
              <a:solidFill>
                <a:schemeClr val="dk1"/>
              </a:solidFill>
              <a:effectLst/>
              <a:latin typeface="+mn-lt"/>
              <a:ea typeface="+mn-ea"/>
              <a:cs typeface="+mn-cs"/>
            </a:rPr>
            <a:t>47,342</a:t>
          </a:r>
          <a:r>
            <a:rPr kumimoji="1" lang="ja-JP" altLang="ja-JP" sz="1300">
              <a:solidFill>
                <a:schemeClr val="dk1"/>
              </a:solidFill>
              <a:effectLst/>
              <a:latin typeface="+mn-lt"/>
              <a:ea typeface="+mn-ea"/>
              <a:cs typeface="+mn-cs"/>
            </a:rPr>
            <a:t>千円減少した。</a:t>
          </a:r>
          <a:endParaRPr lang="ja-JP" altLang="ja-JP" sz="1300">
            <a:effectLst/>
          </a:endParaRPr>
        </a:p>
        <a:p>
          <a:r>
            <a:rPr kumimoji="1" lang="ja-JP" altLang="ja-JP" sz="1300">
              <a:solidFill>
                <a:schemeClr val="dk1"/>
              </a:solidFill>
              <a:effectLst/>
              <a:latin typeface="+mn-lt"/>
              <a:ea typeface="+mn-ea"/>
              <a:cs typeface="+mn-cs"/>
            </a:rPr>
            <a:t>　公共施設維持補修基金・・・国際文化センターの維持補修に</a:t>
          </a:r>
          <a:r>
            <a:rPr kumimoji="1" lang="en-US" altLang="ja-JP" sz="1300">
              <a:solidFill>
                <a:schemeClr val="dk1"/>
              </a:solidFill>
              <a:effectLst/>
              <a:latin typeface="+mn-lt"/>
              <a:ea typeface="+mn-ea"/>
              <a:cs typeface="+mn-cs"/>
            </a:rPr>
            <a:t>24,090</a:t>
          </a:r>
          <a:r>
            <a:rPr kumimoji="1" lang="ja-JP" altLang="ja-JP" sz="1300">
              <a:solidFill>
                <a:schemeClr val="dk1"/>
              </a:solidFill>
              <a:effectLst/>
              <a:latin typeface="+mn-lt"/>
              <a:ea typeface="+mn-ea"/>
              <a:cs typeface="+mn-cs"/>
            </a:rPr>
            <a:t>千円取崩した。</a:t>
          </a:r>
          <a:endParaRPr lang="ja-JP" altLang="ja-JP" sz="1300">
            <a:effectLst/>
          </a:endParaRPr>
        </a:p>
        <a:p>
          <a:r>
            <a:rPr kumimoji="1" lang="ja-JP" altLang="ja-JP" sz="1300">
              <a:solidFill>
                <a:schemeClr val="dk1"/>
              </a:solidFill>
              <a:effectLst/>
              <a:latin typeface="+mn-lt"/>
              <a:ea typeface="+mn-ea"/>
              <a:cs typeface="+mn-cs"/>
            </a:rPr>
            <a:t>　　　　　　　　　　　　　　　　運用益積立と合わせて</a:t>
          </a:r>
          <a:r>
            <a:rPr kumimoji="1" lang="en-US" altLang="ja-JP" sz="1300">
              <a:solidFill>
                <a:schemeClr val="dk1"/>
              </a:solidFill>
              <a:effectLst/>
              <a:latin typeface="+mn-lt"/>
              <a:ea typeface="+mn-ea"/>
              <a:cs typeface="+mn-cs"/>
            </a:rPr>
            <a:t>24,077</a:t>
          </a:r>
          <a:r>
            <a:rPr kumimoji="1" lang="ja-JP" altLang="ja-JP" sz="1300">
              <a:solidFill>
                <a:schemeClr val="dk1"/>
              </a:solidFill>
              <a:effectLst/>
              <a:latin typeface="+mn-lt"/>
              <a:ea typeface="+mn-ea"/>
              <a:cs typeface="+mn-cs"/>
            </a:rPr>
            <a:t>千円減少した。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合併地域振興基金・・・・・毎年度の予算編成において、原資となった合併特例債の償還額相当の範囲内で取崩す。</a:t>
          </a:r>
          <a:endParaRPr lang="ja-JP" altLang="ja-JP" sz="1300">
            <a:effectLst/>
          </a:endParaRPr>
        </a:p>
        <a:p>
          <a:r>
            <a:rPr kumimoji="1" lang="ja-JP" altLang="ja-JP" sz="1300">
              <a:solidFill>
                <a:schemeClr val="dk1"/>
              </a:solidFill>
              <a:effectLst/>
              <a:latin typeface="+mn-lt"/>
              <a:ea typeface="+mn-ea"/>
              <a:cs typeface="+mn-cs"/>
            </a:rPr>
            <a:t>　公共施設維持補修基金・・・毎年度の予算編成において、財政状況に応じて積立、取崩をする。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年度においては取崩を行っておらず前年比横ばいの状況。</a:t>
          </a:r>
          <a:endParaRPr kumimoji="0"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大規模な財政支出や急激な税収の落ち込み等の将来のリスクへの備えとして基金の効率的な活用はもとより、本市が実施している黒部市財政運営指針に基づき、法定積立（決算剰余金の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以上）を行いながら、当初予算には必要額を計上するものの、最終的には年度末の決算見込みにより取崩しを止めるなど、毎年度の恒常的な取崩しを抑制する。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年度においては取崩を行っておらず前年比横ばいの状況。</a:t>
          </a:r>
          <a:endParaRPr kumimoji="0"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市債の償還財源を確保するための減債基金については、第二の財政調整基金としての位置づけにより、類似団体における合計残高を目標に基金ストックの充実を図る。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39E80F-893B-4FFD-A210-6243C2739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3F115CE-C387-47D5-A6F7-A0F3E080C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EC33716-F97C-4FD5-894B-2FED36F2A4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664FD9B-B818-4498-9172-2509624DA35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BF92140-F20D-47EE-BFB7-62D569F7E8B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2992236-EA7C-4777-BAD7-8E4C84092C8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007AACE-B6EA-4881-A376-6544DCE0BD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C2BB8E1-0493-4A36-BF09-8E891E8DE22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B89527B-AC55-43A5-9961-B7338DEE8FC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B28649E-AEEB-4F3D-B1D6-D80D7A9F4A4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D8EA0F6-2016-472F-948B-97F14EE3B51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604533E-B91C-4F45-9EB6-8D7CA77736D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40,072
39,588
426.31
24,700,637
23,680,960
779,333
12,941,290
31,018,583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7327B81-0633-406C-BC4E-133B9A51D0E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79A7C1-8B82-48AA-925C-EDEB37FE2E7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0C1730-77C3-49B4-8D62-1E822BCC481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EA6B633-460F-472D-9C99-FBE35FD93F2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3D8B08F-9DC5-4AF7-BCD3-4CB20CA9D0C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F90498F-BC4C-4AC8-89C3-EB2011D6077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A542A3B-3A95-4CF1-B0A8-E662161C0B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8C93894-B8C0-4C84-92BA-DAA1F74D48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61DFAF4-E578-48F5-AE42-BE42848C5EF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F5DE5A9-66E8-40EF-9D6F-A06A2A9497C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17AD7D5-F171-4266-B827-84E229E97B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A315AAC-6006-40C8-A36B-B6544E8D40D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159813-5FEC-42B1-86CD-5EC85534DD1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0A40B16-8246-4CF1-B6F9-E0F45986F2B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3DE4C3F-BE41-4DE7-848F-A04E159CD60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B8AC5B-E58B-43D3-9FFD-5AD7019A80C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2BADAEA-14D2-4E8D-8BFD-2E8375A21E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5351E5D-043F-4DCD-9390-4054D52402C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AF19680-EF2C-4DF8-A23B-B08CABC9367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8A52F1F-372E-432C-A69B-708742E77D4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F08195E-B619-4E96-BE02-043FA560E94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EC15392-8960-459A-BB5A-24EEABCE329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83C8459-3DE1-4803-BEEC-2F4CF00A276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6A14002-0D58-454E-A35A-29321159BDF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7E01BD8-C255-4A4B-A139-C5EA69ADD16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D945D8C-46F7-4257-BCCD-885F67A5A20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A04138F-38F2-4E4B-961A-EF16EBC9514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7DDA784-04E0-4819-87CB-FFEE8EC2DE3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5FD200F-E2AC-428F-A564-A8DB71F7437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DC2EEA2-26B2-420F-96D7-46AA705611E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AFF8632-B15E-447C-AB8F-AF85BD07A67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1BE7EC8-860D-4C33-B1BF-4921AA73B08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3CD6B05-044D-4456-A359-0F27F86940F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67C6703-CE3C-4B1D-8D6C-54054EEAA5D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670CCFE-13D2-42CD-B86A-67833F6A75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年々上昇し、前年と比較し、若干上昇している。類似団体と近似している状況であるが、更新時期を迎えている資産は増加しており、公共施設等の老朽化に伴い今後は上昇するものと思われる。「黒部市公共施設等総合管理計画」に基づき、老朽化した施設について、点検・診断や計画的な予防保全による長寿命化を進めていくなど、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0C45ED0-E295-4503-8CAF-4C25DD464F0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48E9933-980C-4D6C-9246-5C57552556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938C52C-73FB-48F7-9D27-B68D5C93424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6C7631A-A0B5-42F1-BF75-D2BE1327F78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0F39A1C-7B9D-4287-8312-B66E3D5BCA2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F70BF4E-6D6A-4803-9C42-073A2558B09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12E9FBD-60DB-42F1-9879-C3D3D68FAAF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9F13108-4199-4088-B763-23F3E1A3D45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6E90FDF-FB68-4149-A093-EC3BBFBE4A3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4B54643-31CF-4084-BF73-A60ECEA6AE1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EFE51FC-EBEE-41D4-A0C5-2AD28D49037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BE78FAA-7110-42F0-9479-F4B2A2FBA41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90A8581-1BFF-4A46-BA93-CFAE7616BE9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AB2EA84-811E-41D0-A6F9-6D7F7DB6CBD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A015C54-3523-4F79-8FBD-132D3CFBB1C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11F6793-B99A-4B71-91AF-3E6648893FE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FFA29F5-61E8-4A27-BCC5-751C2EA2B43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8729355-7E49-4604-B273-57DC11A81EB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675CA5AF-ECA5-4977-A719-79E90E4E015B}"/>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04AE386C-5ADE-4F9D-AF0B-BA3C75DACB4B}"/>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C877AAC1-BC75-4038-8443-F0E76EF8BB2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593946FA-A961-4CA5-A144-E30E2E1A5B6B}"/>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D620AD7D-8077-40EA-9469-C61B211AF747}"/>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5D5507F9-7D5F-4FE0-8A63-F3C2D27234DA}"/>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0E79CECF-DD4E-472B-9950-9CB8EAA692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64D6622D-9B8F-4D73-80AC-9C8E3897BBC4}"/>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FFC0F7D1-DFFE-44EB-8CC1-3405BBA553C2}"/>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080B4CC9-A3F9-4379-841D-2B0C13925D86}"/>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C492FA99-1268-4BEF-910F-DFDE27AF080A}"/>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B6149AA-9057-4E7F-9718-9FE61ADB3B9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C54141-E71F-447A-A71A-5B9D8A66A8B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EAFF177-AC67-4CCB-8677-D3F13BD303D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F563C84-A909-44A0-B512-AC1C9AF82C8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FC28412-EC72-48BF-AC26-2502CE65C5D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83" name="楕円 82">
          <a:extLst>
            <a:ext uri="{FF2B5EF4-FFF2-40B4-BE49-F238E27FC236}">
              <a16:creationId xmlns:a16="http://schemas.microsoft.com/office/drawing/2014/main" id="{9E329674-3959-453E-921B-C993A10C69D3}"/>
            </a:ext>
          </a:extLst>
        </xdr:cNvPr>
        <xdr:cNvSpPr/>
      </xdr:nvSpPr>
      <xdr:spPr>
        <a:xfrm>
          <a:off x="47117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37119</xdr:rowOff>
    </xdr:from>
    <xdr:ext cx="405111" cy="259045"/>
    <xdr:sp macro="" textlink="">
      <xdr:nvSpPr>
        <xdr:cNvPr id="84" name="有形固定資産減価償却率該当値テキスト">
          <a:extLst>
            <a:ext uri="{FF2B5EF4-FFF2-40B4-BE49-F238E27FC236}">
              <a16:creationId xmlns:a16="http://schemas.microsoft.com/office/drawing/2014/main" id="{E43387A7-730C-425F-9852-638B5FE2BE45}"/>
            </a:ext>
          </a:extLst>
        </xdr:cNvPr>
        <xdr:cNvSpPr txBox="1"/>
      </xdr:nvSpPr>
      <xdr:spPr>
        <a:xfrm>
          <a:off x="4813300" y="578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142512</xdr:rowOff>
    </xdr:from>
    <xdr:to>
      <xdr:col>19</xdr:col>
      <xdr:colOff>187325</xdr:colOff>
      <xdr:row>30</xdr:row>
      <xdr:rowOff>72662</xdr:rowOff>
    </xdr:to>
    <xdr:sp macro="" textlink="">
      <xdr:nvSpPr>
        <xdr:cNvPr id="85" name="楕円 84">
          <a:extLst>
            <a:ext uri="{FF2B5EF4-FFF2-40B4-BE49-F238E27FC236}">
              <a16:creationId xmlns:a16="http://schemas.microsoft.com/office/drawing/2014/main" id="{EACB1A17-BE1A-48F2-82DD-E1434EE9C1C6}"/>
            </a:ext>
          </a:extLst>
        </xdr:cNvPr>
        <xdr:cNvSpPr/>
      </xdr:nvSpPr>
      <xdr:spPr>
        <a:xfrm>
          <a:off x="4000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21862</xdr:rowOff>
    </xdr:from>
    <xdr:to>
      <xdr:col>23</xdr:col>
      <xdr:colOff>85725</xdr:colOff>
      <xdr:row>30</xdr:row>
      <xdr:rowOff>65042</xdr:rowOff>
    </xdr:to>
    <xdr:cxnSp macro="">
      <xdr:nvCxnSpPr>
        <xdr:cNvPr id="86" name="直線コネクタ 85">
          <a:extLst>
            <a:ext uri="{FF2B5EF4-FFF2-40B4-BE49-F238E27FC236}">
              <a16:creationId xmlns:a16="http://schemas.microsoft.com/office/drawing/2014/main" id="{FF67CF8E-06D6-4793-A03A-E6E2E506B0EA}"/>
            </a:ext>
          </a:extLst>
        </xdr:cNvPr>
        <xdr:cNvCxnSpPr/>
      </xdr:nvCxnSpPr>
      <xdr:spPr>
        <a:xfrm>
          <a:off x="4051300" y="593688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7" name="楕円 86">
          <a:extLst>
            <a:ext uri="{FF2B5EF4-FFF2-40B4-BE49-F238E27FC236}">
              <a16:creationId xmlns:a16="http://schemas.microsoft.com/office/drawing/2014/main" id="{5F8D9C42-6087-4583-9812-A26664A523E4}"/>
            </a:ext>
          </a:extLst>
        </xdr:cNvPr>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30</xdr:row>
      <xdr:rowOff>21862</xdr:rowOff>
    </xdr:to>
    <xdr:cxnSp macro="">
      <xdr:nvCxnSpPr>
        <xdr:cNvPr id="88" name="直線コネクタ 87">
          <a:extLst>
            <a:ext uri="{FF2B5EF4-FFF2-40B4-BE49-F238E27FC236}">
              <a16:creationId xmlns:a16="http://schemas.microsoft.com/office/drawing/2014/main" id="{F96539B9-3C57-418F-BF36-F6459F1D25BF}"/>
            </a:ext>
          </a:extLst>
        </xdr:cNvPr>
        <xdr:cNvCxnSpPr/>
      </xdr:nvCxnSpPr>
      <xdr:spPr>
        <a:xfrm>
          <a:off x="3289300" y="590912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9" name="楕円 88">
          <a:extLst>
            <a:ext uri="{FF2B5EF4-FFF2-40B4-BE49-F238E27FC236}">
              <a16:creationId xmlns:a16="http://schemas.microsoft.com/office/drawing/2014/main" id="{A0FB0CD6-4FC5-4EC8-8EFA-AB965A3C36D7}"/>
            </a:ext>
          </a:extLst>
        </xdr:cNvPr>
        <xdr:cNvSpPr/>
      </xdr:nvSpPr>
      <xdr:spPr>
        <a:xfrm>
          <a:off x="2476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113121</xdr:rowOff>
    </xdr:from>
    <xdr:to>
      <xdr:col>15</xdr:col>
      <xdr:colOff>136525</xdr:colOff>
      <xdr:row>29</xdr:row>
      <xdr:rowOff>165553</xdr:rowOff>
    </xdr:to>
    <xdr:cxnSp macro="">
      <xdr:nvCxnSpPr>
        <xdr:cNvPr id="90" name="直線コネクタ 89">
          <a:extLst>
            <a:ext uri="{FF2B5EF4-FFF2-40B4-BE49-F238E27FC236}">
              <a16:creationId xmlns:a16="http://schemas.microsoft.com/office/drawing/2014/main" id="{986A5DC7-66FF-4317-8575-7548520B1EC8}"/>
            </a:ext>
          </a:extLst>
        </xdr:cNvPr>
        <xdr:cNvCxnSpPr/>
      </xdr:nvCxnSpPr>
      <xdr:spPr>
        <a:xfrm>
          <a:off x="2527300" y="585669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12972</xdr:rowOff>
    </xdr:from>
    <xdr:to>
      <xdr:col>7</xdr:col>
      <xdr:colOff>187325</xdr:colOff>
      <xdr:row>29</xdr:row>
      <xdr:rowOff>114572</xdr:rowOff>
    </xdr:to>
    <xdr:sp macro="" textlink="">
      <xdr:nvSpPr>
        <xdr:cNvPr id="91" name="楕円 90">
          <a:extLst>
            <a:ext uri="{FF2B5EF4-FFF2-40B4-BE49-F238E27FC236}">
              <a16:creationId xmlns:a16="http://schemas.microsoft.com/office/drawing/2014/main" id="{07B84446-CB58-4B4A-831D-C1F2F54C328C}"/>
            </a:ext>
          </a:extLst>
        </xdr:cNvPr>
        <xdr:cNvSpPr/>
      </xdr:nvSpPr>
      <xdr:spPr>
        <a:xfrm>
          <a:off x="1714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63772</xdr:rowOff>
    </xdr:from>
    <xdr:to>
      <xdr:col>11</xdr:col>
      <xdr:colOff>136525</xdr:colOff>
      <xdr:row>29</xdr:row>
      <xdr:rowOff>113121</xdr:rowOff>
    </xdr:to>
    <xdr:cxnSp macro="">
      <xdr:nvCxnSpPr>
        <xdr:cNvPr id="92" name="直線コネクタ 91">
          <a:extLst>
            <a:ext uri="{FF2B5EF4-FFF2-40B4-BE49-F238E27FC236}">
              <a16:creationId xmlns:a16="http://schemas.microsoft.com/office/drawing/2014/main" id="{D96CD4C0-E226-44DB-B5B4-B5D58943EB58}"/>
            </a:ext>
          </a:extLst>
        </xdr:cNvPr>
        <xdr:cNvCxnSpPr/>
      </xdr:nvCxnSpPr>
      <xdr:spPr>
        <a:xfrm>
          <a:off x="1765300" y="580734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3" name="n_1aveValue有形固定資産減価償却率">
          <a:extLst>
            <a:ext uri="{FF2B5EF4-FFF2-40B4-BE49-F238E27FC236}">
              <a16:creationId xmlns:a16="http://schemas.microsoft.com/office/drawing/2014/main" id="{ABEDDA2F-8E5B-4259-8731-7B2C7EB72892}"/>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4" name="n_2aveValue有形固定資産減価償却率">
          <a:extLst>
            <a:ext uri="{FF2B5EF4-FFF2-40B4-BE49-F238E27FC236}">
              <a16:creationId xmlns:a16="http://schemas.microsoft.com/office/drawing/2014/main" id="{FAEB1231-7CB8-4A98-833B-BE6AD29C7D32}"/>
            </a:ext>
          </a:extLst>
        </xdr:cNvPr>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a:extLst>
            <a:ext uri="{FF2B5EF4-FFF2-40B4-BE49-F238E27FC236}">
              <a16:creationId xmlns:a16="http://schemas.microsoft.com/office/drawing/2014/main" id="{08028F9F-3291-45D9-B0A2-DE7D17E24023}"/>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6" name="n_4aveValue有形固定資産減価償却率">
          <a:extLst>
            <a:ext uri="{FF2B5EF4-FFF2-40B4-BE49-F238E27FC236}">
              <a16:creationId xmlns:a16="http://schemas.microsoft.com/office/drawing/2014/main" id="{78C267B8-4A56-4CE8-A8A6-8021424D99C8}"/>
            </a:ext>
          </a:extLst>
        </xdr:cNvPr>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89189</xdr:rowOff>
    </xdr:from>
    <xdr:ext cx="405111" cy="259045"/>
    <xdr:sp macro="" textlink="">
      <xdr:nvSpPr>
        <xdr:cNvPr id="97" name="n_1mainValue有形固定資産減価償却率">
          <a:extLst>
            <a:ext uri="{FF2B5EF4-FFF2-40B4-BE49-F238E27FC236}">
              <a16:creationId xmlns:a16="http://schemas.microsoft.com/office/drawing/2014/main" id="{D907DF08-5FBA-43AC-A877-62C49A811DB1}"/>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98" name="n_2mainValue有形固定資産減価償却率">
          <a:extLst>
            <a:ext uri="{FF2B5EF4-FFF2-40B4-BE49-F238E27FC236}">
              <a16:creationId xmlns:a16="http://schemas.microsoft.com/office/drawing/2014/main" id="{372236EE-2972-4550-A266-984ECBD2CEF8}"/>
            </a:ext>
          </a:extLst>
        </xdr:cNvPr>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9" name="n_3mainValue有形固定資産減価償却率">
          <a:extLst>
            <a:ext uri="{FF2B5EF4-FFF2-40B4-BE49-F238E27FC236}">
              <a16:creationId xmlns:a16="http://schemas.microsoft.com/office/drawing/2014/main" id="{82F7AFD6-E56C-4493-BC6C-7E6726223DA8}"/>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131099</xdr:rowOff>
    </xdr:from>
    <xdr:ext cx="405111" cy="259045"/>
    <xdr:sp macro="" textlink="">
      <xdr:nvSpPr>
        <xdr:cNvPr id="100" name="n_4mainValue有形固定資産減価償却率">
          <a:extLst>
            <a:ext uri="{FF2B5EF4-FFF2-40B4-BE49-F238E27FC236}">
              <a16:creationId xmlns:a16="http://schemas.microsoft.com/office/drawing/2014/main" id="{3E84964B-C26A-409B-982C-AD6BE539EAF1}"/>
            </a:ext>
          </a:extLst>
        </xdr:cNvPr>
        <xdr:cNvSpPr txBox="1"/>
      </xdr:nvSpPr>
      <xdr:spPr>
        <a:xfrm>
          <a:off x="1562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BB8318B-C8E8-47A9-BA9D-89F2E2E220C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3877EF4-B12C-4300-B337-D9054290319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1CF1492-4AC0-409A-AB0E-1AFCE0F9B48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05E0425-D8DC-4B71-934C-497DF44F90D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36EEB77-0D96-409A-ABB2-8CACFF92394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E35E6C4-BB00-4E46-93EE-0E2C94FEC0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55632D2-F92E-432A-B440-C8326DA9E21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3754BB6-A0FD-45A8-94E2-F0124CBF0D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5255E56-7D96-4CC4-A7DD-BB50A9A99E0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CD35F24-89D0-48AD-A601-A05BC3127CE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90AAA36-D5B9-4F44-829E-E1D709D6E7C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6B17A21-01B3-4B84-86ED-7ED7C298359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5AABDCE-E0A9-4B4E-840C-D6A2CACC92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年度からの大型事業の集中による新規発行債増により債務償還比率は増加傾向にあり、類似団体の平均を上回っている。令和３年度は前年度比で約</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改善しているものの、今後も新たな施設の建設に係る将来負担額の増加が見込まれるため、債務償還比率についても増加傾向となることが見込まれる。公共施設の見直し等による維持管理費の縮減と併せ、中長期的な計画に基づく借入及び繰上償還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93A5B26-08A2-44BD-AC4E-F98CD15942F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D17BD66-84F8-424A-A886-A3162EE09BB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10098DD-BF33-4EDA-931A-C9B12CC295E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B971D032-EFC9-42B4-948B-D94B0876274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D029CBF5-BCF5-4B74-8CAF-2ACA932B3CE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7F6758C8-0912-490C-8EC6-EA5468FBDD8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AE5952A0-4C2A-456E-A49F-122A4E9D44B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CDEF0CC8-FFC4-4026-B3A8-8A940F0502D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D9A760E7-9FEC-4DB2-98A8-786380A19B9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7FAB6D05-E604-444E-9CB2-6C578DA0D99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907013AB-EEEC-4570-8AB8-860A36A9EFE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5FE0E5A-C6E0-4BC6-8510-78C81675C45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CFB2683D-8AA4-44E0-8D22-75D70D5A4A8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26D954B-5F66-4E31-A861-F7283627970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3093A565-5476-472A-BD5D-5E6236D6AAB3}"/>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B9479B8-8906-42FC-96E4-31EE410E27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43AC04E6-AEFA-4358-9E4F-904A95F0300C}"/>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862CD9FE-4EB9-4918-9062-79115FB368A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58477891-89A8-4AAA-AA7A-57DF06DADBFD}"/>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1FBA5A87-CE4F-47A3-AEBF-E091B526545F}"/>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24B6AA99-A96D-467F-B1DE-FC10B7911BEC}"/>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A1E3A3AD-5DE4-4A79-992E-8F7836CE5798}"/>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3BF7455C-4599-44D5-B788-6B680757F41B}"/>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27C5B478-9904-4FD2-8067-3422D559BB35}"/>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20BF4A07-49CF-4B1E-9B52-5D07494E88B1}"/>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EFF43752-7BAA-4035-B24F-988813FC200B}"/>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124AABC5-ACE2-4FE2-AE62-E47A60676E58}"/>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3B385CF4-21C4-402C-808A-762120F33752}"/>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CE88722C-EB26-44E5-8605-97759BF1710B}"/>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418957D-E8EA-4378-A5EE-B11948571ED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2DBB2A1-F804-4C85-8641-0D819451A0F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A20A111-B667-4EFD-AE92-4C98EB32A76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4493082-DA2C-4CB5-91B4-C410E07535D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3533CD9-36CE-46B4-B35D-57241DC5415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25228</xdr:rowOff>
    </xdr:from>
    <xdr:to>
      <xdr:col>76</xdr:col>
      <xdr:colOff>73025</xdr:colOff>
      <xdr:row>31</xdr:row>
      <xdr:rowOff>126828</xdr:rowOff>
    </xdr:to>
    <xdr:sp macro="" textlink="">
      <xdr:nvSpPr>
        <xdr:cNvPr id="148" name="楕円 147">
          <a:extLst>
            <a:ext uri="{FF2B5EF4-FFF2-40B4-BE49-F238E27FC236}">
              <a16:creationId xmlns:a16="http://schemas.microsoft.com/office/drawing/2014/main" id="{6D5E65D5-677E-4E09-9B3C-03BFABC4328C}"/>
            </a:ext>
          </a:extLst>
        </xdr:cNvPr>
        <xdr:cNvSpPr/>
      </xdr:nvSpPr>
      <xdr:spPr>
        <a:xfrm>
          <a:off x="14744700" y="61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3655</xdr:rowOff>
    </xdr:from>
    <xdr:ext cx="469744" cy="259045"/>
    <xdr:sp macro="" textlink="">
      <xdr:nvSpPr>
        <xdr:cNvPr id="149" name="債務償還比率該当値テキスト">
          <a:extLst>
            <a:ext uri="{FF2B5EF4-FFF2-40B4-BE49-F238E27FC236}">
              <a16:creationId xmlns:a16="http://schemas.microsoft.com/office/drawing/2014/main" id="{BA49DBEA-8CD5-4246-8034-2AAC794FB540}"/>
            </a:ext>
          </a:extLst>
        </xdr:cNvPr>
        <xdr:cNvSpPr txBox="1"/>
      </xdr:nvSpPr>
      <xdr:spPr>
        <a:xfrm>
          <a:off x="14846300" y="60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65750</xdr:rowOff>
    </xdr:from>
    <xdr:to>
      <xdr:col>72</xdr:col>
      <xdr:colOff>123825</xdr:colOff>
      <xdr:row>30</xdr:row>
      <xdr:rowOff>167350</xdr:rowOff>
    </xdr:to>
    <xdr:sp macro="" textlink="">
      <xdr:nvSpPr>
        <xdr:cNvPr id="150" name="楕円 149">
          <a:extLst>
            <a:ext uri="{FF2B5EF4-FFF2-40B4-BE49-F238E27FC236}">
              <a16:creationId xmlns:a16="http://schemas.microsoft.com/office/drawing/2014/main" id="{5FF9010F-7356-4F45-800E-949F522EBD16}"/>
            </a:ext>
          </a:extLst>
        </xdr:cNvPr>
        <xdr:cNvSpPr/>
      </xdr:nvSpPr>
      <xdr:spPr>
        <a:xfrm>
          <a:off x="14033500" y="59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116550</xdr:rowOff>
    </xdr:from>
    <xdr:to>
      <xdr:col>76</xdr:col>
      <xdr:colOff>22225</xdr:colOff>
      <xdr:row>31</xdr:row>
      <xdr:rowOff>76028</xdr:rowOff>
    </xdr:to>
    <xdr:cxnSp macro="">
      <xdr:nvCxnSpPr>
        <xdr:cNvPr id="151" name="直線コネクタ 150">
          <a:extLst>
            <a:ext uri="{FF2B5EF4-FFF2-40B4-BE49-F238E27FC236}">
              <a16:creationId xmlns:a16="http://schemas.microsoft.com/office/drawing/2014/main" id="{9EE515E2-5300-45D8-B620-8CE48174B3DD}"/>
            </a:ext>
          </a:extLst>
        </xdr:cNvPr>
        <xdr:cNvCxnSpPr/>
      </xdr:nvCxnSpPr>
      <xdr:spPr>
        <a:xfrm>
          <a:off x="14084300" y="6031575"/>
          <a:ext cx="711200" cy="13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38798</xdr:rowOff>
    </xdr:from>
    <xdr:to>
      <xdr:col>68</xdr:col>
      <xdr:colOff>123825</xdr:colOff>
      <xdr:row>31</xdr:row>
      <xdr:rowOff>140398</xdr:rowOff>
    </xdr:to>
    <xdr:sp macro="" textlink="">
      <xdr:nvSpPr>
        <xdr:cNvPr id="152" name="楕円 151">
          <a:extLst>
            <a:ext uri="{FF2B5EF4-FFF2-40B4-BE49-F238E27FC236}">
              <a16:creationId xmlns:a16="http://schemas.microsoft.com/office/drawing/2014/main" id="{B6F68E46-8D6D-40E2-AD8B-842AB889DF37}"/>
            </a:ext>
          </a:extLst>
        </xdr:cNvPr>
        <xdr:cNvSpPr/>
      </xdr:nvSpPr>
      <xdr:spPr>
        <a:xfrm>
          <a:off x="13271500" y="6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116550</xdr:rowOff>
    </xdr:from>
    <xdr:to>
      <xdr:col>72</xdr:col>
      <xdr:colOff>73025</xdr:colOff>
      <xdr:row>31</xdr:row>
      <xdr:rowOff>89598</xdr:rowOff>
    </xdr:to>
    <xdr:cxnSp macro="">
      <xdr:nvCxnSpPr>
        <xdr:cNvPr id="153" name="直線コネクタ 152">
          <a:extLst>
            <a:ext uri="{FF2B5EF4-FFF2-40B4-BE49-F238E27FC236}">
              <a16:creationId xmlns:a16="http://schemas.microsoft.com/office/drawing/2014/main" id="{C182F920-89F5-4C61-BB19-AF190088DE64}"/>
            </a:ext>
          </a:extLst>
        </xdr:cNvPr>
        <xdr:cNvCxnSpPr/>
      </xdr:nvCxnSpPr>
      <xdr:spPr>
        <a:xfrm flipV="1">
          <a:off x="13322300" y="6031575"/>
          <a:ext cx="762000" cy="1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97091</xdr:rowOff>
    </xdr:from>
    <xdr:to>
      <xdr:col>64</xdr:col>
      <xdr:colOff>123825</xdr:colOff>
      <xdr:row>32</xdr:row>
      <xdr:rowOff>27241</xdr:rowOff>
    </xdr:to>
    <xdr:sp macro="" textlink="">
      <xdr:nvSpPr>
        <xdr:cNvPr id="154" name="楕円 153">
          <a:extLst>
            <a:ext uri="{FF2B5EF4-FFF2-40B4-BE49-F238E27FC236}">
              <a16:creationId xmlns:a16="http://schemas.microsoft.com/office/drawing/2014/main" id="{1326E7EE-2D09-4329-8B68-D1B8CCEE782C}"/>
            </a:ext>
          </a:extLst>
        </xdr:cNvPr>
        <xdr:cNvSpPr/>
      </xdr:nvSpPr>
      <xdr:spPr>
        <a:xfrm>
          <a:off x="12509500" y="6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89598</xdr:rowOff>
    </xdr:from>
    <xdr:to>
      <xdr:col>68</xdr:col>
      <xdr:colOff>73025</xdr:colOff>
      <xdr:row>31</xdr:row>
      <xdr:rowOff>147891</xdr:rowOff>
    </xdr:to>
    <xdr:cxnSp macro="">
      <xdr:nvCxnSpPr>
        <xdr:cNvPr id="155" name="直線コネクタ 154">
          <a:extLst>
            <a:ext uri="{FF2B5EF4-FFF2-40B4-BE49-F238E27FC236}">
              <a16:creationId xmlns:a16="http://schemas.microsoft.com/office/drawing/2014/main" id="{D817CDAB-1F22-47A1-BE30-1BDA8DADD168}"/>
            </a:ext>
          </a:extLst>
        </xdr:cNvPr>
        <xdr:cNvCxnSpPr/>
      </xdr:nvCxnSpPr>
      <xdr:spPr>
        <a:xfrm flipV="1">
          <a:off x="12560300" y="6176073"/>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85371</xdr:rowOff>
    </xdr:from>
    <xdr:to>
      <xdr:col>60</xdr:col>
      <xdr:colOff>123825</xdr:colOff>
      <xdr:row>32</xdr:row>
      <xdr:rowOff>15521</xdr:rowOff>
    </xdr:to>
    <xdr:sp macro="" textlink="">
      <xdr:nvSpPr>
        <xdr:cNvPr id="156" name="楕円 155">
          <a:extLst>
            <a:ext uri="{FF2B5EF4-FFF2-40B4-BE49-F238E27FC236}">
              <a16:creationId xmlns:a16="http://schemas.microsoft.com/office/drawing/2014/main" id="{86C77465-ABFE-42BE-A8FB-2AEB58415B69}"/>
            </a:ext>
          </a:extLst>
        </xdr:cNvPr>
        <xdr:cNvSpPr/>
      </xdr:nvSpPr>
      <xdr:spPr>
        <a:xfrm>
          <a:off x="11747500" y="61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136171</xdr:rowOff>
    </xdr:from>
    <xdr:to>
      <xdr:col>64</xdr:col>
      <xdr:colOff>73025</xdr:colOff>
      <xdr:row>31</xdr:row>
      <xdr:rowOff>147891</xdr:rowOff>
    </xdr:to>
    <xdr:cxnSp macro="">
      <xdr:nvCxnSpPr>
        <xdr:cNvPr id="157" name="直線コネクタ 156">
          <a:extLst>
            <a:ext uri="{FF2B5EF4-FFF2-40B4-BE49-F238E27FC236}">
              <a16:creationId xmlns:a16="http://schemas.microsoft.com/office/drawing/2014/main" id="{32DE96B7-C606-450C-86F9-1886C255137C}"/>
            </a:ext>
          </a:extLst>
        </xdr:cNvPr>
        <xdr:cNvCxnSpPr/>
      </xdr:nvCxnSpPr>
      <xdr:spPr>
        <a:xfrm>
          <a:off x="11798300" y="6222646"/>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a:extLst>
            <a:ext uri="{FF2B5EF4-FFF2-40B4-BE49-F238E27FC236}">
              <a16:creationId xmlns:a16="http://schemas.microsoft.com/office/drawing/2014/main" id="{CF5AA626-0246-47CD-901B-43D5EEE7AD14}"/>
            </a:ext>
          </a:extLst>
        </xdr:cNvPr>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a:extLst>
            <a:ext uri="{FF2B5EF4-FFF2-40B4-BE49-F238E27FC236}">
              <a16:creationId xmlns:a16="http://schemas.microsoft.com/office/drawing/2014/main" id="{E060E1EC-95BB-479E-9D6C-0712ED196C01}"/>
            </a:ext>
          </a:extLst>
        </xdr:cNvPr>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a:extLst>
            <a:ext uri="{FF2B5EF4-FFF2-40B4-BE49-F238E27FC236}">
              <a16:creationId xmlns:a16="http://schemas.microsoft.com/office/drawing/2014/main" id="{24B88DEE-54F8-4B25-924F-693BF9A6F010}"/>
            </a:ext>
          </a:extLst>
        </xdr:cNvPr>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1" name="n_4aveValue債務償還比率">
          <a:extLst>
            <a:ext uri="{FF2B5EF4-FFF2-40B4-BE49-F238E27FC236}">
              <a16:creationId xmlns:a16="http://schemas.microsoft.com/office/drawing/2014/main" id="{2B6C4148-9102-4273-8D13-3C14E6725339}"/>
            </a:ext>
          </a:extLst>
        </xdr:cNvPr>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158477</xdr:rowOff>
    </xdr:from>
    <xdr:ext cx="469744" cy="259045"/>
    <xdr:sp macro="" textlink="">
      <xdr:nvSpPr>
        <xdr:cNvPr id="162" name="n_1mainValue債務償還比率">
          <a:extLst>
            <a:ext uri="{FF2B5EF4-FFF2-40B4-BE49-F238E27FC236}">
              <a16:creationId xmlns:a16="http://schemas.microsoft.com/office/drawing/2014/main" id="{1FE4EBC7-5CCC-4BD9-A37A-B792FA6C1B5B}"/>
            </a:ext>
          </a:extLst>
        </xdr:cNvPr>
        <xdr:cNvSpPr txBox="1"/>
      </xdr:nvSpPr>
      <xdr:spPr>
        <a:xfrm>
          <a:off x="13836727" y="607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131525</xdr:rowOff>
    </xdr:from>
    <xdr:ext cx="469744" cy="259045"/>
    <xdr:sp macro="" textlink="">
      <xdr:nvSpPr>
        <xdr:cNvPr id="163" name="n_2mainValue債務償還比率">
          <a:extLst>
            <a:ext uri="{FF2B5EF4-FFF2-40B4-BE49-F238E27FC236}">
              <a16:creationId xmlns:a16="http://schemas.microsoft.com/office/drawing/2014/main" id="{3C0AF74E-F587-4258-8F4F-1D25200516DC}"/>
            </a:ext>
          </a:extLst>
        </xdr:cNvPr>
        <xdr:cNvSpPr txBox="1"/>
      </xdr:nvSpPr>
      <xdr:spPr>
        <a:xfrm>
          <a:off x="13087427" y="621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18368</xdr:rowOff>
    </xdr:from>
    <xdr:ext cx="469744" cy="259045"/>
    <xdr:sp macro="" textlink="">
      <xdr:nvSpPr>
        <xdr:cNvPr id="164" name="n_3mainValue債務償還比率">
          <a:extLst>
            <a:ext uri="{FF2B5EF4-FFF2-40B4-BE49-F238E27FC236}">
              <a16:creationId xmlns:a16="http://schemas.microsoft.com/office/drawing/2014/main" id="{6C696832-1B45-4164-9BC5-74E2CB62309C}"/>
            </a:ext>
          </a:extLst>
        </xdr:cNvPr>
        <xdr:cNvSpPr txBox="1"/>
      </xdr:nvSpPr>
      <xdr:spPr>
        <a:xfrm>
          <a:off x="12325427" y="627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6648</xdr:rowOff>
    </xdr:from>
    <xdr:ext cx="469744" cy="259045"/>
    <xdr:sp macro="" textlink="">
      <xdr:nvSpPr>
        <xdr:cNvPr id="165" name="n_4mainValue債務償還比率">
          <a:extLst>
            <a:ext uri="{FF2B5EF4-FFF2-40B4-BE49-F238E27FC236}">
              <a16:creationId xmlns:a16="http://schemas.microsoft.com/office/drawing/2014/main" id="{CEDE01A0-145D-470B-8640-D0C642785DB5}"/>
            </a:ext>
          </a:extLst>
        </xdr:cNvPr>
        <xdr:cNvSpPr txBox="1"/>
      </xdr:nvSpPr>
      <xdr:spPr>
        <a:xfrm>
          <a:off x="11563427" y="62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764102C5-9E12-4E37-AFF5-0FFC26EEFC1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73180B79-FC78-4FED-8215-07EA87022E3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DC1305DC-B0B0-454B-B75D-C1AE19C7BA0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78660514-8AB9-41F6-97B3-5569FAF9444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FDB28D2A-1E7F-4689-8129-DBAD9575628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913DE95E-3AD4-4F18-9E75-6AECFBFFFB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3642F1-D23D-46F3-A742-A93093F289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E5468C-E78C-41C7-AD05-C853FFF391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853AC3-D544-45AC-812A-C344A19927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3902B9-B0A3-46A8-9952-9BCA362BF4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88D426-E4E6-48C9-B001-738274FD96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28302A-3BDB-4EE5-AF1E-9E60B81B59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FB03A1-EE61-4965-A6AA-4ED5C8E68F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73CABB-2639-425C-BC62-89942D40D7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3AFD8B-B6FA-4A3D-A9C9-DF0233FEFC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D1D86B-FA5C-4774-83AD-07D174519A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40,072
39,588
426.31
24,700,637
23,680,960
779,333
12,941,290
31,018,583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E1B8C0-3E41-4ABF-9492-61116ABFB9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C04BC2-2A50-48EF-A0AD-D96010FB10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959B23-2E8F-4EB8-820A-D9BFBCE7C2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1E715F-EDBE-4766-BC03-FBD14D141C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2A4C37-82CF-4F99-9A34-FF52A60CD0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51C9A0-ED61-49EC-A146-B074470F906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25D0AC-50CC-420A-B565-C81D5ED5B4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EA0038-6840-4DAC-94F9-AAE1E7C6B8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F61E69-12F9-4456-9178-BE6B9BEFDD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DCD8EF-3999-4823-983B-F98F8E17CA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EEFBE1-9B1A-4634-A6EC-DBA20950DA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E9593C-94D3-4E2C-BC53-102FC2C5B7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D0A518-2E5A-4C75-9A1A-C65FCA4E0B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CA4AFF-AC07-4E58-A7E5-A5C9BB1452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AFC60E-2EFD-4D52-BC0F-B9556FEC8B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6D836C-8EED-4275-BE6F-9995B451BB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DBA574-4FA6-4388-B015-6A0EDAD047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D77B9A-E3A6-4DB2-83EE-ED54C46499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C8BF3A-FFCA-43F7-9DA9-1029F2BE0C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4341FC-70EB-4898-83B4-8D6037C6857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929D38-2C1B-41C8-ADFF-BA4D755B2F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7DAA2A-2775-4C75-9BDF-7E43808F4E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56A998-409A-44DC-B93E-433F6791BE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640B30-8764-4C98-BFE0-D7C0106C1D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BDEDF9-0BF5-4D14-8C51-AF8F4C84F4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28F336-7D75-4220-9032-8BF45C8601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A40D37-E6C6-4134-B4FD-585E82248E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44CE8B-4900-4EB3-A7DA-0DE170BDA0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B1CD55-CB5B-458F-ACA3-A6D4B8CBBB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762BC9-3261-4BB7-BA8A-22F3ADE985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6A8209-050C-4805-9D92-C1CF6A7E732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0E6210-6C4D-49E0-BC3D-CE0A63B008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7EDE6C-D8B7-46D9-BF6B-BC369BB565A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645C0ED-A065-4DC8-B662-CF1178F0DC6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927DBCA-FCA1-4359-B6F5-9DDD49A33FF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7347EB7-F102-4664-A933-83938FDC982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1D93D45-7ADB-4302-B74F-22DD209A506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BB75066-62E2-4270-BDFA-47C2DA9A574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4C8858F-14C6-4271-A494-F653096FCE3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DF4567A-2C78-4506-91FE-0B449FDDE16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3DE523B-7651-4447-9116-E3FC3756C58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DCAE7D6-801D-4742-9B0A-04F2B2E176D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BE7A5A4-BDC4-4862-800F-D7BA610097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7DB25D1-E438-4CC2-9875-AF6E0DE3A28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F3FF40B-88D5-4878-8FB4-19141CC4FD4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B71FEACB-F3FD-4DD0-BF8C-6E0255F95616}"/>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565AE858-2790-41B3-8ACB-25B003084C05}"/>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A4551BED-3EE4-40F3-A410-C68075A71EE8}"/>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2775E9BA-3776-4A27-9044-59E93B728AE5}"/>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BF7859CF-F699-44E5-947A-81C42A52DDFC}"/>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C7E21059-D8A7-4DE5-8868-8559A895FB6E}"/>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80FF7F4E-0AA9-4F5C-98E6-C0D2CB8BA4FA}"/>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708FD371-E85B-4EA7-A242-DA80BF6F4535}"/>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2A80E927-D9F4-4492-B6EB-B299694ED7B1}"/>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83441EFA-5DAD-477D-80C0-4591D96D44B4}"/>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48F46526-938D-4FE6-9F65-5604E1478C17}"/>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52CDC4F-BC6C-44E4-9D3D-497CD25DFB2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2D1845-14C5-4CBB-B1AD-E55A73FF807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9B4753-259B-4443-AB37-AF0EB32D5C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0242DE-A7A4-4A4D-B44F-1FD3029E213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A4A80F-8860-47AC-9390-4711382DA9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3" name="楕円 72">
          <a:extLst>
            <a:ext uri="{FF2B5EF4-FFF2-40B4-BE49-F238E27FC236}">
              <a16:creationId xmlns:a16="http://schemas.microsoft.com/office/drawing/2014/main" id="{B07665F5-AF14-495B-ACD0-9CC6D3FFCF0B}"/>
            </a:ext>
          </a:extLst>
        </xdr:cNvPr>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88282</xdr:rowOff>
    </xdr:from>
    <xdr:ext cx="405111" cy="259045"/>
    <xdr:sp macro="" textlink="">
      <xdr:nvSpPr>
        <xdr:cNvPr id="74" name="【道路】&#10;有形固定資産減価償却率該当値テキスト">
          <a:extLst>
            <a:ext uri="{FF2B5EF4-FFF2-40B4-BE49-F238E27FC236}">
              <a16:creationId xmlns:a16="http://schemas.microsoft.com/office/drawing/2014/main" id="{B40975C1-6BB5-42BE-A739-9C30D287EE64}"/>
            </a:ext>
          </a:extLst>
        </xdr:cNvPr>
        <xdr:cNvSpPr txBox="1"/>
      </xdr:nvSpPr>
      <xdr:spPr>
        <a:xfrm>
          <a:off x="4673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a:extLst>
            <a:ext uri="{FF2B5EF4-FFF2-40B4-BE49-F238E27FC236}">
              <a16:creationId xmlns:a16="http://schemas.microsoft.com/office/drawing/2014/main" id="{89EC3F4A-1A04-4598-9E13-8FC9648CBACE}"/>
            </a:ext>
          </a:extLst>
        </xdr:cNvPr>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116205</xdr:rowOff>
    </xdr:to>
    <xdr:cxnSp macro="">
      <xdr:nvCxnSpPr>
        <xdr:cNvPr id="76" name="直線コネクタ 75">
          <a:extLst>
            <a:ext uri="{FF2B5EF4-FFF2-40B4-BE49-F238E27FC236}">
              <a16:creationId xmlns:a16="http://schemas.microsoft.com/office/drawing/2014/main" id="{95B7213B-5F14-47EC-907B-F05E62E96DF6}"/>
            </a:ext>
          </a:extLst>
        </xdr:cNvPr>
        <xdr:cNvCxnSpPr/>
      </xdr:nvCxnSpPr>
      <xdr:spPr>
        <a:xfrm>
          <a:off x="3797300" y="64160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a:extLst>
            <a:ext uri="{FF2B5EF4-FFF2-40B4-BE49-F238E27FC236}">
              <a16:creationId xmlns:a16="http://schemas.microsoft.com/office/drawing/2014/main" id="{FB9A779E-0D2E-4272-BD98-D9883A77DDF8}"/>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72390</xdr:rowOff>
    </xdr:to>
    <xdr:cxnSp macro="">
      <xdr:nvCxnSpPr>
        <xdr:cNvPr id="78" name="直線コネクタ 77">
          <a:extLst>
            <a:ext uri="{FF2B5EF4-FFF2-40B4-BE49-F238E27FC236}">
              <a16:creationId xmlns:a16="http://schemas.microsoft.com/office/drawing/2014/main" id="{2C504C3A-603D-4617-A7A7-C05014157365}"/>
            </a:ext>
          </a:extLst>
        </xdr:cNvPr>
        <xdr:cNvCxnSpPr/>
      </xdr:nvCxnSpPr>
      <xdr:spPr>
        <a:xfrm>
          <a:off x="2908300" y="63874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a:extLst>
            <a:ext uri="{FF2B5EF4-FFF2-40B4-BE49-F238E27FC236}">
              <a16:creationId xmlns:a16="http://schemas.microsoft.com/office/drawing/2014/main" id="{D4B238F4-ABD5-4A72-803C-16010D2C4B45}"/>
            </a:ext>
          </a:extLst>
        </xdr:cNvPr>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43815</xdr:rowOff>
    </xdr:to>
    <xdr:cxnSp macro="">
      <xdr:nvCxnSpPr>
        <xdr:cNvPr id="80" name="直線コネクタ 79">
          <a:extLst>
            <a:ext uri="{FF2B5EF4-FFF2-40B4-BE49-F238E27FC236}">
              <a16:creationId xmlns:a16="http://schemas.microsoft.com/office/drawing/2014/main" id="{EEAD0E3C-90E3-4EA0-B9CF-FBB0547AE1AE}"/>
            </a:ext>
          </a:extLst>
        </xdr:cNvPr>
        <xdr:cNvCxnSpPr/>
      </xdr:nvCxnSpPr>
      <xdr:spPr>
        <a:xfrm>
          <a:off x="2019300" y="63379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63500</xdr:rowOff>
    </xdr:from>
    <xdr:to>
      <xdr:col>6</xdr:col>
      <xdr:colOff>38100</xdr:colOff>
      <xdr:row>36</xdr:row>
      <xdr:rowOff>165100</xdr:rowOff>
    </xdr:to>
    <xdr:sp macro="" textlink="">
      <xdr:nvSpPr>
        <xdr:cNvPr id="81" name="楕円 80">
          <a:extLst>
            <a:ext uri="{FF2B5EF4-FFF2-40B4-BE49-F238E27FC236}">
              <a16:creationId xmlns:a16="http://schemas.microsoft.com/office/drawing/2014/main" id="{F6E2DAF3-8F46-44E1-B434-77038D66820B}"/>
            </a:ext>
          </a:extLst>
        </xdr:cNvPr>
        <xdr:cNvSpPr/>
      </xdr:nvSpPr>
      <xdr:spPr>
        <a:xfrm>
          <a:off x="107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36</xdr:row>
      <xdr:rowOff>165735</xdr:rowOff>
    </xdr:to>
    <xdr:cxnSp macro="">
      <xdr:nvCxnSpPr>
        <xdr:cNvPr id="82" name="直線コネクタ 81">
          <a:extLst>
            <a:ext uri="{FF2B5EF4-FFF2-40B4-BE49-F238E27FC236}">
              <a16:creationId xmlns:a16="http://schemas.microsoft.com/office/drawing/2014/main" id="{C1E6358C-CF5F-428B-B9CC-3176C2E365F2}"/>
            </a:ext>
          </a:extLst>
        </xdr:cNvPr>
        <xdr:cNvCxnSpPr/>
      </xdr:nvCxnSpPr>
      <xdr:spPr>
        <a:xfrm>
          <a:off x="1130300" y="6286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8E91997E-5AE5-4E3E-85D3-78AD54AE2942}"/>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C49B53FB-459B-46D6-A835-F068EDF17E2B}"/>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1FE5D9CA-D614-47CF-9BC9-29625988456D}"/>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DA2AB04E-2BF5-486A-83A2-5D0A34F0F6D8}"/>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7" name="n_1mainValue【道路】&#10;有形固定資産減価償却率">
          <a:extLst>
            <a:ext uri="{FF2B5EF4-FFF2-40B4-BE49-F238E27FC236}">
              <a16:creationId xmlns:a16="http://schemas.microsoft.com/office/drawing/2014/main" id="{D2C121A1-0AE2-4519-B91A-FEACC09FC3D0}"/>
            </a:ext>
          </a:extLst>
        </xdr:cNvPr>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id="{216E9615-AEC0-4FB9-B5DC-32C42922D466}"/>
            </a:ext>
          </a:extLst>
        </xdr:cNvPr>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a:extLst>
            <a:ext uri="{FF2B5EF4-FFF2-40B4-BE49-F238E27FC236}">
              <a16:creationId xmlns:a16="http://schemas.microsoft.com/office/drawing/2014/main" id="{B2F48B76-94A0-47AC-A005-E900E62DFEF5}"/>
            </a:ext>
          </a:extLst>
        </xdr:cNvPr>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83261BA3-2DDE-4AD6-8392-B96C76BD90A9}"/>
            </a:ext>
          </a:extLst>
        </xdr:cNvPr>
        <xdr:cNvSpPr txBox="1"/>
      </xdr:nvSpPr>
      <xdr:spPr>
        <a:xfrm>
          <a:off x="927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4D9D75B-4915-42E4-A4E0-3398E93C5F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E405FFB-D993-45B8-B7F0-243830D3E4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07D2AB8-C893-4F41-AD63-630A44E75A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72622D6-0E21-4636-8B34-E7260F8E17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5608524-8AD5-420F-BC83-4F774A7C2B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4342A57-7E39-4671-A3E2-22B11B74DC0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BA710C3-1CB3-493F-92DA-E919C50013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AB2AD02-7AC8-404C-9814-9FA1FE3FA02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E10E003-AD19-421C-B25A-03605FF53BE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3F53E5D-4E3E-43C2-A4F2-D9A6535BF9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5E0BBFCE-5D13-48E0-A719-52D6CB21F21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CC48EB5-BCB2-4865-8C50-7BDB2660090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3E64ACB-D2D6-4941-AB33-3E5158EEC31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2539E7C-F43A-4277-A3C5-C22DEE617C8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8CA4432-CC2C-4C3D-8F04-542C3A7EFC6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4582532-BDB6-4152-A81C-2E7434F3320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A4C96CF-1911-4E15-A361-2D3AE9BB088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B19FA53D-10A8-4D3A-85A4-77D8721F8DD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30A7F2E-FD61-4A9A-98AC-6A72AE46137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E62A98DF-3B4B-4F59-AB9E-42F39612904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CC4B3FEE-C4B1-4D7F-97DC-D89EE1015BF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7EFB82CB-D3D7-4107-981C-BC909B365E4F}"/>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38EE00A-5F03-480E-9E57-CB2D12A020C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9EAC0D53-9371-4246-BDFA-1DA74BAE8EE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7BBD3109-5CE6-46EE-A6FD-11FBD67186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4573A99B-F4A2-429C-8E9D-AE6F044C2FFF}"/>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7BF02F07-8B92-468C-A050-8F629B76DFA2}"/>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556F2190-3FA4-4218-91E3-2A688DD52A51}"/>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B2040952-3B71-4131-827B-6EA2DBCFAD84}"/>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6CB60AAB-0DBF-4048-914F-7F2B7E45FB8E}"/>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DA78D088-8604-4399-B49F-2F34AF35F2BA}"/>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97C7F70F-24AA-4EEE-9A68-8B93696BF1A5}"/>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FF6C72A3-0C79-428B-A36F-C1823B288775}"/>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7F2071E7-ECF4-4369-BDFB-E484553B973F}"/>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F23E791F-7E3C-4B2D-B8A4-E692501A37D9}"/>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A20B29D7-D62D-4213-A498-E50581811A33}"/>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15921C-E481-4DAB-BB17-AD3231702D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7F37B89-8E8E-4745-BE01-202CD72B86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3B926EA-0071-4746-BB53-6E46CC1708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91116DB-E330-49C4-91EE-73CE39B59A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6F31BAC-47FA-4F4E-99A6-F87882653B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35426</xdr:rowOff>
    </xdr:from>
    <xdr:to>
      <xdr:col>55</xdr:col>
      <xdr:colOff>50800</xdr:colOff>
      <xdr:row>40</xdr:row>
      <xdr:rowOff>137026</xdr:rowOff>
    </xdr:to>
    <xdr:sp macro="" textlink="">
      <xdr:nvSpPr>
        <xdr:cNvPr id="132" name="楕円 131">
          <a:extLst>
            <a:ext uri="{FF2B5EF4-FFF2-40B4-BE49-F238E27FC236}">
              <a16:creationId xmlns:a16="http://schemas.microsoft.com/office/drawing/2014/main" id="{0EDC93D4-FD46-4FDB-8778-7828599E977B}"/>
            </a:ext>
          </a:extLst>
        </xdr:cNvPr>
        <xdr:cNvSpPr/>
      </xdr:nvSpPr>
      <xdr:spPr>
        <a:xfrm>
          <a:off x="10426700" y="68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13853</xdr:rowOff>
    </xdr:from>
    <xdr:ext cx="534377" cy="259045"/>
    <xdr:sp macro="" textlink="">
      <xdr:nvSpPr>
        <xdr:cNvPr id="133" name="【道路】&#10;一人当たり延長該当値テキスト">
          <a:extLst>
            <a:ext uri="{FF2B5EF4-FFF2-40B4-BE49-F238E27FC236}">
              <a16:creationId xmlns:a16="http://schemas.microsoft.com/office/drawing/2014/main" id="{AEBA556E-AAFF-4CF6-A6CB-3AB6488ABD82}"/>
            </a:ext>
          </a:extLst>
        </xdr:cNvPr>
        <xdr:cNvSpPr txBox="1"/>
      </xdr:nvSpPr>
      <xdr:spPr>
        <a:xfrm>
          <a:off x="10515600" y="687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39345</xdr:rowOff>
    </xdr:from>
    <xdr:to>
      <xdr:col>50</xdr:col>
      <xdr:colOff>165100</xdr:colOff>
      <xdr:row>40</xdr:row>
      <xdr:rowOff>140945</xdr:rowOff>
    </xdr:to>
    <xdr:sp macro="" textlink="">
      <xdr:nvSpPr>
        <xdr:cNvPr id="134" name="楕円 133">
          <a:extLst>
            <a:ext uri="{FF2B5EF4-FFF2-40B4-BE49-F238E27FC236}">
              <a16:creationId xmlns:a16="http://schemas.microsoft.com/office/drawing/2014/main" id="{80193840-AB9A-4B4A-A0CB-54C5810A3700}"/>
            </a:ext>
          </a:extLst>
        </xdr:cNvPr>
        <xdr:cNvSpPr/>
      </xdr:nvSpPr>
      <xdr:spPr>
        <a:xfrm>
          <a:off x="9588500" y="68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86226</xdr:rowOff>
    </xdr:from>
    <xdr:to>
      <xdr:col>55</xdr:col>
      <xdr:colOff>0</xdr:colOff>
      <xdr:row>40</xdr:row>
      <xdr:rowOff>90145</xdr:rowOff>
    </xdr:to>
    <xdr:cxnSp macro="">
      <xdr:nvCxnSpPr>
        <xdr:cNvPr id="135" name="直線コネクタ 134">
          <a:extLst>
            <a:ext uri="{FF2B5EF4-FFF2-40B4-BE49-F238E27FC236}">
              <a16:creationId xmlns:a16="http://schemas.microsoft.com/office/drawing/2014/main" id="{32CFF23A-32E4-4870-B0E5-6CC060DE5A36}"/>
            </a:ext>
          </a:extLst>
        </xdr:cNvPr>
        <xdr:cNvCxnSpPr/>
      </xdr:nvCxnSpPr>
      <xdr:spPr>
        <a:xfrm flipV="1">
          <a:off x="9639300" y="6944226"/>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42251</xdr:rowOff>
    </xdr:from>
    <xdr:to>
      <xdr:col>46</xdr:col>
      <xdr:colOff>38100</xdr:colOff>
      <xdr:row>40</xdr:row>
      <xdr:rowOff>143851</xdr:rowOff>
    </xdr:to>
    <xdr:sp macro="" textlink="">
      <xdr:nvSpPr>
        <xdr:cNvPr id="136" name="楕円 135">
          <a:extLst>
            <a:ext uri="{FF2B5EF4-FFF2-40B4-BE49-F238E27FC236}">
              <a16:creationId xmlns:a16="http://schemas.microsoft.com/office/drawing/2014/main" id="{5EB9C0A6-82FC-48FE-8C3D-C12C82F7DDE3}"/>
            </a:ext>
          </a:extLst>
        </xdr:cNvPr>
        <xdr:cNvSpPr/>
      </xdr:nvSpPr>
      <xdr:spPr>
        <a:xfrm>
          <a:off x="8699500" y="69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90145</xdr:rowOff>
    </xdr:from>
    <xdr:to>
      <xdr:col>50</xdr:col>
      <xdr:colOff>114300</xdr:colOff>
      <xdr:row>40</xdr:row>
      <xdr:rowOff>93051</xdr:rowOff>
    </xdr:to>
    <xdr:cxnSp macro="">
      <xdr:nvCxnSpPr>
        <xdr:cNvPr id="137" name="直線コネクタ 136">
          <a:extLst>
            <a:ext uri="{FF2B5EF4-FFF2-40B4-BE49-F238E27FC236}">
              <a16:creationId xmlns:a16="http://schemas.microsoft.com/office/drawing/2014/main" id="{88F3D268-8831-431E-8C7F-9902415249BE}"/>
            </a:ext>
          </a:extLst>
        </xdr:cNvPr>
        <xdr:cNvCxnSpPr/>
      </xdr:nvCxnSpPr>
      <xdr:spPr>
        <a:xfrm flipV="1">
          <a:off x="8750300" y="6948145"/>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42872</xdr:rowOff>
    </xdr:from>
    <xdr:to>
      <xdr:col>41</xdr:col>
      <xdr:colOff>101600</xdr:colOff>
      <xdr:row>40</xdr:row>
      <xdr:rowOff>144472</xdr:rowOff>
    </xdr:to>
    <xdr:sp macro="" textlink="">
      <xdr:nvSpPr>
        <xdr:cNvPr id="138" name="楕円 137">
          <a:extLst>
            <a:ext uri="{FF2B5EF4-FFF2-40B4-BE49-F238E27FC236}">
              <a16:creationId xmlns:a16="http://schemas.microsoft.com/office/drawing/2014/main" id="{C0897AF7-D127-4E35-9160-C617C114DD70}"/>
            </a:ext>
          </a:extLst>
        </xdr:cNvPr>
        <xdr:cNvSpPr/>
      </xdr:nvSpPr>
      <xdr:spPr>
        <a:xfrm>
          <a:off x="7810500" y="69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93051</xdr:rowOff>
    </xdr:from>
    <xdr:to>
      <xdr:col>45</xdr:col>
      <xdr:colOff>177800</xdr:colOff>
      <xdr:row>40</xdr:row>
      <xdr:rowOff>93672</xdr:rowOff>
    </xdr:to>
    <xdr:cxnSp macro="">
      <xdr:nvCxnSpPr>
        <xdr:cNvPr id="139" name="直線コネクタ 138">
          <a:extLst>
            <a:ext uri="{FF2B5EF4-FFF2-40B4-BE49-F238E27FC236}">
              <a16:creationId xmlns:a16="http://schemas.microsoft.com/office/drawing/2014/main" id="{410F25FF-0C3E-42F6-B147-EE0883795173}"/>
            </a:ext>
          </a:extLst>
        </xdr:cNvPr>
        <xdr:cNvCxnSpPr/>
      </xdr:nvCxnSpPr>
      <xdr:spPr>
        <a:xfrm flipV="1">
          <a:off x="7861300" y="695105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49436</xdr:rowOff>
    </xdr:from>
    <xdr:to>
      <xdr:col>36</xdr:col>
      <xdr:colOff>165100</xdr:colOff>
      <xdr:row>40</xdr:row>
      <xdr:rowOff>151036</xdr:rowOff>
    </xdr:to>
    <xdr:sp macro="" textlink="">
      <xdr:nvSpPr>
        <xdr:cNvPr id="140" name="楕円 139">
          <a:extLst>
            <a:ext uri="{FF2B5EF4-FFF2-40B4-BE49-F238E27FC236}">
              <a16:creationId xmlns:a16="http://schemas.microsoft.com/office/drawing/2014/main" id="{578BC72A-676C-4105-94BA-B13BF3424562}"/>
            </a:ext>
          </a:extLst>
        </xdr:cNvPr>
        <xdr:cNvSpPr/>
      </xdr:nvSpPr>
      <xdr:spPr>
        <a:xfrm>
          <a:off x="6921500" y="69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93672</xdr:rowOff>
    </xdr:from>
    <xdr:to>
      <xdr:col>41</xdr:col>
      <xdr:colOff>50800</xdr:colOff>
      <xdr:row>40</xdr:row>
      <xdr:rowOff>100236</xdr:rowOff>
    </xdr:to>
    <xdr:cxnSp macro="">
      <xdr:nvCxnSpPr>
        <xdr:cNvPr id="141" name="直線コネクタ 140">
          <a:extLst>
            <a:ext uri="{FF2B5EF4-FFF2-40B4-BE49-F238E27FC236}">
              <a16:creationId xmlns:a16="http://schemas.microsoft.com/office/drawing/2014/main" id="{2257A300-3348-477A-8A89-DD84E20B6D3F}"/>
            </a:ext>
          </a:extLst>
        </xdr:cNvPr>
        <xdr:cNvCxnSpPr/>
      </xdr:nvCxnSpPr>
      <xdr:spPr>
        <a:xfrm flipV="1">
          <a:off x="6972300" y="695167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E8BD8F98-2641-45D9-8C68-B7507DF701DE}"/>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81BB599A-6477-4851-B5D5-225592A06650}"/>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8E9AB920-5124-410F-B7FA-7751BB104FDE}"/>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9F0B2760-EC30-42B8-8E02-D3482BAAC8DD}"/>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132072</xdr:rowOff>
    </xdr:from>
    <xdr:ext cx="534377" cy="259045"/>
    <xdr:sp macro="" textlink="">
      <xdr:nvSpPr>
        <xdr:cNvPr id="146" name="n_1mainValue【道路】&#10;一人当たり延長">
          <a:extLst>
            <a:ext uri="{FF2B5EF4-FFF2-40B4-BE49-F238E27FC236}">
              <a16:creationId xmlns:a16="http://schemas.microsoft.com/office/drawing/2014/main" id="{BCCC891B-70FF-401D-A3B5-4621B14B603B}"/>
            </a:ext>
          </a:extLst>
        </xdr:cNvPr>
        <xdr:cNvSpPr txBox="1"/>
      </xdr:nvSpPr>
      <xdr:spPr>
        <a:xfrm>
          <a:off x="9359411" y="69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134978</xdr:rowOff>
    </xdr:from>
    <xdr:ext cx="534377" cy="259045"/>
    <xdr:sp macro="" textlink="">
      <xdr:nvSpPr>
        <xdr:cNvPr id="147" name="n_2mainValue【道路】&#10;一人当たり延長">
          <a:extLst>
            <a:ext uri="{FF2B5EF4-FFF2-40B4-BE49-F238E27FC236}">
              <a16:creationId xmlns:a16="http://schemas.microsoft.com/office/drawing/2014/main" id="{D119DF0F-FC9B-44E8-9107-2634C1786C8D}"/>
            </a:ext>
          </a:extLst>
        </xdr:cNvPr>
        <xdr:cNvSpPr txBox="1"/>
      </xdr:nvSpPr>
      <xdr:spPr>
        <a:xfrm>
          <a:off x="8483111" y="69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135599</xdr:rowOff>
    </xdr:from>
    <xdr:ext cx="534377" cy="259045"/>
    <xdr:sp macro="" textlink="">
      <xdr:nvSpPr>
        <xdr:cNvPr id="148" name="n_3mainValue【道路】&#10;一人当たり延長">
          <a:extLst>
            <a:ext uri="{FF2B5EF4-FFF2-40B4-BE49-F238E27FC236}">
              <a16:creationId xmlns:a16="http://schemas.microsoft.com/office/drawing/2014/main" id="{71E465CE-B335-40E2-9DD4-270DFDE7BBC7}"/>
            </a:ext>
          </a:extLst>
        </xdr:cNvPr>
        <xdr:cNvSpPr txBox="1"/>
      </xdr:nvSpPr>
      <xdr:spPr>
        <a:xfrm>
          <a:off x="7594111" y="69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142163</xdr:rowOff>
    </xdr:from>
    <xdr:ext cx="534377" cy="259045"/>
    <xdr:sp macro="" textlink="">
      <xdr:nvSpPr>
        <xdr:cNvPr id="149" name="n_4mainValue【道路】&#10;一人当たり延長">
          <a:extLst>
            <a:ext uri="{FF2B5EF4-FFF2-40B4-BE49-F238E27FC236}">
              <a16:creationId xmlns:a16="http://schemas.microsoft.com/office/drawing/2014/main" id="{6189F411-2843-44F2-A473-7CA592FA8B0C}"/>
            </a:ext>
          </a:extLst>
        </xdr:cNvPr>
        <xdr:cNvSpPr txBox="1"/>
      </xdr:nvSpPr>
      <xdr:spPr>
        <a:xfrm>
          <a:off x="6705111" y="70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90E9D67E-8E9F-4DE4-833D-BE4ACF7518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35B766B5-131C-4444-8CC9-CB4057AB8A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D7BDD02-DF3F-4237-8390-00EDC14B88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111B912D-8B14-4EDA-8636-77FC8C8A23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FC6BC85-18C0-48E7-B813-007A535F1C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91AA91B-C7A5-49BC-AE83-D69F65484E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5A807D38-DD2C-4A18-AEB0-39ACE9B995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AA04750-CBA2-4A22-9210-6458A9E273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EBA135AD-AABF-4E97-8B1B-4F2F5F9F4E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67B79DC-2288-49A8-A556-A0D07ABF211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753D7D6B-7A9D-4FC0-8668-03C9D0C857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923242D-2361-4051-BE79-C77A2E77FB1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2D3A0BB6-1BBB-4E4E-856F-EC7D5A885B3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52347234-390D-4FC9-8794-2D5FE53C084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14B5584A-0454-4369-A151-427A587F6E0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FE91152B-15B4-49A1-9983-5D0111003B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CF54C881-B62C-45FC-8197-0A30F770799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1778EB87-9F3A-4B0C-984C-886968875C4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B6F52F10-C8C2-4C32-AA23-36BEEF12F72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A474B13D-62CA-4ED8-906F-885E9E7153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27FE396D-55D5-4DF1-ACC9-70934F39D6A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2BDA13CE-4169-4508-A68D-0F7F7789601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2EC239D1-34B2-41D9-825F-D57F92628B7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F0FCE28-6530-45D3-92DD-D2A907A520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D7B29CD-E8F0-4AED-BAF6-09F506354F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7354514E-5204-4CFA-ADE1-AAD9C4E2668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86FE2D91-2659-415D-A7C6-00EB582CDC7E}"/>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36C6C3B2-0013-44F3-8AEF-925DC6874672}"/>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A5113EC2-2B35-46F6-9637-ED32FFDAA153}"/>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32C097A4-4B55-4969-AEB8-CC32D394660E}"/>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5FE9BAD2-AA1A-40A5-8766-950A2960FF02}"/>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7538DB6C-6149-4592-A96C-0668A4E6DCBC}"/>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72100C38-552A-4055-AB8B-DE18093F4489}"/>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F65E77A4-FE66-4DEC-9F19-140F7580750F}"/>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D33D47F3-D9D2-4150-A72F-80D7F1FECC92}"/>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FD150EA5-0965-4AB4-A33D-253D1466C198}"/>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16BA10B-9BD4-40D8-89C8-CB17D1E74D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63DA904-CFF4-4D4C-8768-6D3DE875F7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82C1BD6-F65B-4C86-90FF-364E1B7D7B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368B90F-9B83-4AA0-A8D1-0DA01E15CA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8E2A236-E081-4054-ACAC-9D6CDCF63B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91" name="楕円 190">
          <a:extLst>
            <a:ext uri="{FF2B5EF4-FFF2-40B4-BE49-F238E27FC236}">
              <a16:creationId xmlns:a16="http://schemas.microsoft.com/office/drawing/2014/main" id="{212446C6-BD57-40EC-ABB2-BB728D9B71BC}"/>
            </a:ext>
          </a:extLst>
        </xdr:cNvPr>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136996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A79380F2-7609-434C-BA86-8910BFAC45F3}"/>
            </a:ext>
          </a:extLst>
        </xdr:cNvPr>
        <xdr:cNvSpPr txBox="1"/>
      </xdr:nvSpPr>
      <xdr:spPr>
        <a:xfrm>
          <a:off x="4673600" y="1025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3" name="楕円 192">
          <a:extLst>
            <a:ext uri="{FF2B5EF4-FFF2-40B4-BE49-F238E27FC236}">
              <a16:creationId xmlns:a16="http://schemas.microsoft.com/office/drawing/2014/main" id="{3FDF8E26-941E-4B24-9F9A-C45285F1057F}"/>
            </a:ext>
          </a:extLst>
        </xdr:cNvPr>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164919</xdr:rowOff>
    </xdr:to>
    <xdr:cxnSp macro="">
      <xdr:nvCxnSpPr>
        <xdr:cNvPr id="194" name="直線コネクタ 193">
          <a:extLst>
            <a:ext uri="{FF2B5EF4-FFF2-40B4-BE49-F238E27FC236}">
              <a16:creationId xmlns:a16="http://schemas.microsoft.com/office/drawing/2014/main" id="{AEFC7CEC-28DD-4BD5-B677-015A89DE1AA1}"/>
            </a:ext>
          </a:extLst>
        </xdr:cNvPr>
        <xdr:cNvCxnSpPr/>
      </xdr:nvCxnSpPr>
      <xdr:spPr>
        <a:xfrm>
          <a:off x="3797300" y="1041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5" name="楕円 194">
          <a:extLst>
            <a:ext uri="{FF2B5EF4-FFF2-40B4-BE49-F238E27FC236}">
              <a16:creationId xmlns:a16="http://schemas.microsoft.com/office/drawing/2014/main" id="{24500534-61A0-4154-ABB0-41BC47A595C9}"/>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132262</xdr:rowOff>
    </xdr:to>
    <xdr:cxnSp macro="">
      <xdr:nvCxnSpPr>
        <xdr:cNvPr id="196" name="直線コネクタ 195">
          <a:extLst>
            <a:ext uri="{FF2B5EF4-FFF2-40B4-BE49-F238E27FC236}">
              <a16:creationId xmlns:a16="http://schemas.microsoft.com/office/drawing/2014/main" id="{981B8D91-2F2A-42A3-9BEA-3D829B900A52}"/>
            </a:ext>
          </a:extLst>
        </xdr:cNvPr>
        <xdr:cNvCxnSpPr/>
      </xdr:nvCxnSpPr>
      <xdr:spPr>
        <a:xfrm>
          <a:off x="2908300" y="103931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7" name="楕円 196">
          <a:extLst>
            <a:ext uri="{FF2B5EF4-FFF2-40B4-BE49-F238E27FC236}">
              <a16:creationId xmlns:a16="http://schemas.microsoft.com/office/drawing/2014/main" id="{68B24C65-67F4-49D5-B50E-01FBB9AA1C21}"/>
            </a:ext>
          </a:extLst>
        </xdr:cNvPr>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106135</xdr:rowOff>
    </xdr:to>
    <xdr:cxnSp macro="">
      <xdr:nvCxnSpPr>
        <xdr:cNvPr id="198" name="直線コネクタ 197">
          <a:extLst>
            <a:ext uri="{FF2B5EF4-FFF2-40B4-BE49-F238E27FC236}">
              <a16:creationId xmlns:a16="http://schemas.microsoft.com/office/drawing/2014/main" id="{E24D784D-177E-4A65-B626-7E182865ED21}"/>
            </a:ext>
          </a:extLst>
        </xdr:cNvPr>
        <xdr:cNvCxnSpPr/>
      </xdr:nvCxnSpPr>
      <xdr:spPr>
        <a:xfrm>
          <a:off x="2019300" y="103849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9" name="楕円 198">
          <a:extLst>
            <a:ext uri="{FF2B5EF4-FFF2-40B4-BE49-F238E27FC236}">
              <a16:creationId xmlns:a16="http://schemas.microsoft.com/office/drawing/2014/main" id="{BE459179-D57A-4A04-A932-C2A3AA6BAA9C}"/>
            </a:ext>
          </a:extLst>
        </xdr:cNvPr>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97972</xdr:rowOff>
    </xdr:to>
    <xdr:cxnSp macro="">
      <xdr:nvCxnSpPr>
        <xdr:cNvPr id="200" name="直線コネクタ 199">
          <a:extLst>
            <a:ext uri="{FF2B5EF4-FFF2-40B4-BE49-F238E27FC236}">
              <a16:creationId xmlns:a16="http://schemas.microsoft.com/office/drawing/2014/main" id="{0CE7D6C6-EB69-4002-A0C8-E8B92BE078E1}"/>
            </a:ext>
          </a:extLst>
        </xdr:cNvPr>
        <xdr:cNvCxnSpPr/>
      </xdr:nvCxnSpPr>
      <xdr:spPr>
        <a:xfrm>
          <a:off x="1130300" y="1036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D0FE067A-61FD-4D83-91CD-85D5C47E473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E133B096-B203-4C25-BC03-7946211E5876}"/>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42AF9DE8-F6BC-4AAE-9FC0-1387E64D3AF5}"/>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96C23780-0A53-4205-8627-AA135275DC39}"/>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65B28329-DB25-42A1-8B86-A6B83C52CC0C}"/>
            </a:ext>
          </a:extLst>
        </xdr:cNvPr>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DB0A39AB-01CA-49C8-99A0-A212914A50CB}"/>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33546B15-F942-421F-A56A-9BE8C92DFA92}"/>
            </a:ext>
          </a:extLst>
        </xdr:cNvPr>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DF03FC8-FF53-4AEF-91B1-7E6EEC1B242C}"/>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5198688-E427-421F-A5F9-C7295CD8ADA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DA16E24-C02F-40F6-8F54-F0686E62D3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EE34701-D09E-42DE-80A7-8E02199405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1B42847-C6E4-4957-8951-7C37F054B0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FECF752-25A4-4E99-8D3E-C07A634EB7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1DD7CF6-C2A2-479D-B72C-888DD96996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089FE10-A7F0-4491-A195-87DC5DD3DF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177F502-B7CC-4312-827F-7D640A77F9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C16378E-D083-40C6-84F5-AE7B5B1B307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303EDD3-EABC-48B3-B68B-B43545BF5A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7A6C10A8-66D7-49CC-BC0F-B5C9AE168F1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96392815-ED3D-4240-B70E-B212870B8C5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1E56C72E-2B12-4D85-9787-A77393B9634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EFA24973-6DB8-4A2E-A093-3F2DF29FC25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18232A6-8826-4106-9911-5DB232C064D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84FB88FA-43D8-4302-8FC4-11F449E99F1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ABE574E0-84CF-4DFD-B96F-8921218B37B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B412749D-94EF-427D-93E1-BAB9AE062A8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563AA6B5-94CA-4F1A-B0F1-DD6B08D3844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48E43C3-AD04-4D88-B247-71B0E902BFA8}"/>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6E818C8C-C092-4F41-8EF7-B4269741488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A225EA9B-8E16-4080-B07B-4454C37F9C3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A282DA8-09CF-43B5-B463-F79CBA1ADA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6E66BE75-5325-488F-808F-4E984926AA1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2E512A7A-22CE-4A3D-87E3-C7127C88D4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A5123A-2430-4101-995A-5D7E5F69A317}"/>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55B1F47B-98A2-4824-ACC7-5BD1FA74A9A7}"/>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493F491B-EA3F-462E-A8CE-01E166CAF29D}"/>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76B6DD2A-932D-4150-AA2A-9EB7D53A5064}"/>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1558DD47-934E-42C8-BC5E-3AA38CED83FA}"/>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D5CE4E7-3095-40DB-9712-D0EF01C5A9C7}"/>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4A69D670-E410-40E8-9430-2E2E587DF913}"/>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74D18B9-9535-4EA7-BFED-AAACD7984D0C}"/>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DFD1B649-D226-4090-ADE4-C9BE3632CE55}"/>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191D26E8-9C3B-4829-9DE6-95275F4B612E}"/>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60C9BEB6-AAB3-42FA-B671-85A6FA86CFB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0C49331-8043-43F8-B1CC-675BA70FB5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249AEF1-7127-4C9D-993E-79222F2A6A0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01A96D1-9EA4-4AA8-9B21-0584BAE0FB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4788F72-9B00-4AF5-9123-B74A63AB2A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8FFA59F8-A31D-4B37-9F33-2F206C39BE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151666</xdr:rowOff>
    </xdr:from>
    <xdr:to>
      <xdr:col>55</xdr:col>
      <xdr:colOff>50800</xdr:colOff>
      <xdr:row>61</xdr:row>
      <xdr:rowOff>81816</xdr:rowOff>
    </xdr:to>
    <xdr:sp macro="" textlink="">
      <xdr:nvSpPr>
        <xdr:cNvPr id="250" name="楕円 249">
          <a:extLst>
            <a:ext uri="{FF2B5EF4-FFF2-40B4-BE49-F238E27FC236}">
              <a16:creationId xmlns:a16="http://schemas.microsoft.com/office/drawing/2014/main" id="{D6143F1A-F265-4A15-9D4C-998CB160024C}"/>
            </a:ext>
          </a:extLst>
        </xdr:cNvPr>
        <xdr:cNvSpPr/>
      </xdr:nvSpPr>
      <xdr:spPr>
        <a:xfrm>
          <a:off x="10426700" y="104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3093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B3C28214-48AC-4BA4-906C-A29CAC8A624E}"/>
            </a:ext>
          </a:extLst>
        </xdr:cNvPr>
        <xdr:cNvSpPr txBox="1"/>
      </xdr:nvSpPr>
      <xdr:spPr>
        <a:xfrm>
          <a:off x="10515600" y="1029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154267</xdr:rowOff>
    </xdr:from>
    <xdr:to>
      <xdr:col>50</xdr:col>
      <xdr:colOff>165100</xdr:colOff>
      <xdr:row>61</xdr:row>
      <xdr:rowOff>84417</xdr:rowOff>
    </xdr:to>
    <xdr:sp macro="" textlink="">
      <xdr:nvSpPr>
        <xdr:cNvPr id="252" name="楕円 251">
          <a:extLst>
            <a:ext uri="{FF2B5EF4-FFF2-40B4-BE49-F238E27FC236}">
              <a16:creationId xmlns:a16="http://schemas.microsoft.com/office/drawing/2014/main" id="{49CE22EC-0257-4327-A308-5BF502970B73}"/>
            </a:ext>
          </a:extLst>
        </xdr:cNvPr>
        <xdr:cNvSpPr/>
      </xdr:nvSpPr>
      <xdr:spPr>
        <a:xfrm>
          <a:off x="9588500" y="104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31016</xdr:rowOff>
    </xdr:from>
    <xdr:to>
      <xdr:col>55</xdr:col>
      <xdr:colOff>0</xdr:colOff>
      <xdr:row>61</xdr:row>
      <xdr:rowOff>33617</xdr:rowOff>
    </xdr:to>
    <xdr:cxnSp macro="">
      <xdr:nvCxnSpPr>
        <xdr:cNvPr id="253" name="直線コネクタ 252">
          <a:extLst>
            <a:ext uri="{FF2B5EF4-FFF2-40B4-BE49-F238E27FC236}">
              <a16:creationId xmlns:a16="http://schemas.microsoft.com/office/drawing/2014/main" id="{276B6278-E38A-4A22-8DF0-76E28C46376D}"/>
            </a:ext>
          </a:extLst>
        </xdr:cNvPr>
        <xdr:cNvCxnSpPr/>
      </xdr:nvCxnSpPr>
      <xdr:spPr>
        <a:xfrm flipV="1">
          <a:off x="9639300" y="10489466"/>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159316</xdr:rowOff>
    </xdr:from>
    <xdr:to>
      <xdr:col>46</xdr:col>
      <xdr:colOff>38100</xdr:colOff>
      <xdr:row>61</xdr:row>
      <xdr:rowOff>89466</xdr:rowOff>
    </xdr:to>
    <xdr:sp macro="" textlink="">
      <xdr:nvSpPr>
        <xdr:cNvPr id="254" name="楕円 253">
          <a:extLst>
            <a:ext uri="{FF2B5EF4-FFF2-40B4-BE49-F238E27FC236}">
              <a16:creationId xmlns:a16="http://schemas.microsoft.com/office/drawing/2014/main" id="{2D95336E-327A-4642-8E6E-9B0552717E17}"/>
            </a:ext>
          </a:extLst>
        </xdr:cNvPr>
        <xdr:cNvSpPr/>
      </xdr:nvSpPr>
      <xdr:spPr>
        <a:xfrm>
          <a:off x="8699500" y="104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33617</xdr:rowOff>
    </xdr:from>
    <xdr:to>
      <xdr:col>50</xdr:col>
      <xdr:colOff>114300</xdr:colOff>
      <xdr:row>61</xdr:row>
      <xdr:rowOff>38666</xdr:rowOff>
    </xdr:to>
    <xdr:cxnSp macro="">
      <xdr:nvCxnSpPr>
        <xdr:cNvPr id="255" name="直線コネクタ 254">
          <a:extLst>
            <a:ext uri="{FF2B5EF4-FFF2-40B4-BE49-F238E27FC236}">
              <a16:creationId xmlns:a16="http://schemas.microsoft.com/office/drawing/2014/main" id="{03B69F9C-6D27-4302-B702-FF43EADCEDD6}"/>
            </a:ext>
          </a:extLst>
        </xdr:cNvPr>
        <xdr:cNvCxnSpPr/>
      </xdr:nvCxnSpPr>
      <xdr:spPr>
        <a:xfrm flipV="1">
          <a:off x="8750300" y="10492067"/>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12883</xdr:rowOff>
    </xdr:from>
    <xdr:to>
      <xdr:col>41</xdr:col>
      <xdr:colOff>101600</xdr:colOff>
      <xdr:row>61</xdr:row>
      <xdr:rowOff>114483</xdr:rowOff>
    </xdr:to>
    <xdr:sp macro="" textlink="">
      <xdr:nvSpPr>
        <xdr:cNvPr id="256" name="楕円 255">
          <a:extLst>
            <a:ext uri="{FF2B5EF4-FFF2-40B4-BE49-F238E27FC236}">
              <a16:creationId xmlns:a16="http://schemas.microsoft.com/office/drawing/2014/main" id="{864A8C13-014A-4561-9862-97482820798E}"/>
            </a:ext>
          </a:extLst>
        </xdr:cNvPr>
        <xdr:cNvSpPr/>
      </xdr:nvSpPr>
      <xdr:spPr>
        <a:xfrm>
          <a:off x="7810500" y="104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38666</xdr:rowOff>
    </xdr:from>
    <xdr:to>
      <xdr:col>45</xdr:col>
      <xdr:colOff>177800</xdr:colOff>
      <xdr:row>61</xdr:row>
      <xdr:rowOff>63683</xdr:rowOff>
    </xdr:to>
    <xdr:cxnSp macro="">
      <xdr:nvCxnSpPr>
        <xdr:cNvPr id="257" name="直線コネクタ 256">
          <a:extLst>
            <a:ext uri="{FF2B5EF4-FFF2-40B4-BE49-F238E27FC236}">
              <a16:creationId xmlns:a16="http://schemas.microsoft.com/office/drawing/2014/main" id="{33436860-CDB8-4A6F-AAB2-96D0FF2DB8B6}"/>
            </a:ext>
          </a:extLst>
        </xdr:cNvPr>
        <xdr:cNvCxnSpPr/>
      </xdr:nvCxnSpPr>
      <xdr:spPr>
        <a:xfrm flipV="1">
          <a:off x="7861300" y="10497116"/>
          <a:ext cx="8890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17600</xdr:rowOff>
    </xdr:from>
    <xdr:to>
      <xdr:col>36</xdr:col>
      <xdr:colOff>165100</xdr:colOff>
      <xdr:row>61</xdr:row>
      <xdr:rowOff>119200</xdr:rowOff>
    </xdr:to>
    <xdr:sp macro="" textlink="">
      <xdr:nvSpPr>
        <xdr:cNvPr id="258" name="楕円 257">
          <a:extLst>
            <a:ext uri="{FF2B5EF4-FFF2-40B4-BE49-F238E27FC236}">
              <a16:creationId xmlns:a16="http://schemas.microsoft.com/office/drawing/2014/main" id="{72C9B070-D405-4513-B5A6-FFA2FB791C80}"/>
            </a:ext>
          </a:extLst>
        </xdr:cNvPr>
        <xdr:cNvSpPr/>
      </xdr:nvSpPr>
      <xdr:spPr>
        <a:xfrm>
          <a:off x="6921500" y="104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63683</xdr:rowOff>
    </xdr:from>
    <xdr:to>
      <xdr:col>41</xdr:col>
      <xdr:colOff>50800</xdr:colOff>
      <xdr:row>61</xdr:row>
      <xdr:rowOff>68400</xdr:rowOff>
    </xdr:to>
    <xdr:cxnSp macro="">
      <xdr:nvCxnSpPr>
        <xdr:cNvPr id="259" name="直線コネクタ 258">
          <a:extLst>
            <a:ext uri="{FF2B5EF4-FFF2-40B4-BE49-F238E27FC236}">
              <a16:creationId xmlns:a16="http://schemas.microsoft.com/office/drawing/2014/main" id="{44EE88D5-17A2-4E11-B2FE-3296B4D5C3ED}"/>
            </a:ext>
          </a:extLst>
        </xdr:cNvPr>
        <xdr:cNvCxnSpPr/>
      </xdr:nvCxnSpPr>
      <xdr:spPr>
        <a:xfrm flipV="1">
          <a:off x="6972300" y="10522133"/>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311CDE8E-8CE1-4E61-8E9D-224FE4AA6A98}"/>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54AFEB15-D820-420A-8B83-9BEA57C51767}"/>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8732D73E-4F13-483C-88A5-8C44047AE63D}"/>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5BD3183C-641E-4A79-9F54-21EC1EA9867B}"/>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100944</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C355EB51-1064-4FA0-802A-01B46F9610E8}"/>
            </a:ext>
          </a:extLst>
        </xdr:cNvPr>
        <xdr:cNvSpPr txBox="1"/>
      </xdr:nvSpPr>
      <xdr:spPr>
        <a:xfrm>
          <a:off x="9327095" y="1021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105993</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2330B6FD-04FE-4AF9-8E82-A619B5D2CEA2}"/>
            </a:ext>
          </a:extLst>
        </xdr:cNvPr>
        <xdr:cNvSpPr txBox="1"/>
      </xdr:nvSpPr>
      <xdr:spPr>
        <a:xfrm>
          <a:off x="8450795" y="1022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131010</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B3642B4B-8BCE-4974-8E8F-1E2E1A4FA973}"/>
            </a:ext>
          </a:extLst>
        </xdr:cNvPr>
        <xdr:cNvSpPr txBox="1"/>
      </xdr:nvSpPr>
      <xdr:spPr>
        <a:xfrm>
          <a:off x="7561795" y="1024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135727</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167E38AB-58EA-488C-8020-A8428F537345}"/>
            </a:ext>
          </a:extLst>
        </xdr:cNvPr>
        <xdr:cNvSpPr txBox="1"/>
      </xdr:nvSpPr>
      <xdr:spPr>
        <a:xfrm>
          <a:off x="6672795" y="102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A55ACB45-EDE7-4FFD-8B59-FA838B79B0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6353FD00-AA78-4DC2-96DA-DEF55FB74A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4FDEBCDB-825C-48CD-9EAD-7E84ADA3A4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C0D2FDD-75CB-48B2-A1EE-318C54F800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E6A9C84E-94DC-4318-828F-EDDB6886C1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C065FEC-61F7-4A8F-B440-66F17D83F8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74CBD42-AC11-4E9B-BF8E-97495B8047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EB6C1986-FCFC-4ED8-8F4F-3C1727D2EB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F3FEC4CE-535C-40CD-AF0A-C190172022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80980C52-782D-46DB-A6F2-A92BAC37A7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220497E2-14F6-44E5-8A7D-941880D91C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46D13094-8499-4FE6-BBCF-4A125FAEC29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CA0DDE19-34E1-4CEB-AD50-2CD38E634E2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A0C2C116-1680-459E-8D82-5E9D0CEF983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F475681F-E064-4DBF-B235-C4C2D63E2EF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279BF8AD-F52E-448C-B9C5-AEB020A0B3F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3DF4F0E6-6F6E-4BDE-8DAB-DF070786772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E31CD506-ED37-4144-B6F3-AD2AB7EF80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C1D27977-914F-4BB5-B37E-3D1E829EBAA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54DB7491-372D-49BE-80F9-4AF0B74C2EC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55F22F04-D8DB-4F38-9F7C-FDC9CC5238E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6A1AC787-D041-4C3E-8892-D80AD4D9A7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1B2A5167-CD4C-44FD-8AC9-577CAC3C00C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8A02FD83-D800-44BB-9B53-9C14DE58BC2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BC5BEE8F-E11B-49AA-A8DA-8AB4BB40D5CA}"/>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31B844D2-F5A5-42CA-BA8F-DCBDC1E264CB}"/>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3A9948A-6D04-4C4C-ABC5-618A43890B3F}"/>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541B2A33-1252-4EED-844C-CEF6926423A3}"/>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67131317-3788-4456-AF8B-0ABAC9B29522}"/>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39D11527-B0D0-45C7-BAF2-2D9C285CDF46}"/>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C4FCF57B-F939-440E-BF5C-82A183EB7409}"/>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B142D987-8475-42FA-9E10-B092E90D30DA}"/>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B20B42CA-390D-456C-B18E-955A1E5609E4}"/>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CA0720E7-B1A8-4B04-B1B2-6C2675B1714C}"/>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B482F1C2-3E3A-4526-987D-F6D2E5BE62EA}"/>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C8FE2CC-4F0C-4F34-8586-DDE238C53A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4239403-D9DF-430E-B146-84334BD6CD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A73D62D-E37D-4F36-AA34-7140091553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D4B019E-3541-4B83-B574-C6738F8138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7D1CC80-9978-4D42-B018-A546948F8D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308" name="楕円 307">
          <a:extLst>
            <a:ext uri="{FF2B5EF4-FFF2-40B4-BE49-F238E27FC236}">
              <a16:creationId xmlns:a16="http://schemas.microsoft.com/office/drawing/2014/main" id="{1A7F481A-1B5A-40C4-963D-9D04DB709E5B}"/>
            </a:ext>
          </a:extLst>
        </xdr:cNvPr>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E5C3B6D4-63A0-4BE3-93FD-58346B498BEE}"/>
            </a:ext>
          </a:extLst>
        </xdr:cNvPr>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310" name="楕円 309">
          <a:extLst>
            <a:ext uri="{FF2B5EF4-FFF2-40B4-BE49-F238E27FC236}">
              <a16:creationId xmlns:a16="http://schemas.microsoft.com/office/drawing/2014/main" id="{DCCC1E62-5841-4068-9370-E786EC525EAD}"/>
            </a:ext>
          </a:extLst>
        </xdr:cNvPr>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123825</xdr:rowOff>
    </xdr:from>
    <xdr:to>
      <xdr:col>24</xdr:col>
      <xdr:colOff>63500</xdr:colOff>
      <xdr:row>83</xdr:row>
      <xdr:rowOff>154305</xdr:rowOff>
    </xdr:to>
    <xdr:cxnSp macro="">
      <xdr:nvCxnSpPr>
        <xdr:cNvPr id="311" name="直線コネクタ 310">
          <a:extLst>
            <a:ext uri="{FF2B5EF4-FFF2-40B4-BE49-F238E27FC236}">
              <a16:creationId xmlns:a16="http://schemas.microsoft.com/office/drawing/2014/main" id="{5D8C9697-B7C0-4303-BC78-3457F4A3FD9D}"/>
            </a:ext>
          </a:extLst>
        </xdr:cNvPr>
        <xdr:cNvCxnSpPr/>
      </xdr:nvCxnSpPr>
      <xdr:spPr>
        <a:xfrm flipV="1">
          <a:off x="3797300" y="143541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312" name="楕円 311">
          <a:extLst>
            <a:ext uri="{FF2B5EF4-FFF2-40B4-BE49-F238E27FC236}">
              <a16:creationId xmlns:a16="http://schemas.microsoft.com/office/drawing/2014/main" id="{839F951A-62C5-4670-BFA4-250F23849526}"/>
            </a:ext>
          </a:extLst>
        </xdr:cNvPr>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154305</xdr:rowOff>
    </xdr:to>
    <xdr:cxnSp macro="">
      <xdr:nvCxnSpPr>
        <xdr:cNvPr id="313" name="直線コネクタ 312">
          <a:extLst>
            <a:ext uri="{FF2B5EF4-FFF2-40B4-BE49-F238E27FC236}">
              <a16:creationId xmlns:a16="http://schemas.microsoft.com/office/drawing/2014/main" id="{7EABCD99-7A51-4C8C-A17B-7BCBE66EB7EC}"/>
            </a:ext>
          </a:extLst>
        </xdr:cNvPr>
        <xdr:cNvCxnSpPr/>
      </xdr:nvCxnSpPr>
      <xdr:spPr>
        <a:xfrm>
          <a:off x="2908300" y="1429321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53975</xdr:rowOff>
    </xdr:from>
    <xdr:to>
      <xdr:col>10</xdr:col>
      <xdr:colOff>165100</xdr:colOff>
      <xdr:row>83</xdr:row>
      <xdr:rowOff>155575</xdr:rowOff>
    </xdr:to>
    <xdr:sp macro="" textlink="">
      <xdr:nvSpPr>
        <xdr:cNvPr id="314" name="楕円 313">
          <a:extLst>
            <a:ext uri="{FF2B5EF4-FFF2-40B4-BE49-F238E27FC236}">
              <a16:creationId xmlns:a16="http://schemas.microsoft.com/office/drawing/2014/main" id="{09D542D2-A2D7-4E28-BF98-479F3442E2AC}"/>
            </a:ext>
          </a:extLst>
        </xdr:cNvPr>
        <xdr:cNvSpPr/>
      </xdr:nvSpPr>
      <xdr:spPr>
        <a:xfrm>
          <a:off x="1968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83</xdr:row>
      <xdr:rowOff>104775</xdr:rowOff>
    </xdr:to>
    <xdr:cxnSp macro="">
      <xdr:nvCxnSpPr>
        <xdr:cNvPr id="315" name="直線コネクタ 314">
          <a:extLst>
            <a:ext uri="{FF2B5EF4-FFF2-40B4-BE49-F238E27FC236}">
              <a16:creationId xmlns:a16="http://schemas.microsoft.com/office/drawing/2014/main" id="{4BCAC4C2-66F6-4845-9C9B-1B1F900C07DE}"/>
            </a:ext>
          </a:extLst>
        </xdr:cNvPr>
        <xdr:cNvCxnSpPr/>
      </xdr:nvCxnSpPr>
      <xdr:spPr>
        <a:xfrm flipV="1">
          <a:off x="2019300" y="142932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27305</xdr:rowOff>
    </xdr:from>
    <xdr:to>
      <xdr:col>6</xdr:col>
      <xdr:colOff>38100</xdr:colOff>
      <xdr:row>83</xdr:row>
      <xdr:rowOff>128905</xdr:rowOff>
    </xdr:to>
    <xdr:sp macro="" textlink="">
      <xdr:nvSpPr>
        <xdr:cNvPr id="316" name="楕円 315">
          <a:extLst>
            <a:ext uri="{FF2B5EF4-FFF2-40B4-BE49-F238E27FC236}">
              <a16:creationId xmlns:a16="http://schemas.microsoft.com/office/drawing/2014/main" id="{D7184374-EC09-4219-9B48-D824271FD175}"/>
            </a:ext>
          </a:extLst>
        </xdr:cNvPr>
        <xdr:cNvSpPr/>
      </xdr:nvSpPr>
      <xdr:spPr>
        <a:xfrm>
          <a:off x="107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78105</xdr:rowOff>
    </xdr:from>
    <xdr:to>
      <xdr:col>10</xdr:col>
      <xdr:colOff>114300</xdr:colOff>
      <xdr:row>83</xdr:row>
      <xdr:rowOff>104775</xdr:rowOff>
    </xdr:to>
    <xdr:cxnSp macro="">
      <xdr:nvCxnSpPr>
        <xdr:cNvPr id="317" name="直線コネクタ 316">
          <a:extLst>
            <a:ext uri="{FF2B5EF4-FFF2-40B4-BE49-F238E27FC236}">
              <a16:creationId xmlns:a16="http://schemas.microsoft.com/office/drawing/2014/main" id="{16C20A12-328F-4745-99F8-AC00A5DAC372}"/>
            </a:ext>
          </a:extLst>
        </xdr:cNvPr>
        <xdr:cNvCxnSpPr/>
      </xdr:nvCxnSpPr>
      <xdr:spPr>
        <a:xfrm>
          <a:off x="1130300" y="143084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4C1D56B1-2A7D-4D49-BC09-3AC0698B1DCB}"/>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C3985B7F-ADF3-4FCB-BFDA-6FDE72C5D9C7}"/>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ECC80332-CC33-4D76-91FB-FA653C533EF7}"/>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4AA6CEBA-87BC-4F06-A291-95204D6BA71D}"/>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322" name="n_1mainValue【公営住宅】&#10;有形固定資産減価償却率">
          <a:extLst>
            <a:ext uri="{FF2B5EF4-FFF2-40B4-BE49-F238E27FC236}">
              <a16:creationId xmlns:a16="http://schemas.microsoft.com/office/drawing/2014/main" id="{8AF92C30-8802-42D4-B356-55557B25CE64}"/>
            </a:ext>
          </a:extLst>
        </xdr:cNvPr>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323" name="n_2mainValue【公営住宅】&#10;有形固定資産減価償却率">
          <a:extLst>
            <a:ext uri="{FF2B5EF4-FFF2-40B4-BE49-F238E27FC236}">
              <a16:creationId xmlns:a16="http://schemas.microsoft.com/office/drawing/2014/main" id="{579E0A77-4ADC-4CE1-946D-71AB37EFE506}"/>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146702</xdr:rowOff>
    </xdr:from>
    <xdr:ext cx="405111" cy="259045"/>
    <xdr:sp macro="" textlink="">
      <xdr:nvSpPr>
        <xdr:cNvPr id="324" name="n_3mainValue【公営住宅】&#10;有形固定資産減価償却率">
          <a:extLst>
            <a:ext uri="{FF2B5EF4-FFF2-40B4-BE49-F238E27FC236}">
              <a16:creationId xmlns:a16="http://schemas.microsoft.com/office/drawing/2014/main" id="{81BFB1A7-A974-4FBC-910F-7D9A861A6E50}"/>
            </a:ext>
          </a:extLst>
        </xdr:cNvPr>
        <xdr:cNvSpPr txBox="1"/>
      </xdr:nvSpPr>
      <xdr:spPr>
        <a:xfrm>
          <a:off x="1816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120032</xdr:rowOff>
    </xdr:from>
    <xdr:ext cx="405111" cy="259045"/>
    <xdr:sp macro="" textlink="">
      <xdr:nvSpPr>
        <xdr:cNvPr id="325" name="n_4mainValue【公営住宅】&#10;有形固定資産減価償却率">
          <a:extLst>
            <a:ext uri="{FF2B5EF4-FFF2-40B4-BE49-F238E27FC236}">
              <a16:creationId xmlns:a16="http://schemas.microsoft.com/office/drawing/2014/main" id="{175DB1CF-75E7-463F-A3CD-1B1CC8D52C36}"/>
            </a:ext>
          </a:extLst>
        </xdr:cNvPr>
        <xdr:cNvSpPr txBox="1"/>
      </xdr:nvSpPr>
      <xdr:spPr>
        <a:xfrm>
          <a:off x="927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A7F5E810-7028-4578-8C32-120734AEF5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A5733128-5DFF-4E77-AA8D-D3DE33F416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CDD1C319-6D4F-405F-9CC2-7E6849AD71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BB4D09C-0BBA-41F5-BE36-6520437077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3B500327-BD8A-4853-B0BB-0C51FAFCA3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2EA01B61-9A46-4FDF-8C82-BB06A16AAD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BCA93777-B76F-46C6-B8FA-04E45C5906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8D2B1737-A432-4595-AD08-2BB0E626DC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4E051565-3592-4823-8055-C85647E585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FD0A8319-FA83-44B3-B3D0-60E9DC6305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9FF2D10C-CFF3-4DCB-8EC8-9E682F478A2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335F6ED9-E645-4933-ADBE-C9A6B2044A1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FE3B5F0A-6F8E-47EC-9CFA-39627F72937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F7F8D038-AB26-49E1-9CCF-5CBCE4E2224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44D24B92-59B9-40F3-8659-4B0902660A1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57E006B1-47F1-461C-82D9-7CD5ED4232B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C4C3EAEC-49A7-475B-8A4A-141EA5909C8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60F1370-B4B2-4C21-AC89-E7286BA5D7B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B0FE9491-34D7-42A5-83C3-F6EC99D47EC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3F92DC64-1A41-4E67-82D5-0E715A3FD41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4F7D1058-9291-4FF5-8DBD-4AC85D3E60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9E0FC52A-EB1A-43F6-B8EC-E97FF29856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AF1C1888-E0D4-4574-B0D5-4A37E80CA71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C42EA0EF-0730-45A5-B614-7E4E97483ABD}"/>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D20F3F5B-50C5-46F2-BBD7-B9F7F922D69F}"/>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5E43E826-5C14-4176-A601-C77139A6CCBA}"/>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70DCC1C9-728F-4E00-A61A-AA5A9E2E6C16}"/>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97666922-FD5C-486C-8699-EA2493C2624E}"/>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7197F4CD-A449-4007-92BB-CAF55B75603C}"/>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5D701FAD-DF86-41A6-9712-5C7D1A27FE81}"/>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F02D7672-2E8F-4AD3-98B4-E8B010B37047}"/>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17DDA062-3AF3-4F02-A4D0-7899A109AD3C}"/>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5E934652-C530-455A-B844-38B056EC9A52}"/>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9618F95-B40B-4573-A48B-4B7807FDAD56}"/>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B8F4A56-8A5F-4454-ABF2-7A6F363744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2BEACE8-6C65-4D29-AC54-FF6EEEF478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0B760A3-7209-4EA9-8809-5EEB761297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5765738-B8CF-4D0B-9D2B-5BC0152BD9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A8F9345-2290-44B0-A055-29560841DD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365" name="楕円 364">
          <a:extLst>
            <a:ext uri="{FF2B5EF4-FFF2-40B4-BE49-F238E27FC236}">
              <a16:creationId xmlns:a16="http://schemas.microsoft.com/office/drawing/2014/main" id="{D4EB3363-09D7-4FA2-BA64-20B99BAE5636}"/>
            </a:ext>
          </a:extLst>
        </xdr:cNvPr>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5732</xdr:rowOff>
    </xdr:from>
    <xdr:ext cx="469744" cy="259045"/>
    <xdr:sp macro="" textlink="">
      <xdr:nvSpPr>
        <xdr:cNvPr id="366" name="【公営住宅】&#10;一人当たり面積該当値テキスト">
          <a:extLst>
            <a:ext uri="{FF2B5EF4-FFF2-40B4-BE49-F238E27FC236}">
              <a16:creationId xmlns:a16="http://schemas.microsoft.com/office/drawing/2014/main" id="{0449182A-38BE-43C3-BBD2-951F2B09C662}"/>
            </a:ext>
          </a:extLst>
        </xdr:cNvPr>
        <xdr:cNvSpPr txBox="1"/>
      </xdr:nvSpPr>
      <xdr:spPr>
        <a:xfrm>
          <a:off x="10515600"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29590</xdr:rowOff>
    </xdr:from>
    <xdr:to>
      <xdr:col>50</xdr:col>
      <xdr:colOff>165100</xdr:colOff>
      <xdr:row>85</xdr:row>
      <xdr:rowOff>131190</xdr:rowOff>
    </xdr:to>
    <xdr:sp macro="" textlink="">
      <xdr:nvSpPr>
        <xdr:cNvPr id="367" name="楕円 366">
          <a:extLst>
            <a:ext uri="{FF2B5EF4-FFF2-40B4-BE49-F238E27FC236}">
              <a16:creationId xmlns:a16="http://schemas.microsoft.com/office/drawing/2014/main" id="{61B1713B-A547-4FA5-AD27-584C418A4062}"/>
            </a:ext>
          </a:extLst>
        </xdr:cNvPr>
        <xdr:cNvSpPr/>
      </xdr:nvSpPr>
      <xdr:spPr>
        <a:xfrm>
          <a:off x="9588500" y="14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78105</xdr:rowOff>
    </xdr:from>
    <xdr:to>
      <xdr:col>55</xdr:col>
      <xdr:colOff>0</xdr:colOff>
      <xdr:row>85</xdr:row>
      <xdr:rowOff>80390</xdr:rowOff>
    </xdr:to>
    <xdr:cxnSp macro="">
      <xdr:nvCxnSpPr>
        <xdr:cNvPr id="368" name="直線コネクタ 367">
          <a:extLst>
            <a:ext uri="{FF2B5EF4-FFF2-40B4-BE49-F238E27FC236}">
              <a16:creationId xmlns:a16="http://schemas.microsoft.com/office/drawing/2014/main" id="{26BE8CD2-5496-4C5D-8EA9-C9EBA02F449D}"/>
            </a:ext>
          </a:extLst>
        </xdr:cNvPr>
        <xdr:cNvCxnSpPr/>
      </xdr:nvCxnSpPr>
      <xdr:spPr>
        <a:xfrm flipV="1">
          <a:off x="9639300" y="1465135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31114</xdr:rowOff>
    </xdr:from>
    <xdr:to>
      <xdr:col>46</xdr:col>
      <xdr:colOff>38100</xdr:colOff>
      <xdr:row>85</xdr:row>
      <xdr:rowOff>132714</xdr:rowOff>
    </xdr:to>
    <xdr:sp macro="" textlink="">
      <xdr:nvSpPr>
        <xdr:cNvPr id="369" name="楕円 368">
          <a:extLst>
            <a:ext uri="{FF2B5EF4-FFF2-40B4-BE49-F238E27FC236}">
              <a16:creationId xmlns:a16="http://schemas.microsoft.com/office/drawing/2014/main" id="{095FB4EC-C114-42D8-B89F-50F8ED314027}"/>
            </a:ext>
          </a:extLst>
        </xdr:cNvPr>
        <xdr:cNvSpPr/>
      </xdr:nvSpPr>
      <xdr:spPr>
        <a:xfrm>
          <a:off x="8699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80390</xdr:rowOff>
    </xdr:from>
    <xdr:to>
      <xdr:col>50</xdr:col>
      <xdr:colOff>114300</xdr:colOff>
      <xdr:row>85</xdr:row>
      <xdr:rowOff>81914</xdr:rowOff>
    </xdr:to>
    <xdr:cxnSp macro="">
      <xdr:nvCxnSpPr>
        <xdr:cNvPr id="370" name="直線コネクタ 369">
          <a:extLst>
            <a:ext uri="{FF2B5EF4-FFF2-40B4-BE49-F238E27FC236}">
              <a16:creationId xmlns:a16="http://schemas.microsoft.com/office/drawing/2014/main" id="{A3B271B4-3212-4F18-8A9C-995C7B029FD1}"/>
            </a:ext>
          </a:extLst>
        </xdr:cNvPr>
        <xdr:cNvCxnSpPr/>
      </xdr:nvCxnSpPr>
      <xdr:spPr>
        <a:xfrm flipV="1">
          <a:off x="8750300" y="1465364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32638</xdr:rowOff>
    </xdr:from>
    <xdr:to>
      <xdr:col>41</xdr:col>
      <xdr:colOff>101600</xdr:colOff>
      <xdr:row>85</xdr:row>
      <xdr:rowOff>134238</xdr:rowOff>
    </xdr:to>
    <xdr:sp macro="" textlink="">
      <xdr:nvSpPr>
        <xdr:cNvPr id="371" name="楕円 370">
          <a:extLst>
            <a:ext uri="{FF2B5EF4-FFF2-40B4-BE49-F238E27FC236}">
              <a16:creationId xmlns:a16="http://schemas.microsoft.com/office/drawing/2014/main" id="{A5102AA6-9FCF-4768-8342-96DF2DF76EF0}"/>
            </a:ext>
          </a:extLst>
        </xdr:cNvPr>
        <xdr:cNvSpPr/>
      </xdr:nvSpPr>
      <xdr:spPr>
        <a:xfrm>
          <a:off x="7810500" y="14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81914</xdr:rowOff>
    </xdr:from>
    <xdr:to>
      <xdr:col>45</xdr:col>
      <xdr:colOff>177800</xdr:colOff>
      <xdr:row>85</xdr:row>
      <xdr:rowOff>83438</xdr:rowOff>
    </xdr:to>
    <xdr:cxnSp macro="">
      <xdr:nvCxnSpPr>
        <xdr:cNvPr id="372" name="直線コネクタ 371">
          <a:extLst>
            <a:ext uri="{FF2B5EF4-FFF2-40B4-BE49-F238E27FC236}">
              <a16:creationId xmlns:a16="http://schemas.microsoft.com/office/drawing/2014/main" id="{D71F60EC-96C2-4C63-AC37-6862DC06418C}"/>
            </a:ext>
          </a:extLst>
        </xdr:cNvPr>
        <xdr:cNvCxnSpPr/>
      </xdr:nvCxnSpPr>
      <xdr:spPr>
        <a:xfrm flipV="1">
          <a:off x="7861300" y="146551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17399</xdr:rowOff>
    </xdr:from>
    <xdr:to>
      <xdr:col>36</xdr:col>
      <xdr:colOff>165100</xdr:colOff>
      <xdr:row>85</xdr:row>
      <xdr:rowOff>118999</xdr:rowOff>
    </xdr:to>
    <xdr:sp macro="" textlink="">
      <xdr:nvSpPr>
        <xdr:cNvPr id="373" name="楕円 372">
          <a:extLst>
            <a:ext uri="{FF2B5EF4-FFF2-40B4-BE49-F238E27FC236}">
              <a16:creationId xmlns:a16="http://schemas.microsoft.com/office/drawing/2014/main" id="{F207BFB7-FD7A-483E-B8CF-5FE865F1D700}"/>
            </a:ext>
          </a:extLst>
        </xdr:cNvPr>
        <xdr:cNvSpPr/>
      </xdr:nvSpPr>
      <xdr:spPr>
        <a:xfrm>
          <a:off x="69215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68199</xdr:rowOff>
    </xdr:from>
    <xdr:to>
      <xdr:col>41</xdr:col>
      <xdr:colOff>50800</xdr:colOff>
      <xdr:row>85</xdr:row>
      <xdr:rowOff>83438</xdr:rowOff>
    </xdr:to>
    <xdr:cxnSp macro="">
      <xdr:nvCxnSpPr>
        <xdr:cNvPr id="374" name="直線コネクタ 373">
          <a:extLst>
            <a:ext uri="{FF2B5EF4-FFF2-40B4-BE49-F238E27FC236}">
              <a16:creationId xmlns:a16="http://schemas.microsoft.com/office/drawing/2014/main" id="{FE34CD1F-38DF-46F1-B2F0-7A769C6E7F6A}"/>
            </a:ext>
          </a:extLst>
        </xdr:cNvPr>
        <xdr:cNvCxnSpPr/>
      </xdr:nvCxnSpPr>
      <xdr:spPr>
        <a:xfrm>
          <a:off x="6972300" y="14641449"/>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D7CC21C0-C68A-4CBD-A568-76BF5209695A}"/>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7896A751-0107-4B02-B832-6A1AB0D45093}"/>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D55CF70D-9A27-4DC3-9CDA-458A2C7FA27C}"/>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24D1F0F3-0905-4B46-9933-DCD183B141AA}"/>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122317</xdr:rowOff>
    </xdr:from>
    <xdr:ext cx="469744" cy="259045"/>
    <xdr:sp macro="" textlink="">
      <xdr:nvSpPr>
        <xdr:cNvPr id="379" name="n_1mainValue【公営住宅】&#10;一人当たり面積">
          <a:extLst>
            <a:ext uri="{FF2B5EF4-FFF2-40B4-BE49-F238E27FC236}">
              <a16:creationId xmlns:a16="http://schemas.microsoft.com/office/drawing/2014/main" id="{D3F01DAD-917D-45C1-B50B-F1C69DA150C1}"/>
            </a:ext>
          </a:extLst>
        </xdr:cNvPr>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123841</xdr:rowOff>
    </xdr:from>
    <xdr:ext cx="469744" cy="259045"/>
    <xdr:sp macro="" textlink="">
      <xdr:nvSpPr>
        <xdr:cNvPr id="380" name="n_2mainValue【公営住宅】&#10;一人当たり面積">
          <a:extLst>
            <a:ext uri="{FF2B5EF4-FFF2-40B4-BE49-F238E27FC236}">
              <a16:creationId xmlns:a16="http://schemas.microsoft.com/office/drawing/2014/main" id="{FC75117C-A5C5-4482-B8BA-707AC4A1C3F9}"/>
            </a:ext>
          </a:extLst>
        </xdr:cNvPr>
        <xdr:cNvSpPr txBox="1"/>
      </xdr:nvSpPr>
      <xdr:spPr>
        <a:xfrm>
          <a:off x="8515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125365</xdr:rowOff>
    </xdr:from>
    <xdr:ext cx="469744" cy="259045"/>
    <xdr:sp macro="" textlink="">
      <xdr:nvSpPr>
        <xdr:cNvPr id="381" name="n_3mainValue【公営住宅】&#10;一人当たり面積">
          <a:extLst>
            <a:ext uri="{FF2B5EF4-FFF2-40B4-BE49-F238E27FC236}">
              <a16:creationId xmlns:a16="http://schemas.microsoft.com/office/drawing/2014/main" id="{73B9D942-0410-4035-BFB8-6F1235B23E1C}"/>
            </a:ext>
          </a:extLst>
        </xdr:cNvPr>
        <xdr:cNvSpPr txBox="1"/>
      </xdr:nvSpPr>
      <xdr:spPr>
        <a:xfrm>
          <a:off x="7626427" y="1469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110126</xdr:rowOff>
    </xdr:from>
    <xdr:ext cx="469744" cy="259045"/>
    <xdr:sp macro="" textlink="">
      <xdr:nvSpPr>
        <xdr:cNvPr id="382" name="n_4mainValue【公営住宅】&#10;一人当たり面積">
          <a:extLst>
            <a:ext uri="{FF2B5EF4-FFF2-40B4-BE49-F238E27FC236}">
              <a16:creationId xmlns:a16="http://schemas.microsoft.com/office/drawing/2014/main" id="{F15C1485-3724-413D-878E-B96430A3CAA8}"/>
            </a:ext>
          </a:extLst>
        </xdr:cNvPr>
        <xdr:cNvSpPr txBox="1"/>
      </xdr:nvSpPr>
      <xdr:spPr>
        <a:xfrm>
          <a:off x="6737427" y="146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9450623-A9A7-45F1-A11C-78E5C8F04C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ED86A0C7-81BA-4E3C-AC77-53B5DA062E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30FD8C65-1EED-4EC6-AF4B-353DCB78ED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88286167-18F6-43F0-AE14-C27706CBC0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B333D84-BDB3-4887-A2EC-9C42BBCBEF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90F04B33-394D-4EFE-AD74-A571D35C80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5EDAD999-9008-4B38-8AAA-98597DDA08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29837F6-6F9D-49A3-A9A6-A4B80155836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2B13C766-52B7-409B-8B3A-3DB8CA2711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484071C1-CCDF-4D5B-B675-D0072AEF503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C34AEBF3-B5D6-4660-A68D-6FA38EA4C36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F41958AA-A68D-431F-9AB8-F87910719C9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B7F4A7F2-4F35-4AFC-ACCD-A82252E9CDA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6C55776C-B093-4BC6-A9FB-405F6C9D51A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45D386AB-16E9-46A5-8D47-D7A9CC83768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2E779EC5-17A7-409F-BA8B-B06234C19DA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4E1E9555-83F0-4815-AB36-948C8E49069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C291534F-1495-4AC9-BC36-CE1357C487F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28FC47D2-7626-4748-8F82-25B6C9D2DDE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CF200AF3-DC41-43B8-A219-29C41260989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7FB3883D-7FCB-42A3-8A20-5F40B085B82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2D696AD-00D5-43AE-8648-0F0B29897BE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6151B2F6-EA3B-46A7-995B-B763C71AC73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10980793-2D60-4399-BE94-170E4A8A7C0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4405F68B-4426-438F-907B-86840A14F72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9F4DFC30-7A81-425E-B7C3-FC5ABF472607}"/>
            </a:ext>
          </a:extLst>
        </xdr:cNvPr>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0A495DD8-0D1E-415A-8928-39C1259E35D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5B4BA9BA-99C3-4AFB-A0F6-4E9A5EDCB08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5D5C4128-3F30-47E2-9BA3-A47148ADA196}"/>
            </a:ext>
          </a:extLst>
        </xdr:cNvPr>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a:extLst>
            <a:ext uri="{FF2B5EF4-FFF2-40B4-BE49-F238E27FC236}">
              <a16:creationId xmlns:a16="http://schemas.microsoft.com/office/drawing/2014/main" id="{D429F10E-347A-442E-91B2-85B57CD5F377}"/>
            </a:ext>
          </a:extLst>
        </xdr:cNvPr>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64243</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20DB9EBB-9924-4A48-88B0-37B9B067AB46}"/>
            </a:ext>
          </a:extLst>
        </xdr:cNvPr>
        <xdr:cNvSpPr txBox="1"/>
      </xdr:nvSpPr>
      <xdr:spPr>
        <a:xfrm>
          <a:off x="4673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a:extLst>
            <a:ext uri="{FF2B5EF4-FFF2-40B4-BE49-F238E27FC236}">
              <a16:creationId xmlns:a16="http://schemas.microsoft.com/office/drawing/2014/main" id="{DEC197F5-C630-4BFC-8119-D639681FB93E}"/>
            </a:ext>
          </a:extLst>
        </xdr:cNvPr>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a:extLst>
            <a:ext uri="{FF2B5EF4-FFF2-40B4-BE49-F238E27FC236}">
              <a16:creationId xmlns:a16="http://schemas.microsoft.com/office/drawing/2014/main" id="{D8CC16A7-58AA-4C40-BCB9-9AA7A3FE1B50}"/>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a:extLst>
            <a:ext uri="{FF2B5EF4-FFF2-40B4-BE49-F238E27FC236}">
              <a16:creationId xmlns:a16="http://schemas.microsoft.com/office/drawing/2014/main" id="{CFF6A897-55AD-4E18-B662-4B4A3F456C37}"/>
            </a:ext>
          </a:extLst>
        </xdr:cNvPr>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a:extLst>
            <a:ext uri="{FF2B5EF4-FFF2-40B4-BE49-F238E27FC236}">
              <a16:creationId xmlns:a16="http://schemas.microsoft.com/office/drawing/2014/main" id="{90024DC3-C545-469A-A629-ACB41031E7B6}"/>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a:extLst>
            <a:ext uri="{FF2B5EF4-FFF2-40B4-BE49-F238E27FC236}">
              <a16:creationId xmlns:a16="http://schemas.microsoft.com/office/drawing/2014/main" id="{CCA86774-226E-4D0F-AE26-49D175C46FA6}"/>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E6B84B3-617C-4F9D-A286-729CCB59F39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BAD5BE7-E140-419F-988D-CA5FF55688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D798C6B-065A-497C-9427-66620F23BE2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17FE73FF-1BEC-4472-90A5-44687093330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F40794DC-899D-441B-A093-0AA4DBF1A28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24" name="楕円 423">
          <a:extLst>
            <a:ext uri="{FF2B5EF4-FFF2-40B4-BE49-F238E27FC236}">
              <a16:creationId xmlns:a16="http://schemas.microsoft.com/office/drawing/2014/main" id="{3B2C775C-D698-4AD9-8E07-26C4343DBD0D}"/>
            </a:ext>
          </a:extLst>
        </xdr:cNvPr>
        <xdr:cNvSpPr/>
      </xdr:nvSpPr>
      <xdr:spPr>
        <a:xfrm>
          <a:off x="4584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51543</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3209195F-85EE-4DBB-B566-3EE2921DE3EB}"/>
            </a:ext>
          </a:extLst>
        </xdr:cNvPr>
        <xdr:cNvSpPr txBox="1"/>
      </xdr:nvSpPr>
      <xdr:spPr>
        <a:xfrm>
          <a:off x="4673600" y="1788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10705</xdr:rowOff>
    </xdr:from>
    <xdr:to>
      <xdr:col>20</xdr:col>
      <xdr:colOff>38100</xdr:colOff>
      <xdr:row>105</xdr:row>
      <xdr:rowOff>112305</xdr:rowOff>
    </xdr:to>
    <xdr:sp macro="" textlink="">
      <xdr:nvSpPr>
        <xdr:cNvPr id="426" name="楕円 425">
          <a:extLst>
            <a:ext uri="{FF2B5EF4-FFF2-40B4-BE49-F238E27FC236}">
              <a16:creationId xmlns:a16="http://schemas.microsoft.com/office/drawing/2014/main" id="{062F876C-A7C2-423F-ABC5-F776EDF59B01}"/>
            </a:ext>
          </a:extLst>
        </xdr:cNvPr>
        <xdr:cNvSpPr/>
      </xdr:nvSpPr>
      <xdr:spPr>
        <a:xfrm>
          <a:off x="3746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61505</xdr:rowOff>
    </xdr:from>
    <xdr:to>
      <xdr:col>24</xdr:col>
      <xdr:colOff>63500</xdr:colOff>
      <xdr:row>105</xdr:row>
      <xdr:rowOff>79466</xdr:rowOff>
    </xdr:to>
    <xdr:cxnSp macro="">
      <xdr:nvCxnSpPr>
        <xdr:cNvPr id="427" name="直線コネクタ 426">
          <a:extLst>
            <a:ext uri="{FF2B5EF4-FFF2-40B4-BE49-F238E27FC236}">
              <a16:creationId xmlns:a16="http://schemas.microsoft.com/office/drawing/2014/main" id="{20C1DFBB-A77C-484C-BD7A-E4669C50E8B8}"/>
            </a:ext>
          </a:extLst>
        </xdr:cNvPr>
        <xdr:cNvCxnSpPr/>
      </xdr:nvCxnSpPr>
      <xdr:spPr>
        <a:xfrm>
          <a:off x="3797300" y="1806375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152763</xdr:rowOff>
    </xdr:from>
    <xdr:to>
      <xdr:col>15</xdr:col>
      <xdr:colOff>101600</xdr:colOff>
      <xdr:row>105</xdr:row>
      <xdr:rowOff>82913</xdr:rowOff>
    </xdr:to>
    <xdr:sp macro="" textlink="">
      <xdr:nvSpPr>
        <xdr:cNvPr id="428" name="楕円 427">
          <a:extLst>
            <a:ext uri="{FF2B5EF4-FFF2-40B4-BE49-F238E27FC236}">
              <a16:creationId xmlns:a16="http://schemas.microsoft.com/office/drawing/2014/main" id="{757A87B7-FADD-4D2B-BF84-682D7FE9D37A}"/>
            </a:ext>
          </a:extLst>
        </xdr:cNvPr>
        <xdr:cNvSpPr/>
      </xdr:nvSpPr>
      <xdr:spPr>
        <a:xfrm>
          <a:off x="2857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32113</xdr:rowOff>
    </xdr:from>
    <xdr:to>
      <xdr:col>19</xdr:col>
      <xdr:colOff>177800</xdr:colOff>
      <xdr:row>105</xdr:row>
      <xdr:rowOff>61505</xdr:rowOff>
    </xdr:to>
    <xdr:cxnSp macro="">
      <xdr:nvCxnSpPr>
        <xdr:cNvPr id="429" name="直線コネクタ 428">
          <a:extLst>
            <a:ext uri="{FF2B5EF4-FFF2-40B4-BE49-F238E27FC236}">
              <a16:creationId xmlns:a16="http://schemas.microsoft.com/office/drawing/2014/main" id="{696AB5FE-B621-401E-8D94-D204E52D1DBC}"/>
            </a:ext>
          </a:extLst>
        </xdr:cNvPr>
        <xdr:cNvCxnSpPr/>
      </xdr:nvCxnSpPr>
      <xdr:spPr>
        <a:xfrm>
          <a:off x="2908300" y="180343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120106</xdr:rowOff>
    </xdr:from>
    <xdr:to>
      <xdr:col>10</xdr:col>
      <xdr:colOff>165100</xdr:colOff>
      <xdr:row>105</xdr:row>
      <xdr:rowOff>50256</xdr:rowOff>
    </xdr:to>
    <xdr:sp macro="" textlink="">
      <xdr:nvSpPr>
        <xdr:cNvPr id="430" name="楕円 429">
          <a:extLst>
            <a:ext uri="{FF2B5EF4-FFF2-40B4-BE49-F238E27FC236}">
              <a16:creationId xmlns:a16="http://schemas.microsoft.com/office/drawing/2014/main" id="{96E4DD79-0DD1-4913-8E8C-9FB8C865E3B0}"/>
            </a:ext>
          </a:extLst>
        </xdr:cNvPr>
        <xdr:cNvSpPr/>
      </xdr:nvSpPr>
      <xdr:spPr>
        <a:xfrm>
          <a:off x="1968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170906</xdr:rowOff>
    </xdr:from>
    <xdr:to>
      <xdr:col>15</xdr:col>
      <xdr:colOff>50800</xdr:colOff>
      <xdr:row>105</xdr:row>
      <xdr:rowOff>32113</xdr:rowOff>
    </xdr:to>
    <xdr:cxnSp macro="">
      <xdr:nvCxnSpPr>
        <xdr:cNvPr id="431" name="直線コネクタ 430">
          <a:extLst>
            <a:ext uri="{FF2B5EF4-FFF2-40B4-BE49-F238E27FC236}">
              <a16:creationId xmlns:a16="http://schemas.microsoft.com/office/drawing/2014/main" id="{040CAB0A-A378-4064-B7FF-91105573C1BA}"/>
            </a:ext>
          </a:extLst>
        </xdr:cNvPr>
        <xdr:cNvCxnSpPr/>
      </xdr:nvCxnSpPr>
      <xdr:spPr>
        <a:xfrm>
          <a:off x="2019300" y="1800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85816</xdr:rowOff>
    </xdr:from>
    <xdr:to>
      <xdr:col>6</xdr:col>
      <xdr:colOff>38100</xdr:colOff>
      <xdr:row>105</xdr:row>
      <xdr:rowOff>15966</xdr:rowOff>
    </xdr:to>
    <xdr:sp macro="" textlink="">
      <xdr:nvSpPr>
        <xdr:cNvPr id="432" name="楕円 431">
          <a:extLst>
            <a:ext uri="{FF2B5EF4-FFF2-40B4-BE49-F238E27FC236}">
              <a16:creationId xmlns:a16="http://schemas.microsoft.com/office/drawing/2014/main" id="{D34A3E05-F4E9-49FA-A7E7-B538C044E158}"/>
            </a:ext>
          </a:extLst>
        </xdr:cNvPr>
        <xdr:cNvSpPr/>
      </xdr:nvSpPr>
      <xdr:spPr>
        <a:xfrm>
          <a:off x="1079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136616</xdr:rowOff>
    </xdr:from>
    <xdr:to>
      <xdr:col>10</xdr:col>
      <xdr:colOff>114300</xdr:colOff>
      <xdr:row>104</xdr:row>
      <xdr:rowOff>170906</xdr:rowOff>
    </xdr:to>
    <xdr:cxnSp macro="">
      <xdr:nvCxnSpPr>
        <xdr:cNvPr id="433" name="直線コネクタ 432">
          <a:extLst>
            <a:ext uri="{FF2B5EF4-FFF2-40B4-BE49-F238E27FC236}">
              <a16:creationId xmlns:a16="http://schemas.microsoft.com/office/drawing/2014/main" id="{73774B74-AE94-4369-8328-71D0DAC49CC6}"/>
            </a:ext>
          </a:extLst>
        </xdr:cNvPr>
        <xdr:cNvCxnSpPr/>
      </xdr:nvCxnSpPr>
      <xdr:spPr>
        <a:xfrm>
          <a:off x="1130300" y="179674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a:extLst>
            <a:ext uri="{FF2B5EF4-FFF2-40B4-BE49-F238E27FC236}">
              <a16:creationId xmlns:a16="http://schemas.microsoft.com/office/drawing/2014/main" id="{C48986D8-4931-4C6A-ACC1-71CF0E4A7E35}"/>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35" name="n_2aveValue【港湾・漁港】&#10;有形固定資産減価償却率">
          <a:extLst>
            <a:ext uri="{FF2B5EF4-FFF2-40B4-BE49-F238E27FC236}">
              <a16:creationId xmlns:a16="http://schemas.microsoft.com/office/drawing/2014/main" id="{0837CEE0-6607-4661-8B15-F53624B7BFD5}"/>
            </a:ext>
          </a:extLst>
        </xdr:cNvPr>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6" name="n_3aveValue【港湾・漁港】&#10;有形固定資産減価償却率">
          <a:extLst>
            <a:ext uri="{FF2B5EF4-FFF2-40B4-BE49-F238E27FC236}">
              <a16:creationId xmlns:a16="http://schemas.microsoft.com/office/drawing/2014/main" id="{BE52C62D-B4DF-4145-9E37-73C3B60DDFBB}"/>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7" name="n_4aveValue【港湾・漁港】&#10;有形固定資産減価償却率">
          <a:extLst>
            <a:ext uri="{FF2B5EF4-FFF2-40B4-BE49-F238E27FC236}">
              <a16:creationId xmlns:a16="http://schemas.microsoft.com/office/drawing/2014/main" id="{CE5FBCC6-288E-401E-AB5E-6F7D1EB1BA4C}"/>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103432</xdr:rowOff>
    </xdr:from>
    <xdr:ext cx="405111" cy="259045"/>
    <xdr:sp macro="" textlink="">
      <xdr:nvSpPr>
        <xdr:cNvPr id="438" name="n_1mainValue【港湾・漁港】&#10;有形固定資産減価償却率">
          <a:extLst>
            <a:ext uri="{FF2B5EF4-FFF2-40B4-BE49-F238E27FC236}">
              <a16:creationId xmlns:a16="http://schemas.microsoft.com/office/drawing/2014/main" id="{87853704-3501-45DD-93D0-0EB3D2E0709E}"/>
            </a:ext>
          </a:extLst>
        </xdr:cNvPr>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99440</xdr:rowOff>
    </xdr:from>
    <xdr:ext cx="405111" cy="259045"/>
    <xdr:sp macro="" textlink="">
      <xdr:nvSpPr>
        <xdr:cNvPr id="439" name="n_2mainValue【港湾・漁港】&#10;有形固定資産減価償却率">
          <a:extLst>
            <a:ext uri="{FF2B5EF4-FFF2-40B4-BE49-F238E27FC236}">
              <a16:creationId xmlns:a16="http://schemas.microsoft.com/office/drawing/2014/main" id="{751E2A47-7375-4908-9027-A7731233B867}"/>
            </a:ext>
          </a:extLst>
        </xdr:cNvPr>
        <xdr:cNvSpPr txBox="1"/>
      </xdr:nvSpPr>
      <xdr:spPr>
        <a:xfrm>
          <a:off x="2705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41383</xdr:rowOff>
    </xdr:from>
    <xdr:ext cx="405111" cy="259045"/>
    <xdr:sp macro="" textlink="">
      <xdr:nvSpPr>
        <xdr:cNvPr id="440" name="n_3mainValue【港湾・漁港】&#10;有形固定資産減価償却率">
          <a:extLst>
            <a:ext uri="{FF2B5EF4-FFF2-40B4-BE49-F238E27FC236}">
              <a16:creationId xmlns:a16="http://schemas.microsoft.com/office/drawing/2014/main" id="{272D530E-4227-4BE1-BE2D-CF2A37758ECE}"/>
            </a:ext>
          </a:extLst>
        </xdr:cNvPr>
        <xdr:cNvSpPr txBox="1"/>
      </xdr:nvSpPr>
      <xdr:spPr>
        <a:xfrm>
          <a:off x="1816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441" name="n_4mainValue【港湾・漁港】&#10;有形固定資産減価償却率">
          <a:extLst>
            <a:ext uri="{FF2B5EF4-FFF2-40B4-BE49-F238E27FC236}">
              <a16:creationId xmlns:a16="http://schemas.microsoft.com/office/drawing/2014/main" id="{8E102A65-C593-4093-8863-638CAF1256F6}"/>
            </a:ext>
          </a:extLst>
        </xdr:cNvPr>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626FA2AA-CC41-4BCA-901E-35C2213A91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EAC59356-F129-4641-BAEC-09E6A47EDE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F9818532-9011-471A-8EA2-80D820A9C7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7F6F978-DAE5-4585-8335-4DD954ED930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800BBAD0-DBD6-432A-9D09-EFD8589A30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6F3D7149-92A7-4E07-81A5-865E642F4D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2693C049-89F8-4BAD-8BBA-8DC9823EEB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EE90EDA1-702E-42DF-AD5D-505BD24B981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F597A84D-98ED-429A-A398-E5BC7533DBA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D4680796-3FE9-4BA0-932C-AE79A73B074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D7D25168-2325-4843-BF21-E3D1756171D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85D3CB1B-60E3-42EA-B194-355D89DF998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4F9D88D0-1A08-4596-98DC-593372185EA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1CC7DE6A-A8DE-4E9D-A3BD-3EBCF9567928}"/>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B350B245-4593-4B1E-B385-6536FA1954E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F54235CE-6F15-482B-AA7F-71C9D2EB506D}"/>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89A4F393-F45B-468A-A21C-633FE3AA738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A79A70A4-D56A-4E30-94E7-DF53A2A2F98F}"/>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A32E7AFF-995C-4978-9F92-097C797EDBB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C9438585-7515-4F09-AEEF-0E916AF36472}"/>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7F3E6934-2ACF-455D-A48A-3816166859B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a:extLst>
            <a:ext uri="{FF2B5EF4-FFF2-40B4-BE49-F238E27FC236}">
              <a16:creationId xmlns:a16="http://schemas.microsoft.com/office/drawing/2014/main" id="{46AD5F2C-3651-47A9-B61E-5326062446FB}"/>
            </a:ext>
          </a:extLst>
        </xdr:cNvPr>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21F7481A-0651-47E1-BABA-9BD10B5FE1EE}"/>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a:extLst>
            <a:ext uri="{FF2B5EF4-FFF2-40B4-BE49-F238E27FC236}">
              <a16:creationId xmlns:a16="http://schemas.microsoft.com/office/drawing/2014/main" id="{F340BC45-F55A-4B48-B649-3ED5A9C3FFFD}"/>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25B079D1-BEC1-4FF2-81C0-035840FF6438}"/>
            </a:ext>
          </a:extLst>
        </xdr:cNvPr>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a:extLst>
            <a:ext uri="{FF2B5EF4-FFF2-40B4-BE49-F238E27FC236}">
              <a16:creationId xmlns:a16="http://schemas.microsoft.com/office/drawing/2014/main" id="{88D295D8-8647-4097-BA85-FB34289CD22D}"/>
            </a:ext>
          </a:extLst>
        </xdr:cNvPr>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6D3C400-0184-4344-9BC4-6504753341F5}"/>
            </a:ext>
          </a:extLst>
        </xdr:cNvPr>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a:extLst>
            <a:ext uri="{FF2B5EF4-FFF2-40B4-BE49-F238E27FC236}">
              <a16:creationId xmlns:a16="http://schemas.microsoft.com/office/drawing/2014/main" id="{FED4C97D-74F7-4332-B289-B3F07077ECDF}"/>
            </a:ext>
          </a:extLst>
        </xdr:cNvPr>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a:extLst>
            <a:ext uri="{FF2B5EF4-FFF2-40B4-BE49-F238E27FC236}">
              <a16:creationId xmlns:a16="http://schemas.microsoft.com/office/drawing/2014/main" id="{DF5FF581-4770-4A51-8913-F3C9F7B4D72C}"/>
            </a:ext>
          </a:extLst>
        </xdr:cNvPr>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a:extLst>
            <a:ext uri="{FF2B5EF4-FFF2-40B4-BE49-F238E27FC236}">
              <a16:creationId xmlns:a16="http://schemas.microsoft.com/office/drawing/2014/main" id="{92EA5167-1AF0-4A12-BC83-3DE637F53BC9}"/>
            </a:ext>
          </a:extLst>
        </xdr:cNvPr>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a:extLst>
            <a:ext uri="{FF2B5EF4-FFF2-40B4-BE49-F238E27FC236}">
              <a16:creationId xmlns:a16="http://schemas.microsoft.com/office/drawing/2014/main" id="{186C2F28-212B-4E03-B00C-EAB3B32E2278}"/>
            </a:ext>
          </a:extLst>
        </xdr:cNvPr>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a:extLst>
            <a:ext uri="{FF2B5EF4-FFF2-40B4-BE49-F238E27FC236}">
              <a16:creationId xmlns:a16="http://schemas.microsoft.com/office/drawing/2014/main" id="{2214DC99-1E20-492C-8B7D-F249083E3FD0}"/>
            </a:ext>
          </a:extLst>
        </xdr:cNvPr>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2604BA8-2074-40A8-949A-70165F9EA12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2F47289-6F72-4B14-B7B9-98C87DBA0F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252D222-C290-4A3A-9910-53B7B2F7B8B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EE70334-02D7-4861-904B-4604B93541D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8763A32-7D89-4D43-A083-D42D54B601F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59159</xdr:rowOff>
    </xdr:from>
    <xdr:to>
      <xdr:col>55</xdr:col>
      <xdr:colOff>50800</xdr:colOff>
      <xdr:row>107</xdr:row>
      <xdr:rowOff>160759</xdr:rowOff>
    </xdr:to>
    <xdr:sp macro="" textlink="">
      <xdr:nvSpPr>
        <xdr:cNvPr id="479" name="楕円 478">
          <a:extLst>
            <a:ext uri="{FF2B5EF4-FFF2-40B4-BE49-F238E27FC236}">
              <a16:creationId xmlns:a16="http://schemas.microsoft.com/office/drawing/2014/main" id="{4D016A12-5E9B-4D1C-8827-5232FA27D4DB}"/>
            </a:ext>
          </a:extLst>
        </xdr:cNvPr>
        <xdr:cNvSpPr/>
      </xdr:nvSpPr>
      <xdr:spPr>
        <a:xfrm>
          <a:off x="10426700" y="1840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37586</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F47CB35B-EFD6-46D3-8F3E-63934C47BC3A}"/>
            </a:ext>
          </a:extLst>
        </xdr:cNvPr>
        <xdr:cNvSpPr txBox="1"/>
      </xdr:nvSpPr>
      <xdr:spPr>
        <a:xfrm>
          <a:off x="10515600" y="183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61601</xdr:rowOff>
    </xdr:from>
    <xdr:to>
      <xdr:col>50</xdr:col>
      <xdr:colOff>165100</xdr:colOff>
      <xdr:row>107</xdr:row>
      <xdr:rowOff>163201</xdr:rowOff>
    </xdr:to>
    <xdr:sp macro="" textlink="">
      <xdr:nvSpPr>
        <xdr:cNvPr id="481" name="楕円 480">
          <a:extLst>
            <a:ext uri="{FF2B5EF4-FFF2-40B4-BE49-F238E27FC236}">
              <a16:creationId xmlns:a16="http://schemas.microsoft.com/office/drawing/2014/main" id="{9E58151E-2F40-44AC-8AAB-71C3344A841A}"/>
            </a:ext>
          </a:extLst>
        </xdr:cNvPr>
        <xdr:cNvSpPr/>
      </xdr:nvSpPr>
      <xdr:spPr>
        <a:xfrm>
          <a:off x="9588500" y="184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109959</xdr:rowOff>
    </xdr:from>
    <xdr:to>
      <xdr:col>55</xdr:col>
      <xdr:colOff>0</xdr:colOff>
      <xdr:row>107</xdr:row>
      <xdr:rowOff>112401</xdr:rowOff>
    </xdr:to>
    <xdr:cxnSp macro="">
      <xdr:nvCxnSpPr>
        <xdr:cNvPr id="482" name="直線コネクタ 481">
          <a:extLst>
            <a:ext uri="{FF2B5EF4-FFF2-40B4-BE49-F238E27FC236}">
              <a16:creationId xmlns:a16="http://schemas.microsoft.com/office/drawing/2014/main" id="{92AC400B-1774-4483-83CA-34F569BD5981}"/>
            </a:ext>
          </a:extLst>
        </xdr:cNvPr>
        <xdr:cNvCxnSpPr/>
      </xdr:nvCxnSpPr>
      <xdr:spPr>
        <a:xfrm flipV="1">
          <a:off x="9639300" y="18455109"/>
          <a:ext cx="8382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74737</xdr:rowOff>
    </xdr:from>
    <xdr:to>
      <xdr:col>46</xdr:col>
      <xdr:colOff>38100</xdr:colOff>
      <xdr:row>108</xdr:row>
      <xdr:rowOff>4887</xdr:rowOff>
    </xdr:to>
    <xdr:sp macro="" textlink="">
      <xdr:nvSpPr>
        <xdr:cNvPr id="483" name="楕円 482">
          <a:extLst>
            <a:ext uri="{FF2B5EF4-FFF2-40B4-BE49-F238E27FC236}">
              <a16:creationId xmlns:a16="http://schemas.microsoft.com/office/drawing/2014/main" id="{E2F6B989-6935-468A-B2DC-D216F35017F2}"/>
            </a:ext>
          </a:extLst>
        </xdr:cNvPr>
        <xdr:cNvSpPr/>
      </xdr:nvSpPr>
      <xdr:spPr>
        <a:xfrm>
          <a:off x="8699500" y="184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112401</xdr:rowOff>
    </xdr:from>
    <xdr:to>
      <xdr:col>50</xdr:col>
      <xdr:colOff>114300</xdr:colOff>
      <xdr:row>107</xdr:row>
      <xdr:rowOff>125537</xdr:rowOff>
    </xdr:to>
    <xdr:cxnSp macro="">
      <xdr:nvCxnSpPr>
        <xdr:cNvPr id="484" name="直線コネクタ 483">
          <a:extLst>
            <a:ext uri="{FF2B5EF4-FFF2-40B4-BE49-F238E27FC236}">
              <a16:creationId xmlns:a16="http://schemas.microsoft.com/office/drawing/2014/main" id="{827C466C-2F2F-41A4-8DB4-6931EA6DB824}"/>
            </a:ext>
          </a:extLst>
        </xdr:cNvPr>
        <xdr:cNvCxnSpPr/>
      </xdr:nvCxnSpPr>
      <xdr:spPr>
        <a:xfrm flipV="1">
          <a:off x="8750300" y="18457551"/>
          <a:ext cx="889000" cy="1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75543</xdr:rowOff>
    </xdr:from>
    <xdr:to>
      <xdr:col>41</xdr:col>
      <xdr:colOff>101600</xdr:colOff>
      <xdr:row>108</xdr:row>
      <xdr:rowOff>5693</xdr:rowOff>
    </xdr:to>
    <xdr:sp macro="" textlink="">
      <xdr:nvSpPr>
        <xdr:cNvPr id="485" name="楕円 484">
          <a:extLst>
            <a:ext uri="{FF2B5EF4-FFF2-40B4-BE49-F238E27FC236}">
              <a16:creationId xmlns:a16="http://schemas.microsoft.com/office/drawing/2014/main" id="{DD403DE8-3330-4E17-9DA6-1F8A024DC5D8}"/>
            </a:ext>
          </a:extLst>
        </xdr:cNvPr>
        <xdr:cNvSpPr/>
      </xdr:nvSpPr>
      <xdr:spPr>
        <a:xfrm>
          <a:off x="7810500" y="184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125537</xdr:rowOff>
    </xdr:from>
    <xdr:to>
      <xdr:col>45</xdr:col>
      <xdr:colOff>177800</xdr:colOff>
      <xdr:row>107</xdr:row>
      <xdr:rowOff>126343</xdr:rowOff>
    </xdr:to>
    <xdr:cxnSp macro="">
      <xdr:nvCxnSpPr>
        <xdr:cNvPr id="486" name="直線コネクタ 485">
          <a:extLst>
            <a:ext uri="{FF2B5EF4-FFF2-40B4-BE49-F238E27FC236}">
              <a16:creationId xmlns:a16="http://schemas.microsoft.com/office/drawing/2014/main" id="{7B0FBF2A-E64C-404E-BE74-8BA25AC8BC6A}"/>
            </a:ext>
          </a:extLst>
        </xdr:cNvPr>
        <xdr:cNvCxnSpPr/>
      </xdr:nvCxnSpPr>
      <xdr:spPr>
        <a:xfrm flipV="1">
          <a:off x="7861300" y="18470687"/>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76178</xdr:rowOff>
    </xdr:from>
    <xdr:to>
      <xdr:col>36</xdr:col>
      <xdr:colOff>165100</xdr:colOff>
      <xdr:row>108</xdr:row>
      <xdr:rowOff>6328</xdr:rowOff>
    </xdr:to>
    <xdr:sp macro="" textlink="">
      <xdr:nvSpPr>
        <xdr:cNvPr id="487" name="楕円 486">
          <a:extLst>
            <a:ext uri="{FF2B5EF4-FFF2-40B4-BE49-F238E27FC236}">
              <a16:creationId xmlns:a16="http://schemas.microsoft.com/office/drawing/2014/main" id="{626A7C53-CE60-4136-8D36-9A55B7BD7150}"/>
            </a:ext>
          </a:extLst>
        </xdr:cNvPr>
        <xdr:cNvSpPr/>
      </xdr:nvSpPr>
      <xdr:spPr>
        <a:xfrm>
          <a:off x="6921500" y="18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126343</xdr:rowOff>
    </xdr:from>
    <xdr:to>
      <xdr:col>41</xdr:col>
      <xdr:colOff>50800</xdr:colOff>
      <xdr:row>107</xdr:row>
      <xdr:rowOff>126978</xdr:rowOff>
    </xdr:to>
    <xdr:cxnSp macro="">
      <xdr:nvCxnSpPr>
        <xdr:cNvPr id="488" name="直線コネクタ 487">
          <a:extLst>
            <a:ext uri="{FF2B5EF4-FFF2-40B4-BE49-F238E27FC236}">
              <a16:creationId xmlns:a16="http://schemas.microsoft.com/office/drawing/2014/main" id="{9774CE4A-C1F0-4659-BB18-07E183BFA266}"/>
            </a:ext>
          </a:extLst>
        </xdr:cNvPr>
        <xdr:cNvCxnSpPr/>
      </xdr:nvCxnSpPr>
      <xdr:spPr>
        <a:xfrm flipV="1">
          <a:off x="6972300" y="18471493"/>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491425D7-51ED-41BF-B00E-584D763E7DF2}"/>
            </a:ext>
          </a:extLst>
        </xdr:cNvPr>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F6D9C10-392E-4275-990E-17ED1B1248C7}"/>
            </a:ext>
          </a:extLst>
        </xdr:cNvPr>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9D85EC01-7B25-4F8A-B38F-74C9153278A4}"/>
            </a:ext>
          </a:extLst>
        </xdr:cNvPr>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ED95A72-742A-4B4D-849C-0CB36E76777A}"/>
            </a:ext>
          </a:extLst>
        </xdr:cNvPr>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154328</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56D094C0-7486-4C33-989F-22A4FB2B862B}"/>
            </a:ext>
          </a:extLst>
        </xdr:cNvPr>
        <xdr:cNvSpPr txBox="1"/>
      </xdr:nvSpPr>
      <xdr:spPr>
        <a:xfrm>
          <a:off x="9359411" y="1849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167464</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D2AA1641-D154-4D01-8FCF-075936D5629D}"/>
            </a:ext>
          </a:extLst>
        </xdr:cNvPr>
        <xdr:cNvSpPr txBox="1"/>
      </xdr:nvSpPr>
      <xdr:spPr>
        <a:xfrm>
          <a:off x="8483111" y="185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168270</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7B503038-C86F-4FFF-8D0E-22A8D0D58426}"/>
            </a:ext>
          </a:extLst>
        </xdr:cNvPr>
        <xdr:cNvSpPr txBox="1"/>
      </xdr:nvSpPr>
      <xdr:spPr>
        <a:xfrm>
          <a:off x="7594111" y="185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168905</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C76370DE-211E-4C8E-8379-0C67B0016FAD}"/>
            </a:ext>
          </a:extLst>
        </xdr:cNvPr>
        <xdr:cNvSpPr txBox="1"/>
      </xdr:nvSpPr>
      <xdr:spPr>
        <a:xfrm>
          <a:off x="6705111" y="185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B94EC2F-D142-442C-9FFB-5AAEEBB320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B5F71D3E-7F21-41E5-BB14-4E65C2866D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22866829-EBE6-44B5-A4F3-C63319D963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1C5FB1ED-87D8-46A3-B2F3-A04F5C764F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75BED71D-65C2-4CEC-B520-6873E23330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2B5FA2F-5CFF-49C8-A006-5C3A6F5B86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86902644-DA28-4800-8BE8-94FF756A552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75CCA707-52B7-40A2-AAC3-F1BFD770A24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8330E37A-2144-4D1E-B389-815BEB4374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D6720F01-0772-4E99-9B5C-B4C21C13E0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9D5FB466-2FC3-4082-8E5F-BF37F6E180F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57E77DA5-062F-4549-BEA6-80DF38CDA3E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B92196A7-34FD-499D-9252-6D3F9E5E547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AFCA3ECC-79C1-4D70-A625-9931981E482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70BC0E56-BCA3-4E2A-9321-BAAC6B16F28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9A6E6EB2-9425-4EB4-AF75-F311852A3A0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779FF090-AEE2-46E0-9598-307A38BC81E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C9F65C62-F419-4B18-9183-58761AC4776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1CEC28AA-0D88-4292-978D-EFA7257509D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DF4656A4-82FB-4D11-A3C4-5472F03C6F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B842C087-B29D-4FC2-8EBD-7855D4FA078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985F629F-9C4F-4061-81BF-5776C12F37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711DD062-2943-4133-A75D-8AEC5234A9D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36660A6F-867B-4A46-B6B6-DF09B7530C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53BDB224-FE6C-4F15-9084-CA324B5901A5}"/>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A5EB84C9-EA3B-491E-8AAB-4E729B693AB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E724DCE8-23B1-443C-9E3C-27F84E6D09C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FF99BE61-4B3D-4BE2-82BA-266DF58B7939}"/>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a:extLst>
            <a:ext uri="{FF2B5EF4-FFF2-40B4-BE49-F238E27FC236}">
              <a16:creationId xmlns:a16="http://schemas.microsoft.com/office/drawing/2014/main" id="{F6823A31-D539-4DBC-BBBA-3B1C101F76AD}"/>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D9B7734E-D586-4AC7-B508-AB74A17DE2AF}"/>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a:extLst>
            <a:ext uri="{FF2B5EF4-FFF2-40B4-BE49-F238E27FC236}">
              <a16:creationId xmlns:a16="http://schemas.microsoft.com/office/drawing/2014/main" id="{23CE69E6-2CBE-40F4-831A-9ADA31EDF541}"/>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a:extLst>
            <a:ext uri="{FF2B5EF4-FFF2-40B4-BE49-F238E27FC236}">
              <a16:creationId xmlns:a16="http://schemas.microsoft.com/office/drawing/2014/main" id="{6B98B5A4-A38D-47B4-B8DF-9B2EC4FF9408}"/>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a:extLst>
            <a:ext uri="{FF2B5EF4-FFF2-40B4-BE49-F238E27FC236}">
              <a16:creationId xmlns:a16="http://schemas.microsoft.com/office/drawing/2014/main" id="{E10BD45C-946B-4318-9912-E4A92186EB14}"/>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a:extLst>
            <a:ext uri="{FF2B5EF4-FFF2-40B4-BE49-F238E27FC236}">
              <a16:creationId xmlns:a16="http://schemas.microsoft.com/office/drawing/2014/main" id="{C036A514-8A69-4AD8-9F68-16C25EF52C74}"/>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a:extLst>
            <a:ext uri="{FF2B5EF4-FFF2-40B4-BE49-F238E27FC236}">
              <a16:creationId xmlns:a16="http://schemas.microsoft.com/office/drawing/2014/main" id="{A4F04C91-FE94-446A-8B9F-33E85429116C}"/>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51B6706-60A8-4133-9826-968ED96554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0D76238-F4D2-48C1-9D52-5778AF9390A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8B4B88C-A531-466F-8AB8-EDCDBAE8DE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BFC0E52-C055-4CDB-92DB-4510BB1DEE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DECC792-C746-47E1-8CCD-D8E362EC75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37" name="楕円 536">
          <a:extLst>
            <a:ext uri="{FF2B5EF4-FFF2-40B4-BE49-F238E27FC236}">
              <a16:creationId xmlns:a16="http://schemas.microsoft.com/office/drawing/2014/main" id="{2989D70B-7FD7-4609-A1F0-C6F5833723A3}"/>
            </a:ext>
          </a:extLst>
        </xdr:cNvPr>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EF13DE97-19B4-45CA-8C52-DD6EC54E3D83}"/>
            </a:ext>
          </a:extLst>
        </xdr:cNvPr>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539" name="楕円 538">
          <a:extLst>
            <a:ext uri="{FF2B5EF4-FFF2-40B4-BE49-F238E27FC236}">
              <a16:creationId xmlns:a16="http://schemas.microsoft.com/office/drawing/2014/main" id="{CE0DD691-AF5D-4256-8A2B-4DD21D2EED0A}"/>
            </a:ext>
          </a:extLst>
        </xdr:cNvPr>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38</xdr:row>
      <xdr:rowOff>95250</xdr:rowOff>
    </xdr:to>
    <xdr:cxnSp macro="">
      <xdr:nvCxnSpPr>
        <xdr:cNvPr id="540" name="直線コネクタ 539">
          <a:extLst>
            <a:ext uri="{FF2B5EF4-FFF2-40B4-BE49-F238E27FC236}">
              <a16:creationId xmlns:a16="http://schemas.microsoft.com/office/drawing/2014/main" id="{B49CDC10-7858-4DB9-9A81-972AAADBB874}"/>
            </a:ext>
          </a:extLst>
        </xdr:cNvPr>
        <xdr:cNvCxnSpPr/>
      </xdr:nvCxnSpPr>
      <xdr:spPr>
        <a:xfrm>
          <a:off x="15481300" y="65608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41" name="楕円 540">
          <a:extLst>
            <a:ext uri="{FF2B5EF4-FFF2-40B4-BE49-F238E27FC236}">
              <a16:creationId xmlns:a16="http://schemas.microsoft.com/office/drawing/2014/main" id="{2335F24A-C397-4A74-A564-C7684BEE9448}"/>
            </a:ext>
          </a:extLst>
        </xdr:cNvPr>
        <xdr:cNvSpPr/>
      </xdr:nvSpPr>
      <xdr:spPr>
        <a:xfrm>
          <a:off x="1454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47625</xdr:rowOff>
    </xdr:to>
    <xdr:cxnSp macro="">
      <xdr:nvCxnSpPr>
        <xdr:cNvPr id="542" name="直線コネクタ 541">
          <a:extLst>
            <a:ext uri="{FF2B5EF4-FFF2-40B4-BE49-F238E27FC236}">
              <a16:creationId xmlns:a16="http://schemas.microsoft.com/office/drawing/2014/main" id="{968FA380-AD2C-422A-8A53-C35A8CDEB861}"/>
            </a:ext>
          </a:extLst>
        </xdr:cNvPr>
        <xdr:cNvCxnSpPr/>
      </xdr:nvCxnSpPr>
      <xdr:spPr>
        <a:xfrm flipV="1">
          <a:off x="14592300" y="6560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74930</xdr:rowOff>
    </xdr:from>
    <xdr:to>
      <xdr:col>72</xdr:col>
      <xdr:colOff>38100</xdr:colOff>
      <xdr:row>38</xdr:row>
      <xdr:rowOff>5080</xdr:rowOff>
    </xdr:to>
    <xdr:sp macro="" textlink="">
      <xdr:nvSpPr>
        <xdr:cNvPr id="543" name="楕円 542">
          <a:extLst>
            <a:ext uri="{FF2B5EF4-FFF2-40B4-BE49-F238E27FC236}">
              <a16:creationId xmlns:a16="http://schemas.microsoft.com/office/drawing/2014/main" id="{BAC0AA41-C72D-4D79-8D82-F75882BD0505}"/>
            </a:ext>
          </a:extLst>
        </xdr:cNvPr>
        <xdr:cNvSpPr/>
      </xdr:nvSpPr>
      <xdr:spPr>
        <a:xfrm>
          <a:off x="1365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38</xdr:row>
      <xdr:rowOff>47625</xdr:rowOff>
    </xdr:to>
    <xdr:cxnSp macro="">
      <xdr:nvCxnSpPr>
        <xdr:cNvPr id="544" name="直線コネクタ 543">
          <a:extLst>
            <a:ext uri="{FF2B5EF4-FFF2-40B4-BE49-F238E27FC236}">
              <a16:creationId xmlns:a16="http://schemas.microsoft.com/office/drawing/2014/main" id="{82BA67C4-7193-4CA1-819F-6D78A72B362F}"/>
            </a:ext>
          </a:extLst>
        </xdr:cNvPr>
        <xdr:cNvCxnSpPr/>
      </xdr:nvCxnSpPr>
      <xdr:spPr>
        <a:xfrm>
          <a:off x="13703300" y="64693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33020</xdr:rowOff>
    </xdr:from>
    <xdr:to>
      <xdr:col>67</xdr:col>
      <xdr:colOff>101600</xdr:colOff>
      <xdr:row>37</xdr:row>
      <xdr:rowOff>134620</xdr:rowOff>
    </xdr:to>
    <xdr:sp macro="" textlink="">
      <xdr:nvSpPr>
        <xdr:cNvPr id="545" name="楕円 544">
          <a:extLst>
            <a:ext uri="{FF2B5EF4-FFF2-40B4-BE49-F238E27FC236}">
              <a16:creationId xmlns:a16="http://schemas.microsoft.com/office/drawing/2014/main" id="{C55C25FC-382C-4212-A5EF-34B7505B03DD}"/>
            </a:ext>
          </a:extLst>
        </xdr:cNvPr>
        <xdr:cNvSpPr/>
      </xdr:nvSpPr>
      <xdr:spPr>
        <a:xfrm>
          <a:off x="12763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83820</xdr:rowOff>
    </xdr:from>
    <xdr:to>
      <xdr:col>71</xdr:col>
      <xdr:colOff>177800</xdr:colOff>
      <xdr:row>37</xdr:row>
      <xdr:rowOff>125730</xdr:rowOff>
    </xdr:to>
    <xdr:cxnSp macro="">
      <xdr:nvCxnSpPr>
        <xdr:cNvPr id="546" name="直線コネクタ 545">
          <a:extLst>
            <a:ext uri="{FF2B5EF4-FFF2-40B4-BE49-F238E27FC236}">
              <a16:creationId xmlns:a16="http://schemas.microsoft.com/office/drawing/2014/main" id="{A6017778-A7B1-43BB-9A35-D221687AD79C}"/>
            </a:ext>
          </a:extLst>
        </xdr:cNvPr>
        <xdr:cNvCxnSpPr/>
      </xdr:nvCxnSpPr>
      <xdr:spPr>
        <a:xfrm>
          <a:off x="12814300" y="642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E129E6DD-B684-4304-B3BA-534055301466}"/>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E3D52BE1-E593-40CA-BE3F-913FC82865E8}"/>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59660B3F-172A-4672-8836-6B0655E90E10}"/>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3245199B-9967-4467-BC28-678767E58DEB}"/>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87647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284E006F-A4C9-4816-848E-A37232A312A2}"/>
            </a:ext>
          </a:extLst>
        </xdr:cNvPr>
        <xdr:cNvSpPr txBox="1"/>
      </xdr:nvSpPr>
      <xdr:spPr>
        <a:xfrm>
          <a:off x="15266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A5A7CC17-3627-4B1F-B7D3-ECE8168C643F}"/>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167657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B1A5D2F3-27EC-45B8-B5F3-8E8ED33084DB}"/>
            </a:ext>
          </a:extLst>
        </xdr:cNvPr>
        <xdr:cNvSpPr txBox="1"/>
      </xdr:nvSpPr>
      <xdr:spPr>
        <a:xfrm>
          <a:off x="13500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4DA64307-2EC8-4313-B5E4-381B1B1D0AB1}"/>
            </a:ext>
          </a:extLst>
        </xdr:cNvPr>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311FF86-18C8-4254-A0E1-004FCBC2EC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CEF66E94-3D9A-4369-9914-8FD2A4A57A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72976A37-F526-416A-AF4E-25D281E126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422A6772-84BF-4C1E-974D-10D00F487D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035F01C-120F-4892-B21E-AEE706D1B2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DCD425C9-FF5C-4B98-A8B1-59C72DFE4E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B8ED4607-E101-4AC2-9E3A-30503A888B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3E514940-5D6D-45C3-9D52-11B21581CA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DE730BAB-EF03-43E7-9754-B07BC57D70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FA9822A8-A244-4E49-9521-E1D153C923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502FEA66-69A8-4D8C-9409-A19CF60566F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A629E373-2A6E-4684-AB5F-FD7F51492AD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2FB4A879-9025-459B-B144-BF60DA7EF63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BD945028-66AE-4F1D-9380-063B1CA188F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2FB10DE6-72D7-4E36-BA6C-A89CFAEEF2A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FB606D77-DBD1-4173-8049-D9A6A887255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F6C4F044-5B56-42D0-96D0-8B229303616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BA3B814D-9E0A-4106-B620-D87AF0CE6A2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1EC30C29-B575-4231-803E-6FCCCCA31C6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1D079C4E-1A90-4DDE-9AC9-ADBC5851318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8371F3F5-4E38-478A-97AD-5F5C6BE2AF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2CC83525-1CDF-40B6-A7B9-96E563A555F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FEAFC003-FAC3-40E9-9728-5BA68E332E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a:extLst>
            <a:ext uri="{FF2B5EF4-FFF2-40B4-BE49-F238E27FC236}">
              <a16:creationId xmlns:a16="http://schemas.microsoft.com/office/drawing/2014/main" id="{7A0F376E-D555-4770-AC06-657759A79A58}"/>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2E647BCE-C3AE-4FC7-B71D-B9BFD3E9A5BD}"/>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a:extLst>
            <a:ext uri="{FF2B5EF4-FFF2-40B4-BE49-F238E27FC236}">
              <a16:creationId xmlns:a16="http://schemas.microsoft.com/office/drawing/2014/main" id="{AE5529D7-F41D-4011-BDC1-E6697CC16A0B}"/>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26109E08-92CF-4AF0-BB83-89C888DA0D38}"/>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a:extLst>
            <a:ext uri="{FF2B5EF4-FFF2-40B4-BE49-F238E27FC236}">
              <a16:creationId xmlns:a16="http://schemas.microsoft.com/office/drawing/2014/main" id="{FEEE6BF7-0933-420F-AC81-FA525C28CE9F}"/>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E80C96BF-4936-445C-A064-EFF150A88DBE}"/>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a:extLst>
            <a:ext uri="{FF2B5EF4-FFF2-40B4-BE49-F238E27FC236}">
              <a16:creationId xmlns:a16="http://schemas.microsoft.com/office/drawing/2014/main" id="{2898084A-D081-4625-B63C-3B8175D15273}"/>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a:extLst>
            <a:ext uri="{FF2B5EF4-FFF2-40B4-BE49-F238E27FC236}">
              <a16:creationId xmlns:a16="http://schemas.microsoft.com/office/drawing/2014/main" id="{61EFC04B-98FC-4F50-A0DF-777502C6C40B}"/>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a:extLst>
            <a:ext uri="{FF2B5EF4-FFF2-40B4-BE49-F238E27FC236}">
              <a16:creationId xmlns:a16="http://schemas.microsoft.com/office/drawing/2014/main" id="{9F1354A9-711B-4545-B2CD-85B66C4BCDA5}"/>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a:extLst>
            <a:ext uri="{FF2B5EF4-FFF2-40B4-BE49-F238E27FC236}">
              <a16:creationId xmlns:a16="http://schemas.microsoft.com/office/drawing/2014/main" id="{BE9DC584-1F4C-4680-901B-6115C4635E21}"/>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a:extLst>
            <a:ext uri="{FF2B5EF4-FFF2-40B4-BE49-F238E27FC236}">
              <a16:creationId xmlns:a16="http://schemas.microsoft.com/office/drawing/2014/main" id="{36EE07A6-2200-4C3A-8135-91318BACB135}"/>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B8259E8-92F8-4898-AC5C-9D674C619F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3D9E7B9-144C-44D2-85E7-3530A2C594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E21F6B1-4C11-42A0-A1C7-0CE7204898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005074A-9D78-4FCB-B360-259EFEF09E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79FE03C7-E3B7-4D31-8D45-D7662C0CDA4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34925</xdr:rowOff>
    </xdr:from>
    <xdr:to>
      <xdr:col>116</xdr:col>
      <xdr:colOff>114300</xdr:colOff>
      <xdr:row>39</xdr:row>
      <xdr:rowOff>136525</xdr:rowOff>
    </xdr:to>
    <xdr:sp macro="" textlink="">
      <xdr:nvSpPr>
        <xdr:cNvPr id="594" name="楕円 593">
          <a:extLst>
            <a:ext uri="{FF2B5EF4-FFF2-40B4-BE49-F238E27FC236}">
              <a16:creationId xmlns:a16="http://schemas.microsoft.com/office/drawing/2014/main" id="{2B90F5B1-8F65-4FFB-9098-856B7F544413}"/>
            </a:ext>
          </a:extLst>
        </xdr:cNvPr>
        <xdr:cNvSpPr/>
      </xdr:nvSpPr>
      <xdr:spPr>
        <a:xfrm>
          <a:off x="22110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57802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A4692721-956F-47A3-8C29-11CCA8FF32AF}"/>
            </a:ext>
          </a:extLst>
        </xdr:cNvPr>
        <xdr:cNvSpPr txBox="1"/>
      </xdr:nvSpPr>
      <xdr:spPr>
        <a:xfrm>
          <a:off x="221996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38735</xdr:rowOff>
    </xdr:from>
    <xdr:to>
      <xdr:col>112</xdr:col>
      <xdr:colOff>38100</xdr:colOff>
      <xdr:row>39</xdr:row>
      <xdr:rowOff>140335</xdr:rowOff>
    </xdr:to>
    <xdr:sp macro="" textlink="">
      <xdr:nvSpPr>
        <xdr:cNvPr id="596" name="楕円 595">
          <a:extLst>
            <a:ext uri="{FF2B5EF4-FFF2-40B4-BE49-F238E27FC236}">
              <a16:creationId xmlns:a16="http://schemas.microsoft.com/office/drawing/2014/main" id="{5AD9E779-C3BF-4195-95E5-10E62C06DA50}"/>
            </a:ext>
          </a:extLst>
        </xdr:cNvPr>
        <xdr:cNvSpPr/>
      </xdr:nvSpPr>
      <xdr:spPr>
        <a:xfrm>
          <a:off x="2127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85725</xdr:rowOff>
    </xdr:from>
    <xdr:to>
      <xdr:col>116</xdr:col>
      <xdr:colOff>63500</xdr:colOff>
      <xdr:row>39</xdr:row>
      <xdr:rowOff>89535</xdr:rowOff>
    </xdr:to>
    <xdr:cxnSp macro="">
      <xdr:nvCxnSpPr>
        <xdr:cNvPr id="597" name="直線コネクタ 596">
          <a:extLst>
            <a:ext uri="{FF2B5EF4-FFF2-40B4-BE49-F238E27FC236}">
              <a16:creationId xmlns:a16="http://schemas.microsoft.com/office/drawing/2014/main" id="{27AB3B2D-CD70-4091-BE62-3939F8941E62}"/>
            </a:ext>
          </a:extLst>
        </xdr:cNvPr>
        <xdr:cNvCxnSpPr/>
      </xdr:nvCxnSpPr>
      <xdr:spPr>
        <a:xfrm flipV="1">
          <a:off x="21323300" y="67722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42545</xdr:rowOff>
    </xdr:from>
    <xdr:to>
      <xdr:col>107</xdr:col>
      <xdr:colOff>101600</xdr:colOff>
      <xdr:row>39</xdr:row>
      <xdr:rowOff>144145</xdr:rowOff>
    </xdr:to>
    <xdr:sp macro="" textlink="">
      <xdr:nvSpPr>
        <xdr:cNvPr id="598" name="楕円 597">
          <a:extLst>
            <a:ext uri="{FF2B5EF4-FFF2-40B4-BE49-F238E27FC236}">
              <a16:creationId xmlns:a16="http://schemas.microsoft.com/office/drawing/2014/main" id="{91F96AA7-A6CC-4DD5-B89E-07BA8C2EF479}"/>
            </a:ext>
          </a:extLst>
        </xdr:cNvPr>
        <xdr:cNvSpPr/>
      </xdr:nvSpPr>
      <xdr:spPr>
        <a:xfrm>
          <a:off x="20383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89535</xdr:rowOff>
    </xdr:from>
    <xdr:to>
      <xdr:col>111</xdr:col>
      <xdr:colOff>177800</xdr:colOff>
      <xdr:row>39</xdr:row>
      <xdr:rowOff>93345</xdr:rowOff>
    </xdr:to>
    <xdr:cxnSp macro="">
      <xdr:nvCxnSpPr>
        <xdr:cNvPr id="599" name="直線コネクタ 598">
          <a:extLst>
            <a:ext uri="{FF2B5EF4-FFF2-40B4-BE49-F238E27FC236}">
              <a16:creationId xmlns:a16="http://schemas.microsoft.com/office/drawing/2014/main" id="{1D1D69E1-40EE-463D-9F77-B93853C46270}"/>
            </a:ext>
          </a:extLst>
        </xdr:cNvPr>
        <xdr:cNvCxnSpPr/>
      </xdr:nvCxnSpPr>
      <xdr:spPr>
        <a:xfrm flipV="1">
          <a:off x="20434300" y="67760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600" name="楕円 599">
          <a:extLst>
            <a:ext uri="{FF2B5EF4-FFF2-40B4-BE49-F238E27FC236}">
              <a16:creationId xmlns:a16="http://schemas.microsoft.com/office/drawing/2014/main" id="{2128A71E-A66B-45AF-88F7-A8CE60AADE9D}"/>
            </a:ext>
          </a:extLst>
        </xdr:cNvPr>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39</xdr:row>
      <xdr:rowOff>93345</xdr:rowOff>
    </xdr:to>
    <xdr:cxnSp macro="">
      <xdr:nvCxnSpPr>
        <xdr:cNvPr id="601" name="直線コネクタ 600">
          <a:extLst>
            <a:ext uri="{FF2B5EF4-FFF2-40B4-BE49-F238E27FC236}">
              <a16:creationId xmlns:a16="http://schemas.microsoft.com/office/drawing/2014/main" id="{0EECE114-7068-4682-B4F1-45AEB89B416B}"/>
            </a:ext>
          </a:extLst>
        </xdr:cNvPr>
        <xdr:cNvCxnSpPr/>
      </xdr:nvCxnSpPr>
      <xdr:spPr>
        <a:xfrm>
          <a:off x="19545300" y="666750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105410</xdr:rowOff>
    </xdr:from>
    <xdr:to>
      <xdr:col>98</xdr:col>
      <xdr:colOff>38100</xdr:colOff>
      <xdr:row>39</xdr:row>
      <xdr:rowOff>35560</xdr:rowOff>
    </xdr:to>
    <xdr:sp macro="" textlink="">
      <xdr:nvSpPr>
        <xdr:cNvPr id="602" name="楕円 601">
          <a:extLst>
            <a:ext uri="{FF2B5EF4-FFF2-40B4-BE49-F238E27FC236}">
              <a16:creationId xmlns:a16="http://schemas.microsoft.com/office/drawing/2014/main" id="{ABDE433C-28E6-4C5E-935C-B699E5EE3A21}"/>
            </a:ext>
          </a:extLst>
        </xdr:cNvPr>
        <xdr:cNvSpPr/>
      </xdr:nvSpPr>
      <xdr:spPr>
        <a:xfrm>
          <a:off x="18605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156210</xdr:rowOff>
    </xdr:to>
    <xdr:cxnSp macro="">
      <xdr:nvCxnSpPr>
        <xdr:cNvPr id="603" name="直線コネクタ 602">
          <a:extLst>
            <a:ext uri="{FF2B5EF4-FFF2-40B4-BE49-F238E27FC236}">
              <a16:creationId xmlns:a16="http://schemas.microsoft.com/office/drawing/2014/main" id="{0BF738FD-48B6-4F2A-96F3-D4FE20B31826}"/>
            </a:ext>
          </a:extLst>
        </xdr:cNvPr>
        <xdr:cNvCxnSpPr/>
      </xdr:nvCxnSpPr>
      <xdr:spPr>
        <a:xfrm flipV="1">
          <a:off x="18656300" y="6667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FEDD91BC-6F94-4EFB-BF12-24F066CB48D4}"/>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C00FBE96-D955-4233-9663-1428AABF941C}"/>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469B4142-FA42-4A89-9B93-39882E3E8F84}"/>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50F45BAF-F993-4C27-B4E9-5B3AFCCAE8DA}"/>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156862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DCA21DF4-0D69-4182-8BFB-6F5455284502}"/>
            </a:ext>
          </a:extLst>
        </xdr:cNvPr>
        <xdr:cNvSpPr txBox="1"/>
      </xdr:nvSpPr>
      <xdr:spPr>
        <a:xfrm>
          <a:off x="21075727"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160672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21BEE476-E85D-41AD-9DE6-6714D165C906}"/>
            </a:ext>
          </a:extLst>
        </xdr:cNvPr>
        <xdr:cNvSpPr txBox="1"/>
      </xdr:nvSpPr>
      <xdr:spPr>
        <a:xfrm>
          <a:off x="20199427"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AA3E12EB-1703-4E77-B874-A8EEEAA1C784}"/>
            </a:ext>
          </a:extLst>
        </xdr:cNvPr>
        <xdr:cNvSpPr txBox="1"/>
      </xdr:nvSpPr>
      <xdr:spPr>
        <a:xfrm>
          <a:off x="19310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52087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6DAC883-379A-4712-BF1F-B42B97AC761D}"/>
            </a:ext>
          </a:extLst>
        </xdr:cNvPr>
        <xdr:cNvSpPr txBox="1"/>
      </xdr:nvSpPr>
      <xdr:spPr>
        <a:xfrm>
          <a:off x="18421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EE23DAE0-47CD-48E6-BB43-6F29F49404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408629D5-9DA6-4782-B55C-7253CB5083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27BCC193-0CBF-40CD-B5ED-3D96AA3E08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3E25CAC8-874A-4AD4-A8FD-9665DB6593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3B459C57-B50F-45B9-B3AD-F7743BFA74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A5BE7F7B-0638-4CF4-A9B6-652A0FE141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C7177E4E-7F9D-4B1D-9154-F7CF6B0CB4D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F5B90E0-C325-4227-9038-777BFF049A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5E6EB4E1-C753-40EF-A0BB-683EAF9FEE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50E402B4-C975-4197-A2FE-0DCE63D697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2989F0AC-FC0F-40B9-AE65-F58E78C4A1B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D4F5B00D-4B04-4E38-9419-D6B74B1500B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95671E9A-9A54-4627-A762-0FEEA6AC5D9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C015FB10-8ED6-4C5A-AAEC-9DBDA069B6F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4D05035C-53A7-41C8-B0A5-D4147B569BC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66BECF75-0DC5-407E-B1FF-9255DCC2971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BF6C1536-1C67-4EB3-8DA8-0669C70979B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2879D3C8-AE28-476C-BFCA-BF4002C7C9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D46B8670-6A4F-4905-BD49-A65F55AAE20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C6F66498-4FDD-4446-9E3F-2D62386F2CB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D588892A-AEC1-4A82-978E-4674F5F60D7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CE47EC8-CF30-4CD0-8751-DC569C2DCA2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DF52C5B9-0F71-4282-B7E1-351B7D90952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ACCD9D9-82F4-41B1-83A9-4743939E720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a:extLst>
            <a:ext uri="{FF2B5EF4-FFF2-40B4-BE49-F238E27FC236}">
              <a16:creationId xmlns:a16="http://schemas.microsoft.com/office/drawing/2014/main" id="{53DE9960-75C1-4497-9CE4-779EFD0C6DEE}"/>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306416D6-F7FE-46EA-9E2B-814E45CE9A1D}"/>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a:extLst>
            <a:ext uri="{FF2B5EF4-FFF2-40B4-BE49-F238E27FC236}">
              <a16:creationId xmlns:a16="http://schemas.microsoft.com/office/drawing/2014/main" id="{2BE0B727-B53C-4952-A92D-1D849FC80B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8EC82938-7EBD-4E44-BC75-B2A8611A87EA}"/>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a:extLst>
            <a:ext uri="{FF2B5EF4-FFF2-40B4-BE49-F238E27FC236}">
              <a16:creationId xmlns:a16="http://schemas.microsoft.com/office/drawing/2014/main" id="{4A10AC62-4D19-4E76-A083-5CBCAB62C7B1}"/>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D212D842-44E3-455E-9027-B04E6049E739}"/>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a:extLst>
            <a:ext uri="{FF2B5EF4-FFF2-40B4-BE49-F238E27FC236}">
              <a16:creationId xmlns:a16="http://schemas.microsoft.com/office/drawing/2014/main" id="{9940A278-14AF-4661-B2D7-8781DA6A41D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a:extLst>
            <a:ext uri="{FF2B5EF4-FFF2-40B4-BE49-F238E27FC236}">
              <a16:creationId xmlns:a16="http://schemas.microsoft.com/office/drawing/2014/main" id="{F7DC6F95-1FFE-489E-AB01-7D369611E647}"/>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a:extLst>
            <a:ext uri="{FF2B5EF4-FFF2-40B4-BE49-F238E27FC236}">
              <a16:creationId xmlns:a16="http://schemas.microsoft.com/office/drawing/2014/main" id="{C2594B40-F7E8-4271-861F-577A9AFF9CF4}"/>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a:extLst>
            <a:ext uri="{FF2B5EF4-FFF2-40B4-BE49-F238E27FC236}">
              <a16:creationId xmlns:a16="http://schemas.microsoft.com/office/drawing/2014/main" id="{7022B8A2-C988-4947-AED6-C398CBB1C5BE}"/>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a:extLst>
            <a:ext uri="{FF2B5EF4-FFF2-40B4-BE49-F238E27FC236}">
              <a16:creationId xmlns:a16="http://schemas.microsoft.com/office/drawing/2014/main" id="{F82E55A2-A496-4048-8E8F-641F22C1BE95}"/>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835C579-FFF4-4F6A-BE6D-EB94D8FC7D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5D86C4B-B502-453C-A11B-01AF19CB6E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43BD615-562C-49D2-82FD-D27FE284FF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6A6FC81-9A4C-4620-B4E8-618572E16D5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B758789F-C912-4C5A-8A5E-3BE1E777351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52" name="楕円 651">
          <a:extLst>
            <a:ext uri="{FF2B5EF4-FFF2-40B4-BE49-F238E27FC236}">
              <a16:creationId xmlns:a16="http://schemas.microsoft.com/office/drawing/2014/main" id="{7A1B8BAA-297C-412E-B419-EE9F066A491B}"/>
            </a:ext>
          </a:extLst>
        </xdr:cNvPr>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71137</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D8BA3BF2-FEBF-40EE-A2A3-B267BF12DD73}"/>
            </a:ext>
          </a:extLst>
        </xdr:cNvPr>
        <xdr:cNvSpPr txBox="1"/>
      </xdr:nvSpPr>
      <xdr:spPr>
        <a:xfrm>
          <a:off x="16357600"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654" name="楕円 653">
          <a:extLst>
            <a:ext uri="{FF2B5EF4-FFF2-40B4-BE49-F238E27FC236}">
              <a16:creationId xmlns:a16="http://schemas.microsoft.com/office/drawing/2014/main" id="{EAF798F2-9166-4E1B-AE7D-78A7F5681DF4}"/>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137160</xdr:rowOff>
    </xdr:to>
    <xdr:cxnSp macro="">
      <xdr:nvCxnSpPr>
        <xdr:cNvPr id="655" name="直線コネクタ 654">
          <a:extLst>
            <a:ext uri="{FF2B5EF4-FFF2-40B4-BE49-F238E27FC236}">
              <a16:creationId xmlns:a16="http://schemas.microsoft.com/office/drawing/2014/main" id="{6C6E049B-C8A3-4876-AE9A-9B56BEFB9F82}"/>
            </a:ext>
          </a:extLst>
        </xdr:cNvPr>
        <xdr:cNvCxnSpPr/>
      </xdr:nvCxnSpPr>
      <xdr:spPr>
        <a:xfrm flipV="1">
          <a:off x="15481300" y="10386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56" name="楕円 655">
          <a:extLst>
            <a:ext uri="{FF2B5EF4-FFF2-40B4-BE49-F238E27FC236}">
              <a16:creationId xmlns:a16="http://schemas.microsoft.com/office/drawing/2014/main" id="{EA9A1611-BCF4-4029-A624-FF4B6EDBD616}"/>
            </a:ext>
          </a:extLst>
        </xdr:cNvPr>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60</xdr:row>
      <xdr:rowOff>137160</xdr:rowOff>
    </xdr:to>
    <xdr:cxnSp macro="">
      <xdr:nvCxnSpPr>
        <xdr:cNvPr id="657" name="直線コネクタ 656">
          <a:extLst>
            <a:ext uri="{FF2B5EF4-FFF2-40B4-BE49-F238E27FC236}">
              <a16:creationId xmlns:a16="http://schemas.microsoft.com/office/drawing/2014/main" id="{CBFC4F6B-087E-4719-891E-6F27D7FC3BAB}"/>
            </a:ext>
          </a:extLst>
        </xdr:cNvPr>
        <xdr:cNvCxnSpPr/>
      </xdr:nvCxnSpPr>
      <xdr:spPr>
        <a:xfrm>
          <a:off x="14592300" y="103803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xdr:rowOff>
    </xdr:from>
    <xdr:to>
      <xdr:col>72</xdr:col>
      <xdr:colOff>38100</xdr:colOff>
      <xdr:row>60</xdr:row>
      <xdr:rowOff>109855</xdr:rowOff>
    </xdr:to>
    <xdr:sp macro="" textlink="">
      <xdr:nvSpPr>
        <xdr:cNvPr id="658" name="楕円 657">
          <a:extLst>
            <a:ext uri="{FF2B5EF4-FFF2-40B4-BE49-F238E27FC236}">
              <a16:creationId xmlns:a16="http://schemas.microsoft.com/office/drawing/2014/main" id="{BB5F37D1-C564-4DCF-92B0-9A7B45417A95}"/>
            </a:ext>
          </a:extLst>
        </xdr:cNvPr>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93345</xdr:rowOff>
    </xdr:to>
    <xdr:cxnSp macro="">
      <xdr:nvCxnSpPr>
        <xdr:cNvPr id="659" name="直線コネクタ 658">
          <a:extLst>
            <a:ext uri="{FF2B5EF4-FFF2-40B4-BE49-F238E27FC236}">
              <a16:creationId xmlns:a16="http://schemas.microsoft.com/office/drawing/2014/main" id="{DA64719C-71F4-4F5E-92C4-A27D1267C33E}"/>
            </a:ext>
          </a:extLst>
        </xdr:cNvPr>
        <xdr:cNvCxnSpPr/>
      </xdr:nvCxnSpPr>
      <xdr:spPr>
        <a:xfrm>
          <a:off x="13703300" y="10346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80645</xdr:rowOff>
    </xdr:from>
    <xdr:to>
      <xdr:col>67</xdr:col>
      <xdr:colOff>101600</xdr:colOff>
      <xdr:row>61</xdr:row>
      <xdr:rowOff>10795</xdr:rowOff>
    </xdr:to>
    <xdr:sp macro="" textlink="">
      <xdr:nvSpPr>
        <xdr:cNvPr id="660" name="楕円 659">
          <a:extLst>
            <a:ext uri="{FF2B5EF4-FFF2-40B4-BE49-F238E27FC236}">
              <a16:creationId xmlns:a16="http://schemas.microsoft.com/office/drawing/2014/main" id="{B34BFD48-26CF-4D3E-80F6-CCA6A2FDC5A5}"/>
            </a:ext>
          </a:extLst>
        </xdr:cNvPr>
        <xdr:cNvSpPr/>
      </xdr:nvSpPr>
      <xdr:spPr>
        <a:xfrm>
          <a:off x="12763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59055</xdr:rowOff>
    </xdr:from>
    <xdr:to>
      <xdr:col>71</xdr:col>
      <xdr:colOff>177800</xdr:colOff>
      <xdr:row>60</xdr:row>
      <xdr:rowOff>131445</xdr:rowOff>
    </xdr:to>
    <xdr:cxnSp macro="">
      <xdr:nvCxnSpPr>
        <xdr:cNvPr id="661" name="直線コネクタ 660">
          <a:extLst>
            <a:ext uri="{FF2B5EF4-FFF2-40B4-BE49-F238E27FC236}">
              <a16:creationId xmlns:a16="http://schemas.microsoft.com/office/drawing/2014/main" id="{E4AF25C4-0BEF-43BB-99FA-0DD5471B12F7}"/>
            </a:ext>
          </a:extLst>
        </xdr:cNvPr>
        <xdr:cNvCxnSpPr/>
      </xdr:nvCxnSpPr>
      <xdr:spPr>
        <a:xfrm flipV="1">
          <a:off x="12814300" y="103460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a:extLst>
            <a:ext uri="{FF2B5EF4-FFF2-40B4-BE49-F238E27FC236}">
              <a16:creationId xmlns:a16="http://schemas.microsoft.com/office/drawing/2014/main" id="{D5096756-5598-444D-B3D7-9C9D1BCB11ED}"/>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a:extLst>
            <a:ext uri="{FF2B5EF4-FFF2-40B4-BE49-F238E27FC236}">
              <a16:creationId xmlns:a16="http://schemas.microsoft.com/office/drawing/2014/main" id="{DB13465E-E287-430D-9BD7-44EF3A8A548A}"/>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664" name="n_3aveValue【学校施設】&#10;有形固定資産減価償却率">
          <a:extLst>
            <a:ext uri="{FF2B5EF4-FFF2-40B4-BE49-F238E27FC236}">
              <a16:creationId xmlns:a16="http://schemas.microsoft.com/office/drawing/2014/main" id="{351630F4-B73D-4BD3-BCC9-04219A64E3BF}"/>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65" name="n_4aveValue【学校施設】&#10;有形固定資産減価償却率">
          <a:extLst>
            <a:ext uri="{FF2B5EF4-FFF2-40B4-BE49-F238E27FC236}">
              <a16:creationId xmlns:a16="http://schemas.microsoft.com/office/drawing/2014/main" id="{60B4D82F-C68D-4149-A594-131BC828EAE4}"/>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666" name="n_1mainValue【学校施設】&#10;有形固定資産減価償却率">
          <a:extLst>
            <a:ext uri="{FF2B5EF4-FFF2-40B4-BE49-F238E27FC236}">
              <a16:creationId xmlns:a16="http://schemas.microsoft.com/office/drawing/2014/main" id="{0062989B-F1C0-4A4B-A215-C2E842F22F8C}"/>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67" name="n_2mainValue【学校施設】&#10;有形固定資産減価償却率">
          <a:extLst>
            <a:ext uri="{FF2B5EF4-FFF2-40B4-BE49-F238E27FC236}">
              <a16:creationId xmlns:a16="http://schemas.microsoft.com/office/drawing/2014/main" id="{361F9A60-41F7-40E7-B9E0-F2275DBEDB94}"/>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100982</xdr:rowOff>
    </xdr:from>
    <xdr:ext cx="405111" cy="259045"/>
    <xdr:sp macro="" textlink="">
      <xdr:nvSpPr>
        <xdr:cNvPr id="668" name="n_3mainValue【学校施設】&#10;有形固定資産減価償却率">
          <a:extLst>
            <a:ext uri="{FF2B5EF4-FFF2-40B4-BE49-F238E27FC236}">
              <a16:creationId xmlns:a16="http://schemas.microsoft.com/office/drawing/2014/main" id="{C5DD8F9B-6699-4E01-B3CB-306EF9662151}"/>
            </a:ext>
          </a:extLst>
        </xdr:cNvPr>
        <xdr:cNvSpPr txBox="1"/>
      </xdr:nvSpPr>
      <xdr:spPr>
        <a:xfrm>
          <a:off x="13500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669" name="n_4mainValue【学校施設】&#10;有形固定資産減価償却率">
          <a:extLst>
            <a:ext uri="{FF2B5EF4-FFF2-40B4-BE49-F238E27FC236}">
              <a16:creationId xmlns:a16="http://schemas.microsoft.com/office/drawing/2014/main" id="{B43F4CB9-49B3-4383-ACCF-58A401B89ABC}"/>
            </a:ext>
          </a:extLst>
        </xdr:cNvPr>
        <xdr:cNvSpPr txBox="1"/>
      </xdr:nvSpPr>
      <xdr:spPr>
        <a:xfrm>
          <a:off x="12611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789EDD2E-DF53-4415-B41A-9BC64AC5969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D99DA44D-4801-4D2A-8C2A-8F4C5F120C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75027A49-40C6-47B8-9BE5-432AE5CCC1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7A49615-F7EA-4ED6-A1A5-C8A0EC0423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BE3A971C-EE67-4B8B-8736-91998FFF7E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F4F55FFD-F3FF-4A58-8F48-4B57F4D980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43ED2FAF-2C1E-4240-8E96-A3FF73440E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8E27799B-493C-40E2-A3CF-62971A54480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DE465234-12AD-4152-8A47-1D0EEDE3C5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54F5F19B-CCDB-4E6E-A3B4-8571D36612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EA3B36A4-3CA9-4D82-AFC0-3D86CD7E1E1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2FFB7494-46F9-48F0-AD86-910DA68CD9A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F3A35A65-A442-4B3A-944E-59E51B6AEAF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42A6B6EC-B289-48EB-9294-AD474517EB6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520FBB4E-AF47-409B-9567-32DF2E4918C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1EC1FD08-1112-4E57-993F-9980C4855E5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8865A715-B902-4C70-9214-FAD2B450575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F95DDAC9-E2F7-4551-96B6-A520201B578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B6B604F9-3B89-48F4-A576-1938A173B2B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6F5CDB97-075C-40B7-AF14-1133AB38B98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2357F4D-9631-4EE2-97AA-5543A739A2D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BF98084C-0453-467A-81D9-39A968E196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a:extLst>
            <a:ext uri="{FF2B5EF4-FFF2-40B4-BE49-F238E27FC236}">
              <a16:creationId xmlns:a16="http://schemas.microsoft.com/office/drawing/2014/main" id="{58C297E3-BC86-4170-8260-A89F93F260FB}"/>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a:extLst>
            <a:ext uri="{FF2B5EF4-FFF2-40B4-BE49-F238E27FC236}">
              <a16:creationId xmlns:a16="http://schemas.microsoft.com/office/drawing/2014/main" id="{E64DFD29-AA74-4EC2-967C-27950FEB66EE}"/>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a:extLst>
            <a:ext uri="{FF2B5EF4-FFF2-40B4-BE49-F238E27FC236}">
              <a16:creationId xmlns:a16="http://schemas.microsoft.com/office/drawing/2014/main" id="{0F8EBD23-3565-4363-BCE3-AED7D78D066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a:extLst>
            <a:ext uri="{FF2B5EF4-FFF2-40B4-BE49-F238E27FC236}">
              <a16:creationId xmlns:a16="http://schemas.microsoft.com/office/drawing/2014/main" id="{0CCF87CF-40C8-4298-98F2-D28112474F3A}"/>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a:extLst>
            <a:ext uri="{FF2B5EF4-FFF2-40B4-BE49-F238E27FC236}">
              <a16:creationId xmlns:a16="http://schemas.microsoft.com/office/drawing/2014/main" id="{5AFA9AFB-2E07-48B0-9649-AE2838776AB3}"/>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697" name="【学校施設】&#10;一人当たり面積平均値テキスト">
          <a:extLst>
            <a:ext uri="{FF2B5EF4-FFF2-40B4-BE49-F238E27FC236}">
              <a16:creationId xmlns:a16="http://schemas.microsoft.com/office/drawing/2014/main" id="{F6BA7A66-B858-4E8D-A475-C77979ED2340}"/>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a:extLst>
            <a:ext uri="{FF2B5EF4-FFF2-40B4-BE49-F238E27FC236}">
              <a16:creationId xmlns:a16="http://schemas.microsoft.com/office/drawing/2014/main" id="{37F1900D-536B-44D0-967D-B6BB2511D6FF}"/>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a:extLst>
            <a:ext uri="{FF2B5EF4-FFF2-40B4-BE49-F238E27FC236}">
              <a16:creationId xmlns:a16="http://schemas.microsoft.com/office/drawing/2014/main" id="{D72138AC-4B0E-4EEA-BCFE-3CF936469637}"/>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a:extLst>
            <a:ext uri="{FF2B5EF4-FFF2-40B4-BE49-F238E27FC236}">
              <a16:creationId xmlns:a16="http://schemas.microsoft.com/office/drawing/2014/main" id="{DED3B38E-DCCE-4DCB-BBE3-B7972DA9C4CE}"/>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a:extLst>
            <a:ext uri="{FF2B5EF4-FFF2-40B4-BE49-F238E27FC236}">
              <a16:creationId xmlns:a16="http://schemas.microsoft.com/office/drawing/2014/main" id="{D7E5B763-821B-475F-9CF6-CFDABDD85DB8}"/>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a:extLst>
            <a:ext uri="{FF2B5EF4-FFF2-40B4-BE49-F238E27FC236}">
              <a16:creationId xmlns:a16="http://schemas.microsoft.com/office/drawing/2014/main" id="{69C24C42-DA86-49F0-AE26-08D458F0B194}"/>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1EA2E58-A3AD-498C-84D5-B4466E36AE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BDD6AAC-D0A0-4217-9307-68C16F38A9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A617B9B-4631-4A8C-A062-1194C066E8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416F276-A61D-40A7-90C7-3DD0544449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9571324-BC13-41CB-A734-3C5D02DF0E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708" name="楕円 707">
          <a:extLst>
            <a:ext uri="{FF2B5EF4-FFF2-40B4-BE49-F238E27FC236}">
              <a16:creationId xmlns:a16="http://schemas.microsoft.com/office/drawing/2014/main" id="{554812AA-7056-4B74-9085-4238DCA3FB08}"/>
            </a:ext>
          </a:extLst>
        </xdr:cNvPr>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16781</xdr:rowOff>
    </xdr:from>
    <xdr:ext cx="469744" cy="259045"/>
    <xdr:sp macro="" textlink="">
      <xdr:nvSpPr>
        <xdr:cNvPr id="709" name="【学校施設】&#10;一人当たり面積該当値テキスト">
          <a:extLst>
            <a:ext uri="{FF2B5EF4-FFF2-40B4-BE49-F238E27FC236}">
              <a16:creationId xmlns:a16="http://schemas.microsoft.com/office/drawing/2014/main" id="{85FCFB4C-D916-4F48-B76B-A2F637E2DEA3}"/>
            </a:ext>
          </a:extLst>
        </xdr:cNvPr>
        <xdr:cNvSpPr txBox="1"/>
      </xdr:nvSpPr>
      <xdr:spPr>
        <a:xfrm>
          <a:off x="22199600"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115164</xdr:rowOff>
    </xdr:from>
    <xdr:to>
      <xdr:col>112</xdr:col>
      <xdr:colOff>38100</xdr:colOff>
      <xdr:row>61</xdr:row>
      <xdr:rowOff>45314</xdr:rowOff>
    </xdr:to>
    <xdr:sp macro="" textlink="">
      <xdr:nvSpPr>
        <xdr:cNvPr id="710" name="楕円 709">
          <a:extLst>
            <a:ext uri="{FF2B5EF4-FFF2-40B4-BE49-F238E27FC236}">
              <a16:creationId xmlns:a16="http://schemas.microsoft.com/office/drawing/2014/main" id="{C13811B1-FAD0-48C7-A500-F20E5BF3E97D}"/>
            </a:ext>
          </a:extLst>
        </xdr:cNvPr>
        <xdr:cNvSpPr/>
      </xdr:nvSpPr>
      <xdr:spPr>
        <a:xfrm>
          <a:off x="21272500" y="104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165964</xdr:rowOff>
    </xdr:from>
    <xdr:to>
      <xdr:col>116</xdr:col>
      <xdr:colOff>63500</xdr:colOff>
      <xdr:row>61</xdr:row>
      <xdr:rowOff>89154</xdr:rowOff>
    </xdr:to>
    <xdr:cxnSp macro="">
      <xdr:nvCxnSpPr>
        <xdr:cNvPr id="711" name="直線コネクタ 710">
          <a:extLst>
            <a:ext uri="{FF2B5EF4-FFF2-40B4-BE49-F238E27FC236}">
              <a16:creationId xmlns:a16="http://schemas.microsoft.com/office/drawing/2014/main" id="{1C82E699-F99B-4131-B5A9-99F60460CD22}"/>
            </a:ext>
          </a:extLst>
        </xdr:cNvPr>
        <xdr:cNvCxnSpPr/>
      </xdr:nvCxnSpPr>
      <xdr:spPr>
        <a:xfrm>
          <a:off x="21323300" y="10452964"/>
          <a:ext cx="8382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85903</xdr:rowOff>
    </xdr:from>
    <xdr:to>
      <xdr:col>107</xdr:col>
      <xdr:colOff>101600</xdr:colOff>
      <xdr:row>61</xdr:row>
      <xdr:rowOff>16053</xdr:rowOff>
    </xdr:to>
    <xdr:sp macro="" textlink="">
      <xdr:nvSpPr>
        <xdr:cNvPr id="712" name="楕円 711">
          <a:extLst>
            <a:ext uri="{FF2B5EF4-FFF2-40B4-BE49-F238E27FC236}">
              <a16:creationId xmlns:a16="http://schemas.microsoft.com/office/drawing/2014/main" id="{B7C50B3A-732D-4DFA-B2C2-96DFAA519378}"/>
            </a:ext>
          </a:extLst>
        </xdr:cNvPr>
        <xdr:cNvSpPr/>
      </xdr:nvSpPr>
      <xdr:spPr>
        <a:xfrm>
          <a:off x="20383500" y="103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136703</xdr:rowOff>
    </xdr:from>
    <xdr:to>
      <xdr:col>111</xdr:col>
      <xdr:colOff>177800</xdr:colOff>
      <xdr:row>60</xdr:row>
      <xdr:rowOff>165964</xdr:rowOff>
    </xdr:to>
    <xdr:cxnSp macro="">
      <xdr:nvCxnSpPr>
        <xdr:cNvPr id="713" name="直線コネクタ 712">
          <a:extLst>
            <a:ext uri="{FF2B5EF4-FFF2-40B4-BE49-F238E27FC236}">
              <a16:creationId xmlns:a16="http://schemas.microsoft.com/office/drawing/2014/main" id="{37916B10-5855-434D-8758-EDC3DE2FCC5D}"/>
            </a:ext>
          </a:extLst>
        </xdr:cNvPr>
        <xdr:cNvCxnSpPr/>
      </xdr:nvCxnSpPr>
      <xdr:spPr>
        <a:xfrm>
          <a:off x="20434300" y="1042370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44297</xdr:rowOff>
    </xdr:from>
    <xdr:to>
      <xdr:col>102</xdr:col>
      <xdr:colOff>165100</xdr:colOff>
      <xdr:row>61</xdr:row>
      <xdr:rowOff>145897</xdr:rowOff>
    </xdr:to>
    <xdr:sp macro="" textlink="">
      <xdr:nvSpPr>
        <xdr:cNvPr id="714" name="楕円 713">
          <a:extLst>
            <a:ext uri="{FF2B5EF4-FFF2-40B4-BE49-F238E27FC236}">
              <a16:creationId xmlns:a16="http://schemas.microsoft.com/office/drawing/2014/main" id="{29CCFA7A-8CCC-4D22-8566-7D99FCA5AC4B}"/>
            </a:ext>
          </a:extLst>
        </xdr:cNvPr>
        <xdr:cNvSpPr/>
      </xdr:nvSpPr>
      <xdr:spPr>
        <a:xfrm>
          <a:off x="19494500" y="105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136703</xdr:rowOff>
    </xdr:from>
    <xdr:to>
      <xdr:col>107</xdr:col>
      <xdr:colOff>50800</xdr:colOff>
      <xdr:row>61</xdr:row>
      <xdr:rowOff>95097</xdr:rowOff>
    </xdr:to>
    <xdr:cxnSp macro="">
      <xdr:nvCxnSpPr>
        <xdr:cNvPr id="715" name="直線コネクタ 714">
          <a:extLst>
            <a:ext uri="{FF2B5EF4-FFF2-40B4-BE49-F238E27FC236}">
              <a16:creationId xmlns:a16="http://schemas.microsoft.com/office/drawing/2014/main" id="{77C4240F-2DF8-4EB1-8AB4-EF0682C4655A}"/>
            </a:ext>
          </a:extLst>
        </xdr:cNvPr>
        <xdr:cNvCxnSpPr/>
      </xdr:nvCxnSpPr>
      <xdr:spPr>
        <a:xfrm flipV="1">
          <a:off x="19545300" y="10423703"/>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100991</xdr:rowOff>
    </xdr:from>
    <xdr:to>
      <xdr:col>98</xdr:col>
      <xdr:colOff>38100</xdr:colOff>
      <xdr:row>61</xdr:row>
      <xdr:rowOff>31141</xdr:rowOff>
    </xdr:to>
    <xdr:sp macro="" textlink="">
      <xdr:nvSpPr>
        <xdr:cNvPr id="716" name="楕円 715">
          <a:extLst>
            <a:ext uri="{FF2B5EF4-FFF2-40B4-BE49-F238E27FC236}">
              <a16:creationId xmlns:a16="http://schemas.microsoft.com/office/drawing/2014/main" id="{E17440EB-4B67-4F88-9960-6DEB4CA4006D}"/>
            </a:ext>
          </a:extLst>
        </xdr:cNvPr>
        <xdr:cNvSpPr/>
      </xdr:nvSpPr>
      <xdr:spPr>
        <a:xfrm>
          <a:off x="18605500" y="103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151791</xdr:rowOff>
    </xdr:from>
    <xdr:to>
      <xdr:col>102</xdr:col>
      <xdr:colOff>114300</xdr:colOff>
      <xdr:row>61</xdr:row>
      <xdr:rowOff>95097</xdr:rowOff>
    </xdr:to>
    <xdr:cxnSp macro="">
      <xdr:nvCxnSpPr>
        <xdr:cNvPr id="717" name="直線コネクタ 716">
          <a:extLst>
            <a:ext uri="{FF2B5EF4-FFF2-40B4-BE49-F238E27FC236}">
              <a16:creationId xmlns:a16="http://schemas.microsoft.com/office/drawing/2014/main" id="{DFED0917-9AFB-4D24-9F60-EB31EE26547C}"/>
            </a:ext>
          </a:extLst>
        </xdr:cNvPr>
        <xdr:cNvCxnSpPr/>
      </xdr:nvCxnSpPr>
      <xdr:spPr>
        <a:xfrm>
          <a:off x="18656300" y="10438791"/>
          <a:ext cx="889000" cy="1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a:extLst>
            <a:ext uri="{FF2B5EF4-FFF2-40B4-BE49-F238E27FC236}">
              <a16:creationId xmlns:a16="http://schemas.microsoft.com/office/drawing/2014/main" id="{F5D59E09-0719-4255-BCE2-18AF5A17EA9A}"/>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19" name="n_2aveValue【学校施設】&#10;一人当たり面積">
          <a:extLst>
            <a:ext uri="{FF2B5EF4-FFF2-40B4-BE49-F238E27FC236}">
              <a16:creationId xmlns:a16="http://schemas.microsoft.com/office/drawing/2014/main" id="{1B6741E6-AF9E-47AE-B759-0D94DE32845E}"/>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720" name="n_3aveValue【学校施設】&#10;一人当たり面積">
          <a:extLst>
            <a:ext uri="{FF2B5EF4-FFF2-40B4-BE49-F238E27FC236}">
              <a16:creationId xmlns:a16="http://schemas.microsoft.com/office/drawing/2014/main" id="{76313CF5-47C9-41E3-A59D-2CA653766F40}"/>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721" name="n_4aveValue【学校施設】&#10;一人当たり面積">
          <a:extLst>
            <a:ext uri="{FF2B5EF4-FFF2-40B4-BE49-F238E27FC236}">
              <a16:creationId xmlns:a16="http://schemas.microsoft.com/office/drawing/2014/main" id="{797A8242-1CCA-4F60-8AE8-B96878E98EFB}"/>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61841</xdr:rowOff>
    </xdr:from>
    <xdr:ext cx="469744" cy="259045"/>
    <xdr:sp macro="" textlink="">
      <xdr:nvSpPr>
        <xdr:cNvPr id="722" name="n_1mainValue【学校施設】&#10;一人当たり面積">
          <a:extLst>
            <a:ext uri="{FF2B5EF4-FFF2-40B4-BE49-F238E27FC236}">
              <a16:creationId xmlns:a16="http://schemas.microsoft.com/office/drawing/2014/main" id="{74376849-DFC2-4605-9173-C8F21BC826FB}"/>
            </a:ext>
          </a:extLst>
        </xdr:cNvPr>
        <xdr:cNvSpPr txBox="1"/>
      </xdr:nvSpPr>
      <xdr:spPr>
        <a:xfrm>
          <a:off x="21075727" y="101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32580</xdr:rowOff>
    </xdr:from>
    <xdr:ext cx="469744" cy="259045"/>
    <xdr:sp macro="" textlink="">
      <xdr:nvSpPr>
        <xdr:cNvPr id="723" name="n_2mainValue【学校施設】&#10;一人当たり面積">
          <a:extLst>
            <a:ext uri="{FF2B5EF4-FFF2-40B4-BE49-F238E27FC236}">
              <a16:creationId xmlns:a16="http://schemas.microsoft.com/office/drawing/2014/main" id="{2C679FC2-37F2-4797-B171-8015EA1A0DFA}"/>
            </a:ext>
          </a:extLst>
        </xdr:cNvPr>
        <xdr:cNvSpPr txBox="1"/>
      </xdr:nvSpPr>
      <xdr:spPr>
        <a:xfrm>
          <a:off x="20199427" y="101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137024</xdr:rowOff>
    </xdr:from>
    <xdr:ext cx="469744" cy="259045"/>
    <xdr:sp macro="" textlink="">
      <xdr:nvSpPr>
        <xdr:cNvPr id="724" name="n_3mainValue【学校施設】&#10;一人当たり面積">
          <a:extLst>
            <a:ext uri="{FF2B5EF4-FFF2-40B4-BE49-F238E27FC236}">
              <a16:creationId xmlns:a16="http://schemas.microsoft.com/office/drawing/2014/main" id="{004F182D-7ED5-4309-B691-E9FE070EE31F}"/>
            </a:ext>
          </a:extLst>
        </xdr:cNvPr>
        <xdr:cNvSpPr txBox="1"/>
      </xdr:nvSpPr>
      <xdr:spPr>
        <a:xfrm>
          <a:off x="19310427" y="105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47668</xdr:rowOff>
    </xdr:from>
    <xdr:ext cx="469744" cy="259045"/>
    <xdr:sp macro="" textlink="">
      <xdr:nvSpPr>
        <xdr:cNvPr id="725" name="n_4mainValue【学校施設】&#10;一人当たり面積">
          <a:extLst>
            <a:ext uri="{FF2B5EF4-FFF2-40B4-BE49-F238E27FC236}">
              <a16:creationId xmlns:a16="http://schemas.microsoft.com/office/drawing/2014/main" id="{B0BBF3ED-18B2-4DE0-A78F-3109FDA97B72}"/>
            </a:ext>
          </a:extLst>
        </xdr:cNvPr>
        <xdr:cNvSpPr txBox="1"/>
      </xdr:nvSpPr>
      <xdr:spPr>
        <a:xfrm>
          <a:off x="18421427" y="101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CDBC8E7F-53B4-4E89-83D1-AE1E6C8E56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E63002D3-CF9C-4AC9-9A0B-D1B85EC5D9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3550E656-AAE2-4545-80CB-2AED688380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B9004551-64DF-4E96-B11F-16574D6B44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BF948F7D-F2D3-45BE-8F89-6A94AC6666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F8290B7D-43DD-41D6-9CCA-79343E09840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D1773159-FA59-4AEB-8EDC-EF33991C72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7492928A-96D4-405F-8EE4-BBADC39BF3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6D74430-74DB-45C5-9196-6CD7A4632E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12E75629-F3AF-4CAB-B98D-E91F27D0DCF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D07972B5-5CA1-4217-9666-A08ACEDCED7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B6596B24-D902-40D7-9CC0-4D1CF7A5949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348B3CA9-D9E5-4FA5-9EF4-83AFA338262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CD73745F-9C88-465C-94C6-FF8039E215C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3CC20FAB-759E-4E41-A8C1-C6132129FC9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A09FAE24-9364-4BC0-B23D-C30BBA0585F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BF49198F-B262-4C17-9963-318E576995D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2BBAAE0E-24A8-4779-9CE1-8624A15CAC7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204A369-0F86-4962-A1EA-C683B26D864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A8BB7EB9-1181-4366-9B02-A22650B6684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5094E5ED-4467-4B13-BEBD-6AA9F2B0DA5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D96EF4D8-483A-49EC-AB57-8561E4FA8D8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BE546012-F9CA-4236-9180-3383E5DC62A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787BB75D-1509-4156-8F25-627F2C9DF93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2859520-CAD5-4975-ABB5-59E8410E969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4BE270CB-64D7-468C-8FF7-36D331AA64FB}"/>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68D85ACE-624F-4C24-923A-1B78FA5F7F8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2A3DAC06-B673-4EA3-894A-DDBCD81AC63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4" name="【児童館】&#10;有形固定資産減価償却率最大値テキスト">
          <a:extLst>
            <a:ext uri="{FF2B5EF4-FFF2-40B4-BE49-F238E27FC236}">
              <a16:creationId xmlns:a16="http://schemas.microsoft.com/office/drawing/2014/main" id="{2B733F6B-3518-4542-82E7-5056B2A3A1C9}"/>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5" name="直線コネクタ 754">
          <a:extLst>
            <a:ext uri="{FF2B5EF4-FFF2-40B4-BE49-F238E27FC236}">
              <a16:creationId xmlns:a16="http://schemas.microsoft.com/office/drawing/2014/main" id="{B217A046-7688-4519-BCB2-08FDC67CC443}"/>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756" name="【児童館】&#10;有形固定資産減価償却率平均値テキスト">
          <a:extLst>
            <a:ext uri="{FF2B5EF4-FFF2-40B4-BE49-F238E27FC236}">
              <a16:creationId xmlns:a16="http://schemas.microsoft.com/office/drawing/2014/main" id="{CE4684F7-C8B0-4090-8608-1E05A83C2837}"/>
            </a:ext>
          </a:extLst>
        </xdr:cNvPr>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7" name="フローチャート: 判断 756">
          <a:extLst>
            <a:ext uri="{FF2B5EF4-FFF2-40B4-BE49-F238E27FC236}">
              <a16:creationId xmlns:a16="http://schemas.microsoft.com/office/drawing/2014/main" id="{A9683B92-8304-454F-917E-2AAD90105F22}"/>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758" name="フローチャート: 判断 757">
          <a:extLst>
            <a:ext uri="{FF2B5EF4-FFF2-40B4-BE49-F238E27FC236}">
              <a16:creationId xmlns:a16="http://schemas.microsoft.com/office/drawing/2014/main" id="{1D43028E-2AA1-41D9-B385-655D3FFCFFF2}"/>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59" name="フローチャート: 判断 758">
          <a:extLst>
            <a:ext uri="{FF2B5EF4-FFF2-40B4-BE49-F238E27FC236}">
              <a16:creationId xmlns:a16="http://schemas.microsoft.com/office/drawing/2014/main" id="{26C0B9AA-A23D-4858-A5DB-876AEDD421BD}"/>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60" name="フローチャート: 判断 759">
          <a:extLst>
            <a:ext uri="{FF2B5EF4-FFF2-40B4-BE49-F238E27FC236}">
              <a16:creationId xmlns:a16="http://schemas.microsoft.com/office/drawing/2014/main" id="{47C628B7-F7D0-4A9A-896E-2D5CEC30DC6A}"/>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761" name="フローチャート: 判断 760">
          <a:extLst>
            <a:ext uri="{FF2B5EF4-FFF2-40B4-BE49-F238E27FC236}">
              <a16:creationId xmlns:a16="http://schemas.microsoft.com/office/drawing/2014/main" id="{8A36AFD7-53AD-435B-94FA-D9C35B21463C}"/>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C01AF32-A48F-439F-8C71-70CDDDF953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C8F7EFB-EDC6-4146-B66D-5B35F9B7897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5E8516C-FB0F-41FD-8BB5-DF6B18B703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B198A5B-15BA-46EE-8B02-5D0E3D510F9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FE40D6B1-B14C-428E-AB3A-025EEBDCB00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6894</xdr:rowOff>
    </xdr:from>
    <xdr:to>
      <xdr:col>85</xdr:col>
      <xdr:colOff>177800</xdr:colOff>
      <xdr:row>85</xdr:row>
      <xdr:rowOff>108494</xdr:rowOff>
    </xdr:to>
    <xdr:sp macro="" textlink="">
      <xdr:nvSpPr>
        <xdr:cNvPr id="767" name="楕円 766">
          <a:extLst>
            <a:ext uri="{FF2B5EF4-FFF2-40B4-BE49-F238E27FC236}">
              <a16:creationId xmlns:a16="http://schemas.microsoft.com/office/drawing/2014/main" id="{3EF25E99-1721-4C4C-9B96-DA040D6834AD}"/>
            </a:ext>
          </a:extLst>
        </xdr:cNvPr>
        <xdr:cNvSpPr/>
      </xdr:nvSpPr>
      <xdr:spPr>
        <a:xfrm>
          <a:off x="162687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156771</xdr:rowOff>
    </xdr:from>
    <xdr:ext cx="405111" cy="259045"/>
    <xdr:sp macro="" textlink="">
      <xdr:nvSpPr>
        <xdr:cNvPr id="768" name="【児童館】&#10;有形固定資産減価償却率該当値テキスト">
          <a:extLst>
            <a:ext uri="{FF2B5EF4-FFF2-40B4-BE49-F238E27FC236}">
              <a16:creationId xmlns:a16="http://schemas.microsoft.com/office/drawing/2014/main" id="{E6BE2762-D07D-408F-92DF-6B0A789CC6BE}"/>
            </a:ext>
          </a:extLst>
        </xdr:cNvPr>
        <xdr:cNvSpPr txBox="1"/>
      </xdr:nvSpPr>
      <xdr:spPr>
        <a:xfrm>
          <a:off x="16357600"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xdr:rowOff>
    </xdr:from>
    <xdr:to>
      <xdr:col>81</xdr:col>
      <xdr:colOff>101600</xdr:colOff>
      <xdr:row>85</xdr:row>
      <xdr:rowOff>103595</xdr:rowOff>
    </xdr:to>
    <xdr:sp macro="" textlink="">
      <xdr:nvSpPr>
        <xdr:cNvPr id="769" name="楕円 768">
          <a:extLst>
            <a:ext uri="{FF2B5EF4-FFF2-40B4-BE49-F238E27FC236}">
              <a16:creationId xmlns:a16="http://schemas.microsoft.com/office/drawing/2014/main" id="{E4DA2B30-EC99-438F-B712-D68EBC58E44C}"/>
            </a:ext>
          </a:extLst>
        </xdr:cNvPr>
        <xdr:cNvSpPr/>
      </xdr:nvSpPr>
      <xdr:spPr>
        <a:xfrm>
          <a:off x="15430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52795</xdr:rowOff>
    </xdr:from>
    <xdr:to>
      <xdr:col>85</xdr:col>
      <xdr:colOff>127000</xdr:colOff>
      <xdr:row>85</xdr:row>
      <xdr:rowOff>57694</xdr:rowOff>
    </xdr:to>
    <xdr:cxnSp macro="">
      <xdr:nvCxnSpPr>
        <xdr:cNvPr id="770" name="直線コネクタ 769">
          <a:extLst>
            <a:ext uri="{FF2B5EF4-FFF2-40B4-BE49-F238E27FC236}">
              <a16:creationId xmlns:a16="http://schemas.microsoft.com/office/drawing/2014/main" id="{7CCC51B4-5AA2-4A3B-B53A-DC30F8AE7C59}"/>
            </a:ext>
          </a:extLst>
        </xdr:cNvPr>
        <xdr:cNvCxnSpPr/>
      </xdr:nvCxnSpPr>
      <xdr:spPr>
        <a:xfrm>
          <a:off x="15481300" y="1462604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137523</xdr:rowOff>
    </xdr:from>
    <xdr:to>
      <xdr:col>76</xdr:col>
      <xdr:colOff>165100</xdr:colOff>
      <xdr:row>85</xdr:row>
      <xdr:rowOff>67673</xdr:rowOff>
    </xdr:to>
    <xdr:sp macro="" textlink="">
      <xdr:nvSpPr>
        <xdr:cNvPr id="771" name="楕円 770">
          <a:extLst>
            <a:ext uri="{FF2B5EF4-FFF2-40B4-BE49-F238E27FC236}">
              <a16:creationId xmlns:a16="http://schemas.microsoft.com/office/drawing/2014/main" id="{3665B5EC-61B7-434D-B06B-8E9BFAF19C4F}"/>
            </a:ext>
          </a:extLst>
        </xdr:cNvPr>
        <xdr:cNvSpPr/>
      </xdr:nvSpPr>
      <xdr:spPr>
        <a:xfrm>
          <a:off x="14541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16873</xdr:rowOff>
    </xdr:from>
    <xdr:to>
      <xdr:col>81</xdr:col>
      <xdr:colOff>50800</xdr:colOff>
      <xdr:row>85</xdr:row>
      <xdr:rowOff>52795</xdr:rowOff>
    </xdr:to>
    <xdr:cxnSp macro="">
      <xdr:nvCxnSpPr>
        <xdr:cNvPr id="772" name="直線コネクタ 771">
          <a:extLst>
            <a:ext uri="{FF2B5EF4-FFF2-40B4-BE49-F238E27FC236}">
              <a16:creationId xmlns:a16="http://schemas.microsoft.com/office/drawing/2014/main" id="{E7139950-28EB-47F8-9D8C-FBE64AB134D9}"/>
            </a:ext>
          </a:extLst>
        </xdr:cNvPr>
        <xdr:cNvCxnSpPr/>
      </xdr:nvCxnSpPr>
      <xdr:spPr>
        <a:xfrm>
          <a:off x="14592300" y="145901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773" name="楕円 772">
          <a:extLst>
            <a:ext uri="{FF2B5EF4-FFF2-40B4-BE49-F238E27FC236}">
              <a16:creationId xmlns:a16="http://schemas.microsoft.com/office/drawing/2014/main" id="{3C131228-833F-4B17-988A-15C4DB4FC543}"/>
            </a:ext>
          </a:extLst>
        </xdr:cNvPr>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16873</xdr:rowOff>
    </xdr:to>
    <xdr:cxnSp macro="">
      <xdr:nvCxnSpPr>
        <xdr:cNvPr id="774" name="直線コネクタ 773">
          <a:extLst>
            <a:ext uri="{FF2B5EF4-FFF2-40B4-BE49-F238E27FC236}">
              <a16:creationId xmlns:a16="http://schemas.microsoft.com/office/drawing/2014/main" id="{020A8667-17A0-4C41-9178-70FC45240265}"/>
            </a:ext>
          </a:extLst>
        </xdr:cNvPr>
        <xdr:cNvCxnSpPr/>
      </xdr:nvCxnSpPr>
      <xdr:spPr>
        <a:xfrm>
          <a:off x="13703300" y="1455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65677</xdr:rowOff>
    </xdr:from>
    <xdr:to>
      <xdr:col>67</xdr:col>
      <xdr:colOff>101600</xdr:colOff>
      <xdr:row>84</xdr:row>
      <xdr:rowOff>167277</xdr:rowOff>
    </xdr:to>
    <xdr:sp macro="" textlink="">
      <xdr:nvSpPr>
        <xdr:cNvPr id="775" name="楕円 774">
          <a:extLst>
            <a:ext uri="{FF2B5EF4-FFF2-40B4-BE49-F238E27FC236}">
              <a16:creationId xmlns:a16="http://schemas.microsoft.com/office/drawing/2014/main" id="{667F2E2E-DFEA-48ED-A894-CCA2CB9F6529}"/>
            </a:ext>
          </a:extLst>
        </xdr:cNvPr>
        <xdr:cNvSpPr/>
      </xdr:nvSpPr>
      <xdr:spPr>
        <a:xfrm>
          <a:off x="12763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116477</xdr:rowOff>
    </xdr:from>
    <xdr:to>
      <xdr:col>71</xdr:col>
      <xdr:colOff>177800</xdr:colOff>
      <xdr:row>84</xdr:row>
      <xdr:rowOff>152400</xdr:rowOff>
    </xdr:to>
    <xdr:cxnSp macro="">
      <xdr:nvCxnSpPr>
        <xdr:cNvPr id="776" name="直線コネクタ 775">
          <a:extLst>
            <a:ext uri="{FF2B5EF4-FFF2-40B4-BE49-F238E27FC236}">
              <a16:creationId xmlns:a16="http://schemas.microsoft.com/office/drawing/2014/main" id="{41A5767D-CF26-42C7-86E7-1A2F156AA8F7}"/>
            </a:ext>
          </a:extLst>
        </xdr:cNvPr>
        <xdr:cNvCxnSpPr/>
      </xdr:nvCxnSpPr>
      <xdr:spPr>
        <a:xfrm>
          <a:off x="12814300" y="145182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777" name="n_1aveValue【児童館】&#10;有形固定資産減価償却率">
          <a:extLst>
            <a:ext uri="{FF2B5EF4-FFF2-40B4-BE49-F238E27FC236}">
              <a16:creationId xmlns:a16="http://schemas.microsoft.com/office/drawing/2014/main" id="{2C05758B-36DF-4BD2-A6D3-229F55DD64B5}"/>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78" name="n_2aveValue【児童館】&#10;有形固定資産減価償却率">
          <a:extLst>
            <a:ext uri="{FF2B5EF4-FFF2-40B4-BE49-F238E27FC236}">
              <a16:creationId xmlns:a16="http://schemas.microsoft.com/office/drawing/2014/main" id="{9843C228-3A35-418C-A4CB-2410350081CC}"/>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79" name="n_3aveValue【児童館】&#10;有形固定資産減価償却率">
          <a:extLst>
            <a:ext uri="{FF2B5EF4-FFF2-40B4-BE49-F238E27FC236}">
              <a16:creationId xmlns:a16="http://schemas.microsoft.com/office/drawing/2014/main" id="{F39E5C23-85B6-4A87-9F6C-48E45DDC0A31}"/>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0" name="n_4aveValue【児童館】&#10;有形固定資産減価償却率">
          <a:extLst>
            <a:ext uri="{FF2B5EF4-FFF2-40B4-BE49-F238E27FC236}">
              <a16:creationId xmlns:a16="http://schemas.microsoft.com/office/drawing/2014/main" id="{CC4697B2-5E65-4B4B-AE68-95140AD2D59A}"/>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94722</xdr:rowOff>
    </xdr:from>
    <xdr:ext cx="405111" cy="259045"/>
    <xdr:sp macro="" textlink="">
      <xdr:nvSpPr>
        <xdr:cNvPr id="781" name="n_1mainValue【児童館】&#10;有形固定資産減価償却率">
          <a:extLst>
            <a:ext uri="{FF2B5EF4-FFF2-40B4-BE49-F238E27FC236}">
              <a16:creationId xmlns:a16="http://schemas.microsoft.com/office/drawing/2014/main" id="{7944B9E9-95C3-4C30-A480-EA49DDCD7203}"/>
            </a:ext>
          </a:extLst>
        </xdr:cNvPr>
        <xdr:cNvSpPr txBox="1"/>
      </xdr:nvSpPr>
      <xdr:spPr>
        <a:xfrm>
          <a:off x="152660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58800</xdr:rowOff>
    </xdr:from>
    <xdr:ext cx="405111" cy="259045"/>
    <xdr:sp macro="" textlink="">
      <xdr:nvSpPr>
        <xdr:cNvPr id="782" name="n_2mainValue【児童館】&#10;有形固定資産減価償却率">
          <a:extLst>
            <a:ext uri="{FF2B5EF4-FFF2-40B4-BE49-F238E27FC236}">
              <a16:creationId xmlns:a16="http://schemas.microsoft.com/office/drawing/2014/main" id="{B33A87E0-348F-4481-B7B5-2325A5ED0C2F}"/>
            </a:ext>
          </a:extLst>
        </xdr:cNvPr>
        <xdr:cNvSpPr txBox="1"/>
      </xdr:nvSpPr>
      <xdr:spPr>
        <a:xfrm>
          <a:off x="14389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783" name="n_3mainValue【児童館】&#10;有形固定資産減価償却率">
          <a:extLst>
            <a:ext uri="{FF2B5EF4-FFF2-40B4-BE49-F238E27FC236}">
              <a16:creationId xmlns:a16="http://schemas.microsoft.com/office/drawing/2014/main" id="{3944A66B-1C4A-4643-9396-B1CCB52D7C97}"/>
            </a:ext>
          </a:extLst>
        </xdr:cNvPr>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158404</xdr:rowOff>
    </xdr:from>
    <xdr:ext cx="405111" cy="259045"/>
    <xdr:sp macro="" textlink="">
      <xdr:nvSpPr>
        <xdr:cNvPr id="784" name="n_4mainValue【児童館】&#10;有形固定資産減価償却率">
          <a:extLst>
            <a:ext uri="{FF2B5EF4-FFF2-40B4-BE49-F238E27FC236}">
              <a16:creationId xmlns:a16="http://schemas.microsoft.com/office/drawing/2014/main" id="{35AC4180-8C86-412D-AE15-397C06AB1F1B}"/>
            </a:ext>
          </a:extLst>
        </xdr:cNvPr>
        <xdr:cNvSpPr txBox="1"/>
      </xdr:nvSpPr>
      <xdr:spPr>
        <a:xfrm>
          <a:off x="12611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3D8301C-5276-4678-A042-BAC8860E09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3423F748-EDD1-45A1-8AC1-D1E316A96E0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BE0D72C4-7658-46F7-935A-D3E3330EBA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91845C4C-55DA-4A87-BD0D-0C8CB74359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F786D448-3561-4776-A930-79D7497633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FBF6CFCC-1F0C-40CA-A029-93C76E3548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17B9CF50-118C-4137-A234-42145CB1CE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1F579C5D-FA60-46B0-BD01-80C4CB7B67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858DBCB7-0DDF-49A5-B112-3FABC649611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51F64C74-974E-44B8-A11F-643853421A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6CE583A-A448-4423-9585-0457860D118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93FA1C3F-2D3D-42C6-88D2-5E5753C9FCC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7255F1ED-D4FC-4903-9BB0-6EBF19CECE5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B6238810-C423-4AA1-BF15-4CAD0738144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A8B8B49D-2237-486F-BD2A-F3DEB4EB4DA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62A7C64C-1957-4AF0-9FDD-5EDB330B4B7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94B7DA6B-5903-422A-85CC-D743CA551D9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314E98D4-F361-4B09-AC47-BDCD795868D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65591AF-25FB-4099-A593-221ECA216E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1C933F11-4251-444F-9DE8-F514CF9F44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4B78461B-1058-4AEA-B3B5-0CA3E434F5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6" name="直線コネクタ 805">
          <a:extLst>
            <a:ext uri="{FF2B5EF4-FFF2-40B4-BE49-F238E27FC236}">
              <a16:creationId xmlns:a16="http://schemas.microsoft.com/office/drawing/2014/main" id="{29F79029-EF33-4066-B876-C71A741A1722}"/>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児童館】&#10;一人当たり面積最小値テキスト">
          <a:extLst>
            <a:ext uri="{FF2B5EF4-FFF2-40B4-BE49-F238E27FC236}">
              <a16:creationId xmlns:a16="http://schemas.microsoft.com/office/drawing/2014/main" id="{8AF19C83-97C1-4369-B8D8-2382C61A735B}"/>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a:extLst>
            <a:ext uri="{FF2B5EF4-FFF2-40B4-BE49-F238E27FC236}">
              <a16:creationId xmlns:a16="http://schemas.microsoft.com/office/drawing/2014/main" id="{14A5B83E-CE8F-43BE-81C0-1FF054FA07CF}"/>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9" name="【児童館】&#10;一人当たり面積最大値テキスト">
          <a:extLst>
            <a:ext uri="{FF2B5EF4-FFF2-40B4-BE49-F238E27FC236}">
              <a16:creationId xmlns:a16="http://schemas.microsoft.com/office/drawing/2014/main" id="{0C3351AB-3262-42E1-B0EC-DFD06129B8E5}"/>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0" name="直線コネクタ 809">
          <a:extLst>
            <a:ext uri="{FF2B5EF4-FFF2-40B4-BE49-F238E27FC236}">
              <a16:creationId xmlns:a16="http://schemas.microsoft.com/office/drawing/2014/main" id="{90FD57D8-EF3D-4549-BA93-3766C9903C9C}"/>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811" name="【児童館】&#10;一人当たり面積平均値テキスト">
          <a:extLst>
            <a:ext uri="{FF2B5EF4-FFF2-40B4-BE49-F238E27FC236}">
              <a16:creationId xmlns:a16="http://schemas.microsoft.com/office/drawing/2014/main" id="{1F2785DA-2670-407A-9945-A603202F9477}"/>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a:extLst>
            <a:ext uri="{FF2B5EF4-FFF2-40B4-BE49-F238E27FC236}">
              <a16:creationId xmlns:a16="http://schemas.microsoft.com/office/drawing/2014/main" id="{D5A9AF08-03EC-4DD7-B637-AD56BBD6E642}"/>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a:extLst>
            <a:ext uri="{FF2B5EF4-FFF2-40B4-BE49-F238E27FC236}">
              <a16:creationId xmlns:a16="http://schemas.microsoft.com/office/drawing/2014/main" id="{1A67268E-D784-4598-A1CC-19A2707C1356}"/>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814" name="フローチャート: 判断 813">
          <a:extLst>
            <a:ext uri="{FF2B5EF4-FFF2-40B4-BE49-F238E27FC236}">
              <a16:creationId xmlns:a16="http://schemas.microsoft.com/office/drawing/2014/main" id="{5407FD38-C916-4973-8BD2-FD60E9CE597E}"/>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5" name="フローチャート: 判断 814">
          <a:extLst>
            <a:ext uri="{FF2B5EF4-FFF2-40B4-BE49-F238E27FC236}">
              <a16:creationId xmlns:a16="http://schemas.microsoft.com/office/drawing/2014/main" id="{F8B12B9B-A3D3-46D3-8D8F-694E22CFE943}"/>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a:extLst>
            <a:ext uri="{FF2B5EF4-FFF2-40B4-BE49-F238E27FC236}">
              <a16:creationId xmlns:a16="http://schemas.microsoft.com/office/drawing/2014/main" id="{B77ED794-C605-4D55-907B-0F85418C326B}"/>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D896C11-CB9C-4AE3-B0E8-B84DB6A4369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78D0ED3-95AA-4FCE-88BC-CBBF737A722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7CC0C41-B487-44E8-8354-0B8A394C21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89840FB-AC1D-478D-BC75-30CC0399C39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2066DE4-9280-4189-82E2-63C16BBA0D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822" name="楕円 821">
          <a:extLst>
            <a:ext uri="{FF2B5EF4-FFF2-40B4-BE49-F238E27FC236}">
              <a16:creationId xmlns:a16="http://schemas.microsoft.com/office/drawing/2014/main" id="{7E9B8AA3-60CB-4294-847A-DC81FD288FFC}"/>
            </a:ext>
          </a:extLst>
        </xdr:cNvPr>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823" name="【児童館】&#10;一人当たり面積該当値テキスト">
          <a:extLst>
            <a:ext uri="{FF2B5EF4-FFF2-40B4-BE49-F238E27FC236}">
              <a16:creationId xmlns:a16="http://schemas.microsoft.com/office/drawing/2014/main" id="{6A14D0E7-CE3F-47E2-83D2-44623EA39A54}"/>
            </a:ext>
          </a:extLst>
        </xdr:cNvPr>
        <xdr:cNvSpPr txBox="1"/>
      </xdr:nvSpPr>
      <xdr:spPr>
        <a:xfrm>
          <a:off x="22199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824" name="楕円 823">
          <a:extLst>
            <a:ext uri="{FF2B5EF4-FFF2-40B4-BE49-F238E27FC236}">
              <a16:creationId xmlns:a16="http://schemas.microsoft.com/office/drawing/2014/main" id="{2080F2EA-5E94-49BB-BF31-3BD4DFEE49A0}"/>
            </a:ext>
          </a:extLst>
        </xdr:cNvPr>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131826</xdr:rowOff>
    </xdr:to>
    <xdr:cxnSp macro="">
      <xdr:nvCxnSpPr>
        <xdr:cNvPr id="825" name="直線コネクタ 824">
          <a:extLst>
            <a:ext uri="{FF2B5EF4-FFF2-40B4-BE49-F238E27FC236}">
              <a16:creationId xmlns:a16="http://schemas.microsoft.com/office/drawing/2014/main" id="{FA5D5F0F-F423-4D34-82E0-B8D9B86A80BA}"/>
            </a:ext>
          </a:extLst>
        </xdr:cNvPr>
        <xdr:cNvCxnSpPr/>
      </xdr:nvCxnSpPr>
      <xdr:spPr>
        <a:xfrm>
          <a:off x="21323300" y="1470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826" name="楕円 825">
          <a:extLst>
            <a:ext uri="{FF2B5EF4-FFF2-40B4-BE49-F238E27FC236}">
              <a16:creationId xmlns:a16="http://schemas.microsoft.com/office/drawing/2014/main" id="{A37168D7-A29F-456C-8D2E-7344FE521EF3}"/>
            </a:ext>
          </a:extLst>
        </xdr:cNvPr>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131826</xdr:rowOff>
    </xdr:to>
    <xdr:cxnSp macro="">
      <xdr:nvCxnSpPr>
        <xdr:cNvPr id="827" name="直線コネクタ 826">
          <a:extLst>
            <a:ext uri="{FF2B5EF4-FFF2-40B4-BE49-F238E27FC236}">
              <a16:creationId xmlns:a16="http://schemas.microsoft.com/office/drawing/2014/main" id="{8F617999-6EEA-4084-9638-4689275180CD}"/>
            </a:ext>
          </a:extLst>
        </xdr:cNvPr>
        <xdr:cNvCxnSpPr/>
      </xdr:nvCxnSpPr>
      <xdr:spPr>
        <a:xfrm>
          <a:off x="20434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828" name="楕円 827">
          <a:extLst>
            <a:ext uri="{FF2B5EF4-FFF2-40B4-BE49-F238E27FC236}">
              <a16:creationId xmlns:a16="http://schemas.microsoft.com/office/drawing/2014/main" id="{9C6B567E-ADA3-45C4-9FD7-DD50FF8D7B64}"/>
            </a:ext>
          </a:extLst>
        </xdr:cNvPr>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131826</xdr:rowOff>
    </xdr:to>
    <xdr:cxnSp macro="">
      <xdr:nvCxnSpPr>
        <xdr:cNvPr id="829" name="直線コネクタ 828">
          <a:extLst>
            <a:ext uri="{FF2B5EF4-FFF2-40B4-BE49-F238E27FC236}">
              <a16:creationId xmlns:a16="http://schemas.microsoft.com/office/drawing/2014/main" id="{BDBE2B3F-2968-4AAA-A769-21FDDAEE1A57}"/>
            </a:ext>
          </a:extLst>
        </xdr:cNvPr>
        <xdr:cNvCxnSpPr/>
      </xdr:nvCxnSpPr>
      <xdr:spPr>
        <a:xfrm>
          <a:off x="19545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30" name="楕円 829">
          <a:extLst>
            <a:ext uri="{FF2B5EF4-FFF2-40B4-BE49-F238E27FC236}">
              <a16:creationId xmlns:a16="http://schemas.microsoft.com/office/drawing/2014/main" id="{ACE171D0-A407-46FD-81F0-6FC3A7B77906}"/>
            </a:ext>
          </a:extLst>
        </xdr:cNvPr>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131826</xdr:rowOff>
    </xdr:to>
    <xdr:cxnSp macro="">
      <xdr:nvCxnSpPr>
        <xdr:cNvPr id="831" name="直線コネクタ 830">
          <a:extLst>
            <a:ext uri="{FF2B5EF4-FFF2-40B4-BE49-F238E27FC236}">
              <a16:creationId xmlns:a16="http://schemas.microsoft.com/office/drawing/2014/main" id="{BDB248B2-9498-44F3-8DE6-15A9FE6796FE}"/>
            </a:ext>
          </a:extLst>
        </xdr:cNvPr>
        <xdr:cNvCxnSpPr/>
      </xdr:nvCxnSpPr>
      <xdr:spPr>
        <a:xfrm>
          <a:off x="18656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32" name="n_1aveValue【児童館】&#10;一人当たり面積">
          <a:extLst>
            <a:ext uri="{FF2B5EF4-FFF2-40B4-BE49-F238E27FC236}">
              <a16:creationId xmlns:a16="http://schemas.microsoft.com/office/drawing/2014/main" id="{5F2D67BF-303D-4144-9AA4-16FB11BBEC06}"/>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833" name="n_2aveValue【児童館】&#10;一人当たり面積">
          <a:extLst>
            <a:ext uri="{FF2B5EF4-FFF2-40B4-BE49-F238E27FC236}">
              <a16:creationId xmlns:a16="http://schemas.microsoft.com/office/drawing/2014/main" id="{61E8689F-7C5E-4872-BBFA-7A5BFB046E73}"/>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34" name="n_3aveValue【児童館】&#10;一人当たり面積">
          <a:extLst>
            <a:ext uri="{FF2B5EF4-FFF2-40B4-BE49-F238E27FC236}">
              <a16:creationId xmlns:a16="http://schemas.microsoft.com/office/drawing/2014/main" id="{CA6A400A-3F4E-4FC6-AE4A-DA358C1755A7}"/>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5" name="n_4aveValue【児童館】&#10;一人当たり面積">
          <a:extLst>
            <a:ext uri="{FF2B5EF4-FFF2-40B4-BE49-F238E27FC236}">
              <a16:creationId xmlns:a16="http://schemas.microsoft.com/office/drawing/2014/main" id="{B4D1ED14-9BED-4B0E-A9B0-4F1799273EC2}"/>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836" name="n_1mainValue【児童館】&#10;一人当たり面積">
          <a:extLst>
            <a:ext uri="{FF2B5EF4-FFF2-40B4-BE49-F238E27FC236}">
              <a16:creationId xmlns:a16="http://schemas.microsoft.com/office/drawing/2014/main" id="{A053E929-7353-40FB-BCFB-4A5DB605F0E2}"/>
            </a:ext>
          </a:extLst>
        </xdr:cNvPr>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837" name="n_2mainValue【児童館】&#10;一人当たり面積">
          <a:extLst>
            <a:ext uri="{FF2B5EF4-FFF2-40B4-BE49-F238E27FC236}">
              <a16:creationId xmlns:a16="http://schemas.microsoft.com/office/drawing/2014/main" id="{BBBB3D86-40C7-4612-A23A-3478DF897256}"/>
            </a:ext>
          </a:extLst>
        </xdr:cNvPr>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838" name="n_3mainValue【児童館】&#10;一人当たり面積">
          <a:extLst>
            <a:ext uri="{FF2B5EF4-FFF2-40B4-BE49-F238E27FC236}">
              <a16:creationId xmlns:a16="http://schemas.microsoft.com/office/drawing/2014/main" id="{A10CB498-257D-4007-8431-6BE1742D9098}"/>
            </a:ext>
          </a:extLst>
        </xdr:cNvPr>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39" name="n_4mainValue【児童館】&#10;一人当たり面積">
          <a:extLst>
            <a:ext uri="{FF2B5EF4-FFF2-40B4-BE49-F238E27FC236}">
              <a16:creationId xmlns:a16="http://schemas.microsoft.com/office/drawing/2014/main" id="{67D06570-8B50-4332-AED3-C79DE23FD06A}"/>
            </a:ext>
          </a:extLst>
        </xdr:cNvPr>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6996BAA1-FBAB-4133-828C-F0EFED4F5B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81C5FB34-DED2-42F3-8BB2-87551B3451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4938C855-10CF-437A-96E0-E3CC57EAB9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AB822A77-B3E6-4DBD-8DE6-E6B301F33E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C7F283BC-3188-4F67-886A-719F8E8BFE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68D04263-49FB-4BB6-A84C-9910B8B798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D2940B87-7A81-4461-B6A8-606A49E9BB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5AAE0E85-38C4-46C4-82FB-EB67EA0A0B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1A4C4F22-F86F-4463-BAF3-102348AB8C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A974A281-629E-4260-8217-B603B68A0C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444A3734-FAAF-42AB-B3F0-FF2E02A1FB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B7F3FF2F-C817-45C9-9CAC-D30FA4FAD6A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FD186818-BCEB-490C-B0DB-D1263654530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59474AB0-B891-4C1C-A630-33A05020606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76AF9464-F7DB-43D8-9FA9-B57CA582CC6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52CEC41D-C97C-4CDA-8057-93628BBA1DF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594CD095-3759-4161-8765-142877AA5D5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D6CCB27F-F1FC-4A5A-8D6E-A107E0E06B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57C3C8D3-F02D-4758-A568-78739CE22DA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6AB412A5-3E09-43ED-8574-053A8C65B56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17F02D03-BA3A-476E-939A-FE7698E3413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F096E2CF-400A-4F42-A957-CB0328D7BE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AD4F2383-CF74-43FE-9C06-35B78261FEF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499CF23F-178F-46E7-8D7B-BC80590442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7E18EB52-EEF0-4A54-B9FF-8193C70AF5EA}"/>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8E0729DA-CBAD-4C14-AB02-CCD483B8CEF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3472622E-F1FE-4361-AE5D-66E1EA71420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867" name="【公民館】&#10;有形固定資産減価償却率最大値テキスト">
          <a:extLst>
            <a:ext uri="{FF2B5EF4-FFF2-40B4-BE49-F238E27FC236}">
              <a16:creationId xmlns:a16="http://schemas.microsoft.com/office/drawing/2014/main" id="{0B9194C4-C165-48C2-A720-B6D177094E77}"/>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868" name="直線コネクタ 867">
          <a:extLst>
            <a:ext uri="{FF2B5EF4-FFF2-40B4-BE49-F238E27FC236}">
              <a16:creationId xmlns:a16="http://schemas.microsoft.com/office/drawing/2014/main" id="{E39BEF3E-1251-4E65-9C92-B7AB4BAD5B7F}"/>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869" name="【公民館】&#10;有形固定資産減価償却率平均値テキスト">
          <a:extLst>
            <a:ext uri="{FF2B5EF4-FFF2-40B4-BE49-F238E27FC236}">
              <a16:creationId xmlns:a16="http://schemas.microsoft.com/office/drawing/2014/main" id="{F9DCD62E-5A5E-4359-95E8-42CAE7C9DBA7}"/>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a:extLst>
            <a:ext uri="{FF2B5EF4-FFF2-40B4-BE49-F238E27FC236}">
              <a16:creationId xmlns:a16="http://schemas.microsoft.com/office/drawing/2014/main" id="{7A80C5A8-9126-4C8F-9262-2331CCA68694}"/>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71" name="フローチャート: 判断 870">
          <a:extLst>
            <a:ext uri="{FF2B5EF4-FFF2-40B4-BE49-F238E27FC236}">
              <a16:creationId xmlns:a16="http://schemas.microsoft.com/office/drawing/2014/main" id="{2FCA501E-3123-4132-A51E-82045C09B141}"/>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72" name="フローチャート: 判断 871">
          <a:extLst>
            <a:ext uri="{FF2B5EF4-FFF2-40B4-BE49-F238E27FC236}">
              <a16:creationId xmlns:a16="http://schemas.microsoft.com/office/drawing/2014/main" id="{DBD62B8E-3B83-4137-B342-9DD5494AD376}"/>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73" name="フローチャート: 判断 872">
          <a:extLst>
            <a:ext uri="{FF2B5EF4-FFF2-40B4-BE49-F238E27FC236}">
              <a16:creationId xmlns:a16="http://schemas.microsoft.com/office/drawing/2014/main" id="{A37126B4-4693-4912-8140-884901236A84}"/>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874" name="フローチャート: 判断 873">
          <a:extLst>
            <a:ext uri="{FF2B5EF4-FFF2-40B4-BE49-F238E27FC236}">
              <a16:creationId xmlns:a16="http://schemas.microsoft.com/office/drawing/2014/main" id="{D33DA920-18CA-447D-A5BC-7F117D7FCB3D}"/>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A0F4C15-BB26-432D-8B22-687D0052FE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248BB00-599A-4C2C-A60C-1BB9DDE16A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645B2CB-9384-4D0B-A667-69A1F7352AA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A8AC642-B44B-4F26-ADAD-D53CB8D0C8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36714B7-5C7F-49E4-9828-43F27ACD72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880" name="楕円 879">
          <a:extLst>
            <a:ext uri="{FF2B5EF4-FFF2-40B4-BE49-F238E27FC236}">
              <a16:creationId xmlns:a16="http://schemas.microsoft.com/office/drawing/2014/main" id="{885E5C2F-0126-4650-B02C-3FBD9F017151}"/>
            </a:ext>
          </a:extLst>
        </xdr:cNvPr>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881" name="【公民館】&#10;有形固定資産減価償却率該当値テキスト">
          <a:extLst>
            <a:ext uri="{FF2B5EF4-FFF2-40B4-BE49-F238E27FC236}">
              <a16:creationId xmlns:a16="http://schemas.microsoft.com/office/drawing/2014/main" id="{AD8209A6-E4DE-4BA0-AB5E-6D8F7D5CCC81}"/>
            </a:ext>
          </a:extLst>
        </xdr:cNvPr>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90170</xdr:rowOff>
    </xdr:from>
    <xdr:to>
      <xdr:col>81</xdr:col>
      <xdr:colOff>101600</xdr:colOff>
      <xdr:row>104</xdr:row>
      <xdr:rowOff>20320</xdr:rowOff>
    </xdr:to>
    <xdr:sp macro="" textlink="">
      <xdr:nvSpPr>
        <xdr:cNvPr id="882" name="楕円 881">
          <a:extLst>
            <a:ext uri="{FF2B5EF4-FFF2-40B4-BE49-F238E27FC236}">
              <a16:creationId xmlns:a16="http://schemas.microsoft.com/office/drawing/2014/main" id="{04B753E7-CDA8-4921-B62B-1057F06A1E97}"/>
            </a:ext>
          </a:extLst>
        </xdr:cNvPr>
        <xdr:cNvSpPr/>
      </xdr:nvSpPr>
      <xdr:spPr>
        <a:xfrm>
          <a:off x="15430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140970</xdr:rowOff>
    </xdr:to>
    <xdr:cxnSp macro="">
      <xdr:nvCxnSpPr>
        <xdr:cNvPr id="883" name="直線コネクタ 882">
          <a:extLst>
            <a:ext uri="{FF2B5EF4-FFF2-40B4-BE49-F238E27FC236}">
              <a16:creationId xmlns:a16="http://schemas.microsoft.com/office/drawing/2014/main" id="{564F2A74-A6CB-485E-921F-85B560FFC5BC}"/>
            </a:ext>
          </a:extLst>
        </xdr:cNvPr>
        <xdr:cNvCxnSpPr/>
      </xdr:nvCxnSpPr>
      <xdr:spPr>
        <a:xfrm flipV="1">
          <a:off x="15481300" y="177698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884" name="楕円 883">
          <a:extLst>
            <a:ext uri="{FF2B5EF4-FFF2-40B4-BE49-F238E27FC236}">
              <a16:creationId xmlns:a16="http://schemas.microsoft.com/office/drawing/2014/main" id="{ADD0466A-8CE4-417A-A563-DDE017999DD4}"/>
            </a:ext>
          </a:extLst>
        </xdr:cNvPr>
        <xdr:cNvSpPr/>
      </xdr:nvSpPr>
      <xdr:spPr>
        <a:xfrm>
          <a:off x="14541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140970</xdr:rowOff>
    </xdr:from>
    <xdr:to>
      <xdr:col>81</xdr:col>
      <xdr:colOff>50800</xdr:colOff>
      <xdr:row>104</xdr:row>
      <xdr:rowOff>72389</xdr:rowOff>
    </xdr:to>
    <xdr:cxnSp macro="">
      <xdr:nvCxnSpPr>
        <xdr:cNvPr id="885" name="直線コネクタ 884">
          <a:extLst>
            <a:ext uri="{FF2B5EF4-FFF2-40B4-BE49-F238E27FC236}">
              <a16:creationId xmlns:a16="http://schemas.microsoft.com/office/drawing/2014/main" id="{6630101C-1DA1-455D-8D43-42BB9262837E}"/>
            </a:ext>
          </a:extLst>
        </xdr:cNvPr>
        <xdr:cNvCxnSpPr/>
      </xdr:nvCxnSpPr>
      <xdr:spPr>
        <a:xfrm flipV="1">
          <a:off x="14592300" y="178003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886" name="楕円 885">
          <a:extLst>
            <a:ext uri="{FF2B5EF4-FFF2-40B4-BE49-F238E27FC236}">
              <a16:creationId xmlns:a16="http://schemas.microsoft.com/office/drawing/2014/main" id="{9D3518B4-13CF-4997-86A0-7F806C6AF252}"/>
            </a:ext>
          </a:extLst>
        </xdr:cNvPr>
        <xdr:cNvSpPr/>
      </xdr:nvSpPr>
      <xdr:spPr>
        <a:xfrm>
          <a:off x="13652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72389</xdr:rowOff>
    </xdr:from>
    <xdr:to>
      <xdr:col>76</xdr:col>
      <xdr:colOff>114300</xdr:colOff>
      <xdr:row>104</xdr:row>
      <xdr:rowOff>78105</xdr:rowOff>
    </xdr:to>
    <xdr:cxnSp macro="">
      <xdr:nvCxnSpPr>
        <xdr:cNvPr id="887" name="直線コネクタ 886">
          <a:extLst>
            <a:ext uri="{FF2B5EF4-FFF2-40B4-BE49-F238E27FC236}">
              <a16:creationId xmlns:a16="http://schemas.microsoft.com/office/drawing/2014/main" id="{E6322B47-B792-4478-927F-089D7DFD47C0}"/>
            </a:ext>
          </a:extLst>
        </xdr:cNvPr>
        <xdr:cNvCxnSpPr/>
      </xdr:nvCxnSpPr>
      <xdr:spPr>
        <a:xfrm flipV="1">
          <a:off x="13703300" y="179031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31114</xdr:rowOff>
    </xdr:from>
    <xdr:to>
      <xdr:col>67</xdr:col>
      <xdr:colOff>101600</xdr:colOff>
      <xdr:row>103</xdr:row>
      <xdr:rowOff>132714</xdr:rowOff>
    </xdr:to>
    <xdr:sp macro="" textlink="">
      <xdr:nvSpPr>
        <xdr:cNvPr id="888" name="楕円 887">
          <a:extLst>
            <a:ext uri="{FF2B5EF4-FFF2-40B4-BE49-F238E27FC236}">
              <a16:creationId xmlns:a16="http://schemas.microsoft.com/office/drawing/2014/main" id="{0EBBF5EB-A01A-477F-ABD3-743A66FE7A98}"/>
            </a:ext>
          </a:extLst>
        </xdr:cNvPr>
        <xdr:cNvSpPr/>
      </xdr:nvSpPr>
      <xdr:spPr>
        <a:xfrm>
          <a:off x="12763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81914</xdr:rowOff>
    </xdr:from>
    <xdr:to>
      <xdr:col>71</xdr:col>
      <xdr:colOff>177800</xdr:colOff>
      <xdr:row>104</xdr:row>
      <xdr:rowOff>78105</xdr:rowOff>
    </xdr:to>
    <xdr:cxnSp macro="">
      <xdr:nvCxnSpPr>
        <xdr:cNvPr id="889" name="直線コネクタ 888">
          <a:extLst>
            <a:ext uri="{FF2B5EF4-FFF2-40B4-BE49-F238E27FC236}">
              <a16:creationId xmlns:a16="http://schemas.microsoft.com/office/drawing/2014/main" id="{BC04A1C9-36EF-4F1F-B577-F792E476FF8A}"/>
            </a:ext>
          </a:extLst>
        </xdr:cNvPr>
        <xdr:cNvCxnSpPr/>
      </xdr:nvCxnSpPr>
      <xdr:spPr>
        <a:xfrm>
          <a:off x="12814300" y="17741264"/>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890" name="n_1aveValue【公民館】&#10;有形固定資産減価償却率">
          <a:extLst>
            <a:ext uri="{FF2B5EF4-FFF2-40B4-BE49-F238E27FC236}">
              <a16:creationId xmlns:a16="http://schemas.microsoft.com/office/drawing/2014/main" id="{45EA1CE7-75B1-43B7-A468-B19033E37629}"/>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891" name="n_2aveValue【公民館】&#10;有形固定資産減価償却率">
          <a:extLst>
            <a:ext uri="{FF2B5EF4-FFF2-40B4-BE49-F238E27FC236}">
              <a16:creationId xmlns:a16="http://schemas.microsoft.com/office/drawing/2014/main" id="{6725C06E-E20B-4055-8284-91B20FF528B4}"/>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92" name="n_3aveValue【公民館】&#10;有形固定資産減価償却率">
          <a:extLst>
            <a:ext uri="{FF2B5EF4-FFF2-40B4-BE49-F238E27FC236}">
              <a16:creationId xmlns:a16="http://schemas.microsoft.com/office/drawing/2014/main" id="{A085CD36-189C-4DF5-8576-C769A4AD5CA3}"/>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893" name="n_4aveValue【公民館】&#10;有形固定資産減価償却率">
          <a:extLst>
            <a:ext uri="{FF2B5EF4-FFF2-40B4-BE49-F238E27FC236}">
              <a16:creationId xmlns:a16="http://schemas.microsoft.com/office/drawing/2014/main" id="{BE2B8F09-4AF1-4EC8-BCC7-406F4B21DEC7}"/>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36847</xdr:rowOff>
    </xdr:from>
    <xdr:ext cx="405111" cy="259045"/>
    <xdr:sp macro="" textlink="">
      <xdr:nvSpPr>
        <xdr:cNvPr id="894" name="n_1mainValue【公民館】&#10;有形固定資産減価償却率">
          <a:extLst>
            <a:ext uri="{FF2B5EF4-FFF2-40B4-BE49-F238E27FC236}">
              <a16:creationId xmlns:a16="http://schemas.microsoft.com/office/drawing/2014/main" id="{8DD94FCF-5DBF-4332-9F84-EFE24B7D7424}"/>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895" name="n_2mainValue【公民館】&#10;有形固定資産減価償却率">
          <a:extLst>
            <a:ext uri="{FF2B5EF4-FFF2-40B4-BE49-F238E27FC236}">
              <a16:creationId xmlns:a16="http://schemas.microsoft.com/office/drawing/2014/main" id="{05A2F8C8-5246-4725-81F0-536EABFD347F}"/>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145432</xdr:rowOff>
    </xdr:from>
    <xdr:ext cx="405111" cy="259045"/>
    <xdr:sp macro="" textlink="">
      <xdr:nvSpPr>
        <xdr:cNvPr id="896" name="n_3mainValue【公民館】&#10;有形固定資産減価償却率">
          <a:extLst>
            <a:ext uri="{FF2B5EF4-FFF2-40B4-BE49-F238E27FC236}">
              <a16:creationId xmlns:a16="http://schemas.microsoft.com/office/drawing/2014/main" id="{1367E704-5B89-4025-B8AF-5DFC11B76C29}"/>
            </a:ext>
          </a:extLst>
        </xdr:cNvPr>
        <xdr:cNvSpPr txBox="1"/>
      </xdr:nvSpPr>
      <xdr:spPr>
        <a:xfrm>
          <a:off x="13500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149241</xdr:rowOff>
    </xdr:from>
    <xdr:ext cx="405111" cy="259045"/>
    <xdr:sp macro="" textlink="">
      <xdr:nvSpPr>
        <xdr:cNvPr id="897" name="n_4mainValue【公民館】&#10;有形固定資産減価償却率">
          <a:extLst>
            <a:ext uri="{FF2B5EF4-FFF2-40B4-BE49-F238E27FC236}">
              <a16:creationId xmlns:a16="http://schemas.microsoft.com/office/drawing/2014/main" id="{6FEC4D9C-7416-4BA6-9E45-EDF1C10F45FA}"/>
            </a:ext>
          </a:extLst>
        </xdr:cNvPr>
        <xdr:cNvSpPr txBox="1"/>
      </xdr:nvSpPr>
      <xdr:spPr>
        <a:xfrm>
          <a:off x="12611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B357C921-CE08-4C1E-99A0-E5F8B4D299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42F9901B-6D75-4775-B238-8D944375F9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159D6AA8-8E29-4160-9554-B347D8834C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584665DF-DA60-4278-834C-810802C77E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C34397BC-56A7-4532-82C6-F8250DF1A0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AE225E1F-CF7C-419D-A1CC-EDAD7E7B48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2956E5C-0B2D-4A43-ADEB-87EA42A52D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F24897A9-D278-47A4-BF8C-37AABA4D65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E2E0DDD5-C445-4E2C-88CD-856EB96AC00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B3AF0A2-1793-4B81-A700-6442E3091C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64310230-4B95-4E6F-8577-929859472A3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66DB2F67-2A51-4359-8E52-0FFCE1ABB32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EAC3DDE8-C4BB-4E8D-A9F9-293635BD576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76F42EF9-9086-49B1-968C-10A6F367831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093F69B3-19E9-4F95-8185-F48B8F22A50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3C4D2EAC-F698-462E-A336-E77C8C3537B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05C24DD0-EEA4-4881-826F-5D83978627A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C53757CA-45AA-41FB-A243-01A4D468DD8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5BCCBE49-86AD-4B53-A5B7-BBE3A0E5497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D6B5BF5-CA7E-40DC-A39E-096EB43AB6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D712F09D-4B09-428D-9B75-8D143B62B1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919" name="直線コネクタ 918">
          <a:extLst>
            <a:ext uri="{FF2B5EF4-FFF2-40B4-BE49-F238E27FC236}">
              <a16:creationId xmlns:a16="http://schemas.microsoft.com/office/drawing/2014/main" id="{68523CDD-4BD1-4EA9-882C-2BF8F36DC626}"/>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20" name="【公民館】&#10;一人当たり面積最小値テキスト">
          <a:extLst>
            <a:ext uri="{FF2B5EF4-FFF2-40B4-BE49-F238E27FC236}">
              <a16:creationId xmlns:a16="http://schemas.microsoft.com/office/drawing/2014/main" id="{D0A738BD-177A-4904-BB29-7D109C4C8D6C}"/>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21" name="直線コネクタ 920">
          <a:extLst>
            <a:ext uri="{FF2B5EF4-FFF2-40B4-BE49-F238E27FC236}">
              <a16:creationId xmlns:a16="http://schemas.microsoft.com/office/drawing/2014/main" id="{1D60B94D-F4CA-40B5-91F1-1959E3341A7E}"/>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2" name="【公民館】&#10;一人当たり面積最大値テキスト">
          <a:extLst>
            <a:ext uri="{FF2B5EF4-FFF2-40B4-BE49-F238E27FC236}">
              <a16:creationId xmlns:a16="http://schemas.microsoft.com/office/drawing/2014/main" id="{2F68915A-6D90-4AC9-B8F4-60A893DF1E7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3" name="直線コネクタ 922">
          <a:extLst>
            <a:ext uri="{FF2B5EF4-FFF2-40B4-BE49-F238E27FC236}">
              <a16:creationId xmlns:a16="http://schemas.microsoft.com/office/drawing/2014/main" id="{E5CED993-55A1-4851-AFEA-FABF4D1420BE}"/>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24" name="【公民館】&#10;一人当たり面積平均値テキスト">
          <a:extLst>
            <a:ext uri="{FF2B5EF4-FFF2-40B4-BE49-F238E27FC236}">
              <a16:creationId xmlns:a16="http://schemas.microsoft.com/office/drawing/2014/main" id="{39E5003B-ECD0-4FD1-8200-D542553A3B9C}"/>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5" name="フローチャート: 判断 924">
          <a:extLst>
            <a:ext uri="{FF2B5EF4-FFF2-40B4-BE49-F238E27FC236}">
              <a16:creationId xmlns:a16="http://schemas.microsoft.com/office/drawing/2014/main" id="{DE05D34B-03A0-48A1-93E0-5ABE6001293F}"/>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926" name="フローチャート: 判断 925">
          <a:extLst>
            <a:ext uri="{FF2B5EF4-FFF2-40B4-BE49-F238E27FC236}">
              <a16:creationId xmlns:a16="http://schemas.microsoft.com/office/drawing/2014/main" id="{5713A99F-ECD4-474B-A180-816DE91A0072}"/>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27" name="フローチャート: 判断 926">
          <a:extLst>
            <a:ext uri="{FF2B5EF4-FFF2-40B4-BE49-F238E27FC236}">
              <a16:creationId xmlns:a16="http://schemas.microsoft.com/office/drawing/2014/main" id="{4CC99633-147C-4CE5-ADFC-F1AC8A804913}"/>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928" name="フローチャート: 判断 927">
          <a:extLst>
            <a:ext uri="{FF2B5EF4-FFF2-40B4-BE49-F238E27FC236}">
              <a16:creationId xmlns:a16="http://schemas.microsoft.com/office/drawing/2014/main" id="{7C71662C-CCEB-4339-B7A1-0FB1B6AB257A}"/>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29" name="フローチャート: 判断 928">
          <a:extLst>
            <a:ext uri="{FF2B5EF4-FFF2-40B4-BE49-F238E27FC236}">
              <a16:creationId xmlns:a16="http://schemas.microsoft.com/office/drawing/2014/main" id="{88064D22-1256-4258-A265-012097BF6C5E}"/>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676BCFA-F2B6-47B9-83B5-3E536325E0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65D1F1FD-6133-4944-A078-D4A44D3009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F394465-C7F1-4304-9784-03F02BF10F2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B1E4D8E-0FA9-481E-9566-6F840908E2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C70347A8-90A5-4366-9886-B9DEE8ED86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146558</xdr:rowOff>
    </xdr:from>
    <xdr:to>
      <xdr:col>116</xdr:col>
      <xdr:colOff>114300</xdr:colOff>
      <xdr:row>103</xdr:row>
      <xdr:rowOff>76708</xdr:rowOff>
    </xdr:to>
    <xdr:sp macro="" textlink="">
      <xdr:nvSpPr>
        <xdr:cNvPr id="935" name="楕円 934">
          <a:extLst>
            <a:ext uri="{FF2B5EF4-FFF2-40B4-BE49-F238E27FC236}">
              <a16:creationId xmlns:a16="http://schemas.microsoft.com/office/drawing/2014/main" id="{D47D2044-151A-4BBB-B74C-8462699F12F2}"/>
            </a:ext>
          </a:extLst>
        </xdr:cNvPr>
        <xdr:cNvSpPr/>
      </xdr:nvSpPr>
      <xdr:spPr>
        <a:xfrm>
          <a:off x="221107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169435</xdr:rowOff>
    </xdr:from>
    <xdr:ext cx="469744" cy="259045"/>
    <xdr:sp macro="" textlink="">
      <xdr:nvSpPr>
        <xdr:cNvPr id="936" name="【公民館】&#10;一人当たり面積該当値テキスト">
          <a:extLst>
            <a:ext uri="{FF2B5EF4-FFF2-40B4-BE49-F238E27FC236}">
              <a16:creationId xmlns:a16="http://schemas.microsoft.com/office/drawing/2014/main" id="{DFC6900E-2873-4207-BC7A-21B5E7872069}"/>
            </a:ext>
          </a:extLst>
        </xdr:cNvPr>
        <xdr:cNvSpPr txBox="1"/>
      </xdr:nvSpPr>
      <xdr:spPr>
        <a:xfrm>
          <a:off x="22199600" y="1748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125985</xdr:rowOff>
    </xdr:from>
    <xdr:to>
      <xdr:col>112</xdr:col>
      <xdr:colOff>38100</xdr:colOff>
      <xdr:row>103</xdr:row>
      <xdr:rowOff>56135</xdr:rowOff>
    </xdr:to>
    <xdr:sp macro="" textlink="">
      <xdr:nvSpPr>
        <xdr:cNvPr id="937" name="楕円 936">
          <a:extLst>
            <a:ext uri="{FF2B5EF4-FFF2-40B4-BE49-F238E27FC236}">
              <a16:creationId xmlns:a16="http://schemas.microsoft.com/office/drawing/2014/main" id="{685B01AB-3669-4913-8973-CB79003A4313}"/>
            </a:ext>
          </a:extLst>
        </xdr:cNvPr>
        <xdr:cNvSpPr/>
      </xdr:nvSpPr>
      <xdr:spPr>
        <a:xfrm>
          <a:off x="21272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5335</xdr:rowOff>
    </xdr:from>
    <xdr:to>
      <xdr:col>116</xdr:col>
      <xdr:colOff>63500</xdr:colOff>
      <xdr:row>103</xdr:row>
      <xdr:rowOff>25908</xdr:rowOff>
    </xdr:to>
    <xdr:cxnSp macro="">
      <xdr:nvCxnSpPr>
        <xdr:cNvPr id="938" name="直線コネクタ 937">
          <a:extLst>
            <a:ext uri="{FF2B5EF4-FFF2-40B4-BE49-F238E27FC236}">
              <a16:creationId xmlns:a16="http://schemas.microsoft.com/office/drawing/2014/main" id="{1ED4831E-9FC7-43B9-98B3-C831C17FBE11}"/>
            </a:ext>
          </a:extLst>
        </xdr:cNvPr>
        <xdr:cNvCxnSpPr/>
      </xdr:nvCxnSpPr>
      <xdr:spPr>
        <a:xfrm>
          <a:off x="21323300" y="17664685"/>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939" name="楕円 938">
          <a:extLst>
            <a:ext uri="{FF2B5EF4-FFF2-40B4-BE49-F238E27FC236}">
              <a16:creationId xmlns:a16="http://schemas.microsoft.com/office/drawing/2014/main" id="{49565B39-403F-451B-BE77-5141D3AA0AA0}"/>
            </a:ext>
          </a:extLst>
        </xdr:cNvPr>
        <xdr:cNvSpPr/>
      </xdr:nvSpPr>
      <xdr:spPr>
        <a:xfrm>
          <a:off x="2038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5335</xdr:rowOff>
    </xdr:from>
    <xdr:to>
      <xdr:col>111</xdr:col>
      <xdr:colOff>177800</xdr:colOff>
      <xdr:row>103</xdr:row>
      <xdr:rowOff>41911</xdr:rowOff>
    </xdr:to>
    <xdr:cxnSp macro="">
      <xdr:nvCxnSpPr>
        <xdr:cNvPr id="940" name="直線コネクタ 939">
          <a:extLst>
            <a:ext uri="{FF2B5EF4-FFF2-40B4-BE49-F238E27FC236}">
              <a16:creationId xmlns:a16="http://schemas.microsoft.com/office/drawing/2014/main" id="{E4F7B141-C3EE-41F3-BF85-4EE07D85FD14}"/>
            </a:ext>
          </a:extLst>
        </xdr:cNvPr>
        <xdr:cNvCxnSpPr/>
      </xdr:nvCxnSpPr>
      <xdr:spPr>
        <a:xfrm flipV="1">
          <a:off x="20434300" y="17664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169418</xdr:rowOff>
    </xdr:from>
    <xdr:to>
      <xdr:col>102</xdr:col>
      <xdr:colOff>165100</xdr:colOff>
      <xdr:row>103</xdr:row>
      <xdr:rowOff>99568</xdr:rowOff>
    </xdr:to>
    <xdr:sp macro="" textlink="">
      <xdr:nvSpPr>
        <xdr:cNvPr id="941" name="楕円 940">
          <a:extLst>
            <a:ext uri="{FF2B5EF4-FFF2-40B4-BE49-F238E27FC236}">
              <a16:creationId xmlns:a16="http://schemas.microsoft.com/office/drawing/2014/main" id="{07D1618F-1D9C-4372-9631-0A43E17057D9}"/>
            </a:ext>
          </a:extLst>
        </xdr:cNvPr>
        <xdr:cNvSpPr/>
      </xdr:nvSpPr>
      <xdr:spPr>
        <a:xfrm>
          <a:off x="19494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48768</xdr:rowOff>
    </xdr:to>
    <xdr:cxnSp macro="">
      <xdr:nvCxnSpPr>
        <xdr:cNvPr id="942" name="直線コネクタ 941">
          <a:extLst>
            <a:ext uri="{FF2B5EF4-FFF2-40B4-BE49-F238E27FC236}">
              <a16:creationId xmlns:a16="http://schemas.microsoft.com/office/drawing/2014/main" id="{957996BC-AF7F-4481-9DBC-2D94D32326B8}"/>
            </a:ext>
          </a:extLst>
        </xdr:cNvPr>
        <xdr:cNvCxnSpPr/>
      </xdr:nvCxnSpPr>
      <xdr:spPr>
        <a:xfrm flipV="1">
          <a:off x="19545300" y="177012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4826</xdr:rowOff>
    </xdr:from>
    <xdr:to>
      <xdr:col>98</xdr:col>
      <xdr:colOff>38100</xdr:colOff>
      <xdr:row>103</xdr:row>
      <xdr:rowOff>106426</xdr:rowOff>
    </xdr:to>
    <xdr:sp macro="" textlink="">
      <xdr:nvSpPr>
        <xdr:cNvPr id="943" name="楕円 942">
          <a:extLst>
            <a:ext uri="{FF2B5EF4-FFF2-40B4-BE49-F238E27FC236}">
              <a16:creationId xmlns:a16="http://schemas.microsoft.com/office/drawing/2014/main" id="{0BBCACC1-AA27-4F59-880D-E3E675EDEEAE}"/>
            </a:ext>
          </a:extLst>
        </xdr:cNvPr>
        <xdr:cNvSpPr/>
      </xdr:nvSpPr>
      <xdr:spPr>
        <a:xfrm>
          <a:off x="18605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48768</xdr:rowOff>
    </xdr:from>
    <xdr:to>
      <xdr:col>102</xdr:col>
      <xdr:colOff>114300</xdr:colOff>
      <xdr:row>103</xdr:row>
      <xdr:rowOff>55626</xdr:rowOff>
    </xdr:to>
    <xdr:cxnSp macro="">
      <xdr:nvCxnSpPr>
        <xdr:cNvPr id="944" name="直線コネクタ 943">
          <a:extLst>
            <a:ext uri="{FF2B5EF4-FFF2-40B4-BE49-F238E27FC236}">
              <a16:creationId xmlns:a16="http://schemas.microsoft.com/office/drawing/2014/main" id="{DC08E02D-8789-4642-989C-C68F4457C10B}"/>
            </a:ext>
          </a:extLst>
        </xdr:cNvPr>
        <xdr:cNvCxnSpPr/>
      </xdr:nvCxnSpPr>
      <xdr:spPr>
        <a:xfrm flipV="1">
          <a:off x="18656300" y="177081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945" name="n_1aveValue【公民館】&#10;一人当たり面積">
          <a:extLst>
            <a:ext uri="{FF2B5EF4-FFF2-40B4-BE49-F238E27FC236}">
              <a16:creationId xmlns:a16="http://schemas.microsoft.com/office/drawing/2014/main" id="{B7CA5899-1756-4140-ABF9-460BC01A3715}"/>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946" name="n_2aveValue【公民館】&#10;一人当たり面積">
          <a:extLst>
            <a:ext uri="{FF2B5EF4-FFF2-40B4-BE49-F238E27FC236}">
              <a16:creationId xmlns:a16="http://schemas.microsoft.com/office/drawing/2014/main" id="{977F68E3-25B8-4387-A402-E0A3A09D7AEF}"/>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947" name="n_3aveValue【公民館】&#10;一人当たり面積">
          <a:extLst>
            <a:ext uri="{FF2B5EF4-FFF2-40B4-BE49-F238E27FC236}">
              <a16:creationId xmlns:a16="http://schemas.microsoft.com/office/drawing/2014/main" id="{FADAC263-4A1D-491C-9384-F33C7BF327B9}"/>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948" name="n_4aveValue【公民館】&#10;一人当たり面積">
          <a:extLst>
            <a:ext uri="{FF2B5EF4-FFF2-40B4-BE49-F238E27FC236}">
              <a16:creationId xmlns:a16="http://schemas.microsoft.com/office/drawing/2014/main" id="{B14C687D-1257-409A-8657-B5303071216F}"/>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72662</xdr:rowOff>
    </xdr:from>
    <xdr:ext cx="469744" cy="259045"/>
    <xdr:sp macro="" textlink="">
      <xdr:nvSpPr>
        <xdr:cNvPr id="949" name="n_1mainValue【公民館】&#10;一人当たり面積">
          <a:extLst>
            <a:ext uri="{FF2B5EF4-FFF2-40B4-BE49-F238E27FC236}">
              <a16:creationId xmlns:a16="http://schemas.microsoft.com/office/drawing/2014/main" id="{42BAAAAC-D6F4-427B-8C7D-7B402585A44A}"/>
            </a:ext>
          </a:extLst>
        </xdr:cNvPr>
        <xdr:cNvSpPr txBox="1"/>
      </xdr:nvSpPr>
      <xdr:spPr>
        <a:xfrm>
          <a:off x="2107572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950" name="n_2mainValue【公民館】&#10;一人当たり面積">
          <a:extLst>
            <a:ext uri="{FF2B5EF4-FFF2-40B4-BE49-F238E27FC236}">
              <a16:creationId xmlns:a16="http://schemas.microsoft.com/office/drawing/2014/main" id="{7B1E127F-C12D-45A2-A866-DC95C3815CA3}"/>
            </a:ext>
          </a:extLst>
        </xdr:cNvPr>
        <xdr:cNvSpPr txBox="1"/>
      </xdr:nvSpPr>
      <xdr:spPr>
        <a:xfrm>
          <a:off x="20199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116095</xdr:rowOff>
    </xdr:from>
    <xdr:ext cx="469744" cy="259045"/>
    <xdr:sp macro="" textlink="">
      <xdr:nvSpPr>
        <xdr:cNvPr id="951" name="n_3mainValue【公民館】&#10;一人当たり面積">
          <a:extLst>
            <a:ext uri="{FF2B5EF4-FFF2-40B4-BE49-F238E27FC236}">
              <a16:creationId xmlns:a16="http://schemas.microsoft.com/office/drawing/2014/main" id="{4AAC6A12-0C9C-43B9-AE4A-CB3E5E0C72F8}"/>
            </a:ext>
          </a:extLst>
        </xdr:cNvPr>
        <xdr:cNvSpPr txBox="1"/>
      </xdr:nvSpPr>
      <xdr:spPr>
        <a:xfrm>
          <a:off x="19310427" y="174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122953</xdr:rowOff>
    </xdr:from>
    <xdr:ext cx="469744" cy="259045"/>
    <xdr:sp macro="" textlink="">
      <xdr:nvSpPr>
        <xdr:cNvPr id="952" name="n_4mainValue【公民館】&#10;一人当たり面積">
          <a:extLst>
            <a:ext uri="{FF2B5EF4-FFF2-40B4-BE49-F238E27FC236}">
              <a16:creationId xmlns:a16="http://schemas.microsoft.com/office/drawing/2014/main" id="{28850D9B-0723-40DC-8378-57ADA00E10EB}"/>
            </a:ext>
          </a:extLst>
        </xdr:cNvPr>
        <xdr:cNvSpPr txBox="1"/>
      </xdr:nvSpPr>
      <xdr:spPr>
        <a:xfrm>
          <a:off x="184214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B0BF78F1-CBED-401C-8EC9-90EB190501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9619A906-6CD8-4525-8C8B-5B947AE2D21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64404E07-04AD-4A07-AE97-0B745C6B1C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類似団体と比較して特に有形固定資産減価償却率が高くなっている施設は、児童館である。児童館については、市内に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か所しかなく、いずれも昭和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年以前の建物であることから、有形固定資産減価償却率が高くなっている。黒部市公共施設等総合管理計画では、計画策定時点（平成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年後（令和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年）までは、長寿命化対応しながら維持する方針としている。</a:t>
          </a:r>
          <a:endParaRPr lang="ja-JP" altLang="ja-JP" sz="1400">
            <a:effectLst/>
          </a:endParaRPr>
        </a:p>
        <a:p>
          <a:r>
            <a:rPr kumimoji="1" lang="ja-JP" altLang="ja-JP" sz="1100">
              <a:solidFill>
                <a:schemeClr val="dk1"/>
              </a:solidFill>
              <a:effectLst/>
              <a:latin typeface="+mn-lt"/>
              <a:ea typeface="+mn-ea"/>
              <a:cs typeface="+mn-cs"/>
            </a:rPr>
            <a:t>認定こども園・幼稚園・保育所の有形固定資産減価償却率の伸びが大きいのは、民営化により民間に譲渡した保育所等と比較し、市が保有し運営（公営、民営含む）する施設の耐用年数の経過が大きくなっている状況であるためと考えられる。</a:t>
          </a:r>
          <a:endParaRPr lang="ja-JP" altLang="ja-JP" sz="1400">
            <a:effectLst/>
          </a:endParaRPr>
        </a:p>
        <a:p>
          <a:r>
            <a:rPr kumimoji="1" lang="ja-JP" altLang="ja-JP" sz="1100">
              <a:solidFill>
                <a:schemeClr val="dk1"/>
              </a:solidFill>
              <a:effectLst/>
              <a:latin typeface="+mn-lt"/>
              <a:ea typeface="+mn-ea"/>
              <a:cs typeface="+mn-cs"/>
            </a:rPr>
            <a:t>類似団体との比較で公民館の一人当たり面積が大きいのは、体育館等の設備を備えた公民館が多いためと考えられる。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28D799-A00C-4CF2-A3FE-D6749BD27F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B10737-0FEB-48A4-A29B-8DAE23CD07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D1EBC3-1B7B-4E75-9DF0-73D3403355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D33F9A-3355-4022-BDFA-228AD0B482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57CD6A-D384-4AF5-B00D-60428EC4E2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5745F4-103A-48BA-9ED6-2203639370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6D2BB6-C527-4DF7-9F51-78B78DA8E7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A78B02-D772-4CB7-8A16-11884694DD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0FFA07-38CB-4CDE-8EB0-D6F173EB19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1A7EA6-24B9-46CF-AD67-446F5FFD1A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40,072
39,588
426.31
24,700,637
23,680,960
779,333
12,941,290
31,018,583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A318E5-70E4-406D-901A-84C938EEF5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A0AD02-8049-4547-8B8E-AAD111DD3B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C04166-2B67-492E-81B4-98E742B7C5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0A84E5-073E-4487-9311-4F8C749090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00289D-39EA-4147-B140-B81A3C487B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5035B4-A2EA-4F2D-9CD4-D5410B488E0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485D70-3D90-4372-8259-39415C374A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E1130E-50AB-4D0A-89B7-AAD15A39AF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02AB7C-D43D-40E0-B15F-F1501A3E2C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D1EFFF-7A65-4EEF-9079-004D91DEC1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FEB737-7402-4878-AEE1-85B87E9994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1195F6-2F69-4F0A-A094-A6728BB142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5D2379-763B-4CC9-A717-AB6DF42B76B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1200D4-7B48-439A-A295-4EB81ECBFA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C539B8-7604-454B-88E7-C5F84F860B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D6B651-D694-4B51-B6E6-4413BA7210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C8AEDA-F8AA-45C1-BE7A-E4D095F7CB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F6F2D6-815F-494A-B41A-92AABA31EE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327579-27EF-4721-91FF-18AF3F7B4A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5E9F63-48B6-403C-9E4C-52CBB7D954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2E1859-3B6F-4AA3-8807-23969395655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0954C6-0219-426B-AF2C-4F20914DC2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5A6A93-6F74-481E-94A5-C50091E5B5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C0F793-C8BE-47E7-B604-75AD0B23FF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8F2401-5233-43B8-8D7C-AC2FA14296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FB7704-B45D-428E-8666-94214C216D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7137FE9-82FF-4DD4-A1AF-88F99F9AF8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209995-D605-45D0-869E-B87B292C00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6C54C2-DF40-4610-8D86-8BFD3CB8B7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E2FFB9-C185-43F5-BE3A-DBC377AC03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7C9B2A-ABC8-44D3-BA27-A247266E78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6CE21E-790A-43F5-B65B-F8A2D53AF3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695429-74EA-4EF8-8859-1AA3E33452F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A21D8D2-E87A-4CC9-B73E-F73DA1B6860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ED298B-E6B6-4E86-AD3C-6EB59B6D62E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611A92F-BE0C-492B-B398-4AAFCA06130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E61DBB0-8938-48F9-BCA6-075CAD36635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55EDE68-410F-46C5-A3BD-F42F8F05C1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C4FA4B3-5EBF-4592-A7F4-DAF510AB989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BAF83EB-53A7-4A38-B8D3-5694A18C0B1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3EB39CE-B599-476A-BF47-A6F32A84955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F606C7F-ACFB-4982-9D64-519D3BFB3D0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94D5155-9381-494C-94BF-93510401004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F676BE1-3071-4168-922B-69C30E31731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F39CF6D-A0E5-4E24-8B18-3C09C7C1AE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A7714EB-8127-4B2E-B164-CE69907EA7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4EA79A2-0A90-49EB-980B-E78D90CB92D8}"/>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FAFFBDF-986B-4D94-BF4F-109988366E4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43E06FD-9882-483E-8CD7-95E2C48A043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E6705612-634E-431C-9FAD-9C8EE4A31A34}"/>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458FE925-774E-4731-82CF-4BC0D70E2303}"/>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0E0B0F62-F496-49A4-A1E8-84F81891F31B}"/>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40B8EE8F-64D3-4747-B628-809B997A1FC9}"/>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740F0049-9D3D-4714-9E55-40702143DC0F}"/>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24E05F7F-5317-4C5A-8486-91BFA2F666F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6D260B11-07C7-4B5D-B15F-87DA9AC7ECB4}"/>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2C8CC4F6-31D0-425E-A05B-18D03874029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945322-65C2-41E5-8172-BD937292B6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A88AFA-38B4-4044-A048-F95380DA336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39826F-1B3A-4E2D-B561-77B3656D0E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06768C-9F31-4AA2-9DDA-24F8828A15E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28C38DD-B3E1-450D-B8BF-A20042185F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74" name="楕円 73">
          <a:extLst>
            <a:ext uri="{FF2B5EF4-FFF2-40B4-BE49-F238E27FC236}">
              <a16:creationId xmlns:a16="http://schemas.microsoft.com/office/drawing/2014/main" id="{6AB1ED07-7659-4D8D-BD0B-9947235762B8}"/>
            </a:ext>
          </a:extLst>
        </xdr:cNvPr>
        <xdr:cNvSpPr/>
      </xdr:nvSpPr>
      <xdr:spPr>
        <a:xfrm>
          <a:off x="4584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macro="" textlink="">
      <xdr:nvSpPr>
        <xdr:cNvPr id="75" name="【図書館】&#10;有形固定資産減価償却率該当値テキスト">
          <a:extLst>
            <a:ext uri="{FF2B5EF4-FFF2-40B4-BE49-F238E27FC236}">
              <a16:creationId xmlns:a16="http://schemas.microsoft.com/office/drawing/2014/main" id="{B6D39FEC-18CB-4225-9241-494481474564}"/>
            </a:ext>
          </a:extLst>
        </xdr:cNvPr>
        <xdr:cNvSpPr txBox="1"/>
      </xdr:nvSpPr>
      <xdr:spPr>
        <a:xfrm>
          <a:off x="4673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6" name="楕円 75">
          <a:extLst>
            <a:ext uri="{FF2B5EF4-FFF2-40B4-BE49-F238E27FC236}">
              <a16:creationId xmlns:a16="http://schemas.microsoft.com/office/drawing/2014/main" id="{85775574-40C6-4ABC-95E9-955534920639}"/>
            </a:ext>
          </a:extLst>
        </xdr:cNvPr>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39</xdr:row>
      <xdr:rowOff>12519</xdr:rowOff>
    </xdr:to>
    <xdr:cxnSp macro="">
      <xdr:nvCxnSpPr>
        <xdr:cNvPr id="77" name="直線コネクタ 76">
          <a:extLst>
            <a:ext uri="{FF2B5EF4-FFF2-40B4-BE49-F238E27FC236}">
              <a16:creationId xmlns:a16="http://schemas.microsoft.com/office/drawing/2014/main" id="{814AE7B6-F712-42D0-8AE0-693817D67319}"/>
            </a:ext>
          </a:extLst>
        </xdr:cNvPr>
        <xdr:cNvCxnSpPr/>
      </xdr:nvCxnSpPr>
      <xdr:spPr>
        <a:xfrm>
          <a:off x="3797300" y="66664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8" name="楕円 77">
          <a:extLst>
            <a:ext uri="{FF2B5EF4-FFF2-40B4-BE49-F238E27FC236}">
              <a16:creationId xmlns:a16="http://schemas.microsoft.com/office/drawing/2014/main" id="{0E6328E8-7827-4623-BBDC-AE4E2154A1B8}"/>
            </a:ext>
          </a:extLst>
        </xdr:cNvPr>
        <xdr:cNvSpPr/>
      </xdr:nvSpPr>
      <xdr:spPr>
        <a:xfrm>
          <a:off x="2857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151312</xdr:rowOff>
    </xdr:to>
    <xdr:cxnSp macro="">
      <xdr:nvCxnSpPr>
        <xdr:cNvPr id="79" name="直線コネクタ 78">
          <a:extLst>
            <a:ext uri="{FF2B5EF4-FFF2-40B4-BE49-F238E27FC236}">
              <a16:creationId xmlns:a16="http://schemas.microsoft.com/office/drawing/2014/main" id="{12312F38-286A-40C2-B740-B20A66AE2C9E}"/>
            </a:ext>
          </a:extLst>
        </xdr:cNvPr>
        <xdr:cNvCxnSpPr/>
      </xdr:nvCxnSpPr>
      <xdr:spPr>
        <a:xfrm>
          <a:off x="2908300" y="663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80" name="楕円 79">
          <a:extLst>
            <a:ext uri="{FF2B5EF4-FFF2-40B4-BE49-F238E27FC236}">
              <a16:creationId xmlns:a16="http://schemas.microsoft.com/office/drawing/2014/main" id="{1A9A4959-559F-4131-8118-317A92ABC261}"/>
            </a:ext>
          </a:extLst>
        </xdr:cNvPr>
        <xdr:cNvSpPr/>
      </xdr:nvSpPr>
      <xdr:spPr>
        <a:xfrm>
          <a:off x="1968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118654</xdr:rowOff>
    </xdr:to>
    <xdr:cxnSp macro="">
      <xdr:nvCxnSpPr>
        <xdr:cNvPr id="81" name="直線コネクタ 80">
          <a:extLst>
            <a:ext uri="{FF2B5EF4-FFF2-40B4-BE49-F238E27FC236}">
              <a16:creationId xmlns:a16="http://schemas.microsoft.com/office/drawing/2014/main" id="{87129962-35D7-4E8D-8847-57BC9AA7233A}"/>
            </a:ext>
          </a:extLst>
        </xdr:cNvPr>
        <xdr:cNvCxnSpPr/>
      </xdr:nvCxnSpPr>
      <xdr:spPr>
        <a:xfrm>
          <a:off x="2019300" y="66010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a:extLst>
            <a:ext uri="{FF2B5EF4-FFF2-40B4-BE49-F238E27FC236}">
              <a16:creationId xmlns:a16="http://schemas.microsoft.com/office/drawing/2014/main" id="{D70E0563-42B7-4283-8D37-03FE4843EC25}"/>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85997</xdr:rowOff>
    </xdr:to>
    <xdr:cxnSp macro="">
      <xdr:nvCxnSpPr>
        <xdr:cNvPr id="83" name="直線コネクタ 82">
          <a:extLst>
            <a:ext uri="{FF2B5EF4-FFF2-40B4-BE49-F238E27FC236}">
              <a16:creationId xmlns:a16="http://schemas.microsoft.com/office/drawing/2014/main" id="{61AF5574-A988-4492-AA19-7B73821B0BD2}"/>
            </a:ext>
          </a:extLst>
        </xdr:cNvPr>
        <xdr:cNvCxnSpPr/>
      </xdr:nvCxnSpPr>
      <xdr:spPr>
        <a:xfrm>
          <a:off x="1130300" y="65684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8E0E2FA8-04F5-485E-B912-FE1A8B63AFEC}"/>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A71A253B-9981-42BF-B77D-8FD559D130F4}"/>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3947D101-DA65-41DA-9BAB-F29C9106994A}"/>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88CC2BC8-F758-4588-8788-F51C79BBF930}"/>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8" name="n_1mainValue【図書館】&#10;有形固定資産減価償却率">
          <a:extLst>
            <a:ext uri="{FF2B5EF4-FFF2-40B4-BE49-F238E27FC236}">
              <a16:creationId xmlns:a16="http://schemas.microsoft.com/office/drawing/2014/main" id="{6622D6DD-664C-4FC6-9A65-6CAFB8F7F197}"/>
            </a:ext>
          </a:extLst>
        </xdr:cNvPr>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9" name="n_2mainValue【図書館】&#10;有形固定資産減価償却率">
          <a:extLst>
            <a:ext uri="{FF2B5EF4-FFF2-40B4-BE49-F238E27FC236}">
              <a16:creationId xmlns:a16="http://schemas.microsoft.com/office/drawing/2014/main" id="{0B839D10-9075-4530-8F7C-3C9A9F006120}"/>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127924</xdr:rowOff>
    </xdr:from>
    <xdr:ext cx="405111" cy="259045"/>
    <xdr:sp macro="" textlink="">
      <xdr:nvSpPr>
        <xdr:cNvPr id="90" name="n_3mainValue【図書館】&#10;有形固定資産減価償却率">
          <a:extLst>
            <a:ext uri="{FF2B5EF4-FFF2-40B4-BE49-F238E27FC236}">
              <a16:creationId xmlns:a16="http://schemas.microsoft.com/office/drawing/2014/main" id="{D896253B-5E8D-44C5-97E2-1B831EFBD4D8}"/>
            </a:ext>
          </a:extLst>
        </xdr:cNvPr>
        <xdr:cNvSpPr txBox="1"/>
      </xdr:nvSpPr>
      <xdr:spPr>
        <a:xfrm>
          <a:off x="1816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1" name="n_4mainValue【図書館】&#10;有形固定資産減価償却率">
          <a:extLst>
            <a:ext uri="{FF2B5EF4-FFF2-40B4-BE49-F238E27FC236}">
              <a16:creationId xmlns:a16="http://schemas.microsoft.com/office/drawing/2014/main" id="{C18308EC-AA84-4A37-B869-0D6661481D79}"/>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92B60FC-CAFE-4050-912A-CCEB57AAEC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BE892D1-0754-430B-A46E-F319E9A825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17B30F-C4E5-4631-83C2-FCC5BE73D7F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4E3F255-288E-46DD-A4B0-EC030E1AA1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AB7C456-D3BD-46B6-9192-94665D5E25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9FF92EF-D9D7-45B5-932D-D004AD63FA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781B18A-E1DD-4EBC-B147-6C4670E6D8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23D7AC8-422E-4687-8823-C5EE1A5779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01CA5E8-1553-44E0-AFD2-EFB7892301C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E69D91D-4AD0-4DB4-AEB3-B175989ED9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FD32229-CF2C-4158-A56A-47EE7FCAEC1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6A53C86-E52F-4E3C-88A6-F8F41DD3B6B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F08DB38-8037-46DD-BC0D-923FE2AAD93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D9D940D-CE0D-4C28-8EE3-AF6F4103DF9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E46CF93-9501-4BAC-936D-F39A1E601D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FD2A048-2510-4270-B490-D0836C84E59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D9DD188-F874-424A-A4A8-E79B8E556D9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A650307-0432-4FDA-BFA9-CDA2E342291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E05A0A9-EF91-4A22-9638-EC0A8BAAEF7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6D33FD3-9FCB-4205-ABC0-A5067D65CDB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137837C-403C-4BA7-AD25-5B900250A5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526EF96-E7B0-441E-A1B2-9DAD577B612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D7C1D84-5BAB-4EDD-B90D-3A99A344C4F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DFC01349-7BBA-4154-8EFA-DE63564A09E8}"/>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C2ACEA89-9124-499A-81EC-6BEE1C8E8303}"/>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E3D4656F-CD84-493A-9575-5E7E81FDAC6F}"/>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C2F7A783-D8EB-4E78-BB9E-CAE4F5F04364}"/>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E90769F1-809B-4F01-A3E8-5333A49D701C}"/>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8048EB79-9939-4759-A5D8-8B493ECF2ACE}"/>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1631429F-FEE8-43AE-9B9F-868762C57F2D}"/>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38DDC6D4-51DF-4C85-A2EA-600B3FCBE1C8}"/>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484C61ED-2CF0-4490-A2B8-17CE654233BE}"/>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EDECCED6-9AEA-4658-9E7D-F92758F93774}"/>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F2CBF4B3-3145-4DA8-8A4E-A8C030086F6F}"/>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78A007E-6402-4257-8506-72FF938582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D200E76-2B87-45FF-9A7D-A2212E546E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C40DCF1-1E9F-45C5-AC07-C9888DE56D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9D81047-2201-488F-8C6B-821D474A1C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C8624CB-3EFF-4FC8-8747-25DC10CA40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31" name="楕円 130">
          <a:extLst>
            <a:ext uri="{FF2B5EF4-FFF2-40B4-BE49-F238E27FC236}">
              <a16:creationId xmlns:a16="http://schemas.microsoft.com/office/drawing/2014/main" id="{AD13EF25-4439-4E42-B064-A3AE9EBBA976}"/>
            </a:ext>
          </a:extLst>
        </xdr:cNvPr>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68597</xdr:rowOff>
    </xdr:from>
    <xdr:ext cx="469744" cy="259045"/>
    <xdr:sp macro="" textlink="">
      <xdr:nvSpPr>
        <xdr:cNvPr id="132" name="【図書館】&#10;一人当たり面積該当値テキスト">
          <a:extLst>
            <a:ext uri="{FF2B5EF4-FFF2-40B4-BE49-F238E27FC236}">
              <a16:creationId xmlns:a16="http://schemas.microsoft.com/office/drawing/2014/main" id="{0E17A6BA-58A2-45DF-9AAF-14745C25CD79}"/>
            </a:ext>
          </a:extLst>
        </xdr:cNvPr>
        <xdr:cNvSpPr txBox="1"/>
      </xdr:nvSpPr>
      <xdr:spPr>
        <a:xfrm>
          <a:off x="10515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a:extLst>
            <a:ext uri="{FF2B5EF4-FFF2-40B4-BE49-F238E27FC236}">
              <a16:creationId xmlns:a16="http://schemas.microsoft.com/office/drawing/2014/main" id="{06CB69A3-9C0C-40CE-BD81-C3E394053FE5}"/>
            </a:ext>
          </a:extLst>
        </xdr:cNvPr>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140970</xdr:rowOff>
    </xdr:from>
    <xdr:to>
      <xdr:col>55</xdr:col>
      <xdr:colOff>0</xdr:colOff>
      <xdr:row>39</xdr:row>
      <xdr:rowOff>148590</xdr:rowOff>
    </xdr:to>
    <xdr:cxnSp macro="">
      <xdr:nvCxnSpPr>
        <xdr:cNvPr id="134" name="直線コネクタ 133">
          <a:extLst>
            <a:ext uri="{FF2B5EF4-FFF2-40B4-BE49-F238E27FC236}">
              <a16:creationId xmlns:a16="http://schemas.microsoft.com/office/drawing/2014/main" id="{09CAC3C9-1F95-49ED-B22E-A2660042CA00}"/>
            </a:ext>
          </a:extLst>
        </xdr:cNvPr>
        <xdr:cNvCxnSpPr/>
      </xdr:nvCxnSpPr>
      <xdr:spPr>
        <a:xfrm flipV="1">
          <a:off x="9639300" y="6827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a:extLst>
            <a:ext uri="{FF2B5EF4-FFF2-40B4-BE49-F238E27FC236}">
              <a16:creationId xmlns:a16="http://schemas.microsoft.com/office/drawing/2014/main" id="{245D85A4-D14E-4759-A9FB-6500F17B3595}"/>
            </a:ext>
          </a:extLst>
        </xdr:cNvPr>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a:extLst>
            <a:ext uri="{FF2B5EF4-FFF2-40B4-BE49-F238E27FC236}">
              <a16:creationId xmlns:a16="http://schemas.microsoft.com/office/drawing/2014/main" id="{2AAA44EA-B9B9-4808-B81B-05B041D5B3D9}"/>
            </a:ext>
          </a:extLst>
        </xdr:cNvPr>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7" name="楕円 136">
          <a:extLst>
            <a:ext uri="{FF2B5EF4-FFF2-40B4-BE49-F238E27FC236}">
              <a16:creationId xmlns:a16="http://schemas.microsoft.com/office/drawing/2014/main" id="{F69BBADB-9C13-4C39-A251-1EC709F0870C}"/>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156210</xdr:rowOff>
    </xdr:to>
    <xdr:cxnSp macro="">
      <xdr:nvCxnSpPr>
        <xdr:cNvPr id="138" name="直線コネクタ 137">
          <a:extLst>
            <a:ext uri="{FF2B5EF4-FFF2-40B4-BE49-F238E27FC236}">
              <a16:creationId xmlns:a16="http://schemas.microsoft.com/office/drawing/2014/main" id="{45CBB0A2-3FD3-46F1-AF09-1365F8EC3A21}"/>
            </a:ext>
          </a:extLst>
        </xdr:cNvPr>
        <xdr:cNvCxnSpPr/>
      </xdr:nvCxnSpPr>
      <xdr:spPr>
        <a:xfrm flipV="1">
          <a:off x="7861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a:extLst>
            <a:ext uri="{FF2B5EF4-FFF2-40B4-BE49-F238E27FC236}">
              <a16:creationId xmlns:a16="http://schemas.microsoft.com/office/drawing/2014/main" id="{E8631107-8739-4975-B045-22CAFEEFCF16}"/>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40" name="直線コネクタ 139">
          <a:extLst>
            <a:ext uri="{FF2B5EF4-FFF2-40B4-BE49-F238E27FC236}">
              <a16:creationId xmlns:a16="http://schemas.microsoft.com/office/drawing/2014/main" id="{B0C21A35-144F-4C42-9C96-131D3094E2AF}"/>
            </a:ext>
          </a:extLst>
        </xdr:cNvPr>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D68B11F0-C022-4ED3-BC2A-CE5A54483A91}"/>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DD92B748-ABBE-47C9-A6E8-5C0B916597F3}"/>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0DC0FFC7-B512-4AC9-8BE3-423DCC697155}"/>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a:extLst>
            <a:ext uri="{FF2B5EF4-FFF2-40B4-BE49-F238E27FC236}">
              <a16:creationId xmlns:a16="http://schemas.microsoft.com/office/drawing/2014/main" id="{3C75801C-3446-401D-BF1A-8E2AA98DEDFC}"/>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19067</xdr:rowOff>
    </xdr:from>
    <xdr:ext cx="469744" cy="259045"/>
    <xdr:sp macro="" textlink="">
      <xdr:nvSpPr>
        <xdr:cNvPr id="145" name="n_1mainValue【図書館】&#10;一人当たり面積">
          <a:extLst>
            <a:ext uri="{FF2B5EF4-FFF2-40B4-BE49-F238E27FC236}">
              <a16:creationId xmlns:a16="http://schemas.microsoft.com/office/drawing/2014/main" id="{67894534-DA0A-4278-889A-DDE0835F4ED2}"/>
            </a:ext>
          </a:extLst>
        </xdr:cNvPr>
        <xdr:cNvSpPr txBox="1"/>
      </xdr:nvSpPr>
      <xdr:spPr>
        <a:xfrm>
          <a:off x="9391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6" name="n_2mainValue【図書館】&#10;一人当たり面積">
          <a:extLst>
            <a:ext uri="{FF2B5EF4-FFF2-40B4-BE49-F238E27FC236}">
              <a16:creationId xmlns:a16="http://schemas.microsoft.com/office/drawing/2014/main" id="{F30BB1D2-6A45-45F3-AB40-B7EF507C0D9D}"/>
            </a:ext>
          </a:extLst>
        </xdr:cNvPr>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7" name="n_3mainValue【図書館】&#10;一人当たり面積">
          <a:extLst>
            <a:ext uri="{FF2B5EF4-FFF2-40B4-BE49-F238E27FC236}">
              <a16:creationId xmlns:a16="http://schemas.microsoft.com/office/drawing/2014/main" id="{C221C2ED-2388-4178-B457-6C057C36C977}"/>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8" name="n_4mainValue【図書館】&#10;一人当たり面積">
          <a:extLst>
            <a:ext uri="{FF2B5EF4-FFF2-40B4-BE49-F238E27FC236}">
              <a16:creationId xmlns:a16="http://schemas.microsoft.com/office/drawing/2014/main" id="{FD8A431B-2B03-426F-8E31-AEA65F3201E6}"/>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BF42096-2B44-4DDC-BAC0-A933425C0E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8019F53-2993-4009-A4AB-8A7EE7C854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9BC4319-22A4-4143-8024-2B4C4574C7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E0D4081-65E6-444F-BF93-CCE2F33AF2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3CC8ECB-0472-4481-A469-389294BCA4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9ADD9F0-854E-4CBA-BC34-19E96A3DF2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C78525E-0AA8-4455-B5FB-35D486249F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8646A27-1EF4-4F3D-AD43-2D13C6FF9B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F5CA928-F087-4413-AB1D-A7CA7D1A93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FBEC4AB-D936-46BC-B1E1-6B4C8008C1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E680952-D0F5-4686-AC95-4C94595715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DFFDC79-9E25-4BDC-AF97-B3F9325C9D0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6792DF1-5D9B-4B76-8865-495C422A06F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7C76A02-BCD3-4DCD-A005-464E65A6B67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A6AF2B0-43D4-4C56-B001-441C24F34CA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69ABA18-7CA3-4FAC-9D60-1C599E4CF91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297FFF6-A5C7-498D-9D82-80BAE1BEE98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802F29E-0590-428E-9918-E5330001EC3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27B6964-CEE0-470F-A693-06F2480BC06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9053A56-5DD6-4960-96CD-21444904C78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EE28561-04E9-4EE9-9C54-68AEE921DF6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04B3728-1FC8-462F-8958-81023E8FAF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C8777504-7DBC-4A0A-BD41-93B7925B43F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C0D5A61-5968-4ABA-BAB8-497DE4AAE76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EDB4C2BD-3685-4D0B-94B3-491D0E426598}"/>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F150DC0A-050D-4678-AC5D-CBAB6762F1B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595AD117-4591-4151-9C80-F3305BF44F7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9A5AE09-4224-4BAF-9AEC-A142D67AFFEF}"/>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DA594EC-35AE-43F9-8BEC-9DB56E775FE8}"/>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6854656-72E4-4C7F-B7E9-214EED9E9476}"/>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1468C233-8894-4974-AB5E-E859409ABEC9}"/>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6323F8CA-630C-4EA4-BB82-74CD87531612}"/>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BDB123D5-CBA2-4E60-8C35-3610FBC2824A}"/>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21B997D4-85E1-4769-9905-454FFF4DC95D}"/>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46BA4FF5-3A5D-4B3F-AD3D-EC23447CA53D}"/>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C3DC866-CF6E-4111-A00C-0C86EACB9D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537A4CC-AC50-4870-B742-49A7874032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5F29F90-20E5-43AF-AE19-78085ACC22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72F2C66-7D6B-4D12-8AAF-3BCBEC6C7A4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3B30B71-4BBC-4C29-8DFD-C05A0691D4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9" name="楕円 188">
          <a:extLst>
            <a:ext uri="{FF2B5EF4-FFF2-40B4-BE49-F238E27FC236}">
              <a16:creationId xmlns:a16="http://schemas.microsoft.com/office/drawing/2014/main" id="{3F6608FC-8EEC-4382-9540-E9889528178A}"/>
            </a:ext>
          </a:extLst>
        </xdr:cNvPr>
        <xdr:cNvSpPr/>
      </xdr:nvSpPr>
      <xdr:spPr>
        <a:xfrm>
          <a:off x="4584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131462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4B6CEDF-B36B-48AF-A3A7-2B04AED783EE}"/>
            </a:ext>
          </a:extLst>
        </xdr:cNvPr>
        <xdr:cNvSpPr txBox="1"/>
      </xdr:nvSpPr>
      <xdr:spPr>
        <a:xfrm>
          <a:off x="4673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91" name="楕円 190">
          <a:extLst>
            <a:ext uri="{FF2B5EF4-FFF2-40B4-BE49-F238E27FC236}">
              <a16:creationId xmlns:a16="http://schemas.microsoft.com/office/drawing/2014/main" id="{53872652-C32E-4046-980C-6808D0221C2E}"/>
            </a:ext>
          </a:extLst>
        </xdr:cNvPr>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32385</xdr:rowOff>
    </xdr:to>
    <xdr:cxnSp macro="">
      <xdr:nvCxnSpPr>
        <xdr:cNvPr id="192" name="直線コネクタ 191">
          <a:extLst>
            <a:ext uri="{FF2B5EF4-FFF2-40B4-BE49-F238E27FC236}">
              <a16:creationId xmlns:a16="http://schemas.microsoft.com/office/drawing/2014/main" id="{0A1256FE-FC92-4024-A488-88578A9BCDFE}"/>
            </a:ext>
          </a:extLst>
        </xdr:cNvPr>
        <xdr:cNvCxnSpPr/>
      </xdr:nvCxnSpPr>
      <xdr:spPr>
        <a:xfrm>
          <a:off x="3797300" y="104622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3" name="楕円 192">
          <a:extLst>
            <a:ext uri="{FF2B5EF4-FFF2-40B4-BE49-F238E27FC236}">
              <a16:creationId xmlns:a16="http://schemas.microsoft.com/office/drawing/2014/main" id="{6CADD4F1-FBAD-4D94-A5AD-701899EF1097}"/>
            </a:ext>
          </a:extLst>
        </xdr:cNvPr>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61</xdr:row>
      <xdr:rowOff>3810</xdr:rowOff>
    </xdr:to>
    <xdr:cxnSp macro="">
      <xdr:nvCxnSpPr>
        <xdr:cNvPr id="194" name="直線コネクタ 193">
          <a:extLst>
            <a:ext uri="{FF2B5EF4-FFF2-40B4-BE49-F238E27FC236}">
              <a16:creationId xmlns:a16="http://schemas.microsoft.com/office/drawing/2014/main" id="{0568E717-8745-4E10-81E3-D5ABF9C1BF6B}"/>
            </a:ext>
          </a:extLst>
        </xdr:cNvPr>
        <xdr:cNvCxnSpPr/>
      </xdr:nvCxnSpPr>
      <xdr:spPr>
        <a:xfrm>
          <a:off x="2908300" y="104127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5" name="楕円 194">
          <a:extLst>
            <a:ext uri="{FF2B5EF4-FFF2-40B4-BE49-F238E27FC236}">
              <a16:creationId xmlns:a16="http://schemas.microsoft.com/office/drawing/2014/main" id="{403F72E1-CCEE-4AC5-9F2E-321B5B3CFDF0}"/>
            </a:ext>
          </a:extLst>
        </xdr:cNvPr>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125730</xdr:rowOff>
    </xdr:to>
    <xdr:cxnSp macro="">
      <xdr:nvCxnSpPr>
        <xdr:cNvPr id="196" name="直線コネクタ 195">
          <a:extLst>
            <a:ext uri="{FF2B5EF4-FFF2-40B4-BE49-F238E27FC236}">
              <a16:creationId xmlns:a16="http://schemas.microsoft.com/office/drawing/2014/main" id="{70AC493D-C81F-46BD-97FB-326C7033D64E}"/>
            </a:ext>
          </a:extLst>
        </xdr:cNvPr>
        <xdr:cNvCxnSpPr/>
      </xdr:nvCxnSpPr>
      <xdr:spPr>
        <a:xfrm>
          <a:off x="2019300" y="103536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135890</xdr:rowOff>
    </xdr:from>
    <xdr:to>
      <xdr:col>6</xdr:col>
      <xdr:colOff>38100</xdr:colOff>
      <xdr:row>60</xdr:row>
      <xdr:rowOff>66040</xdr:rowOff>
    </xdr:to>
    <xdr:sp macro="" textlink="">
      <xdr:nvSpPr>
        <xdr:cNvPr id="197" name="楕円 196">
          <a:extLst>
            <a:ext uri="{FF2B5EF4-FFF2-40B4-BE49-F238E27FC236}">
              <a16:creationId xmlns:a16="http://schemas.microsoft.com/office/drawing/2014/main" id="{05D49FB1-22D3-4D15-9A44-096D175C185F}"/>
            </a:ext>
          </a:extLst>
        </xdr:cNvPr>
        <xdr:cNvSpPr/>
      </xdr:nvSpPr>
      <xdr:spPr>
        <a:xfrm>
          <a:off x="1079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xdr:rowOff>
    </xdr:from>
    <xdr:to>
      <xdr:col>10</xdr:col>
      <xdr:colOff>114300</xdr:colOff>
      <xdr:row>60</xdr:row>
      <xdr:rowOff>66675</xdr:rowOff>
    </xdr:to>
    <xdr:cxnSp macro="">
      <xdr:nvCxnSpPr>
        <xdr:cNvPr id="198" name="直線コネクタ 197">
          <a:extLst>
            <a:ext uri="{FF2B5EF4-FFF2-40B4-BE49-F238E27FC236}">
              <a16:creationId xmlns:a16="http://schemas.microsoft.com/office/drawing/2014/main" id="{321BDAB6-AD26-4002-8D17-FA5E8ACA5896}"/>
            </a:ext>
          </a:extLst>
        </xdr:cNvPr>
        <xdr:cNvCxnSpPr/>
      </xdr:nvCxnSpPr>
      <xdr:spPr>
        <a:xfrm>
          <a:off x="1130300" y="103022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DC7516CA-6B73-4D57-974D-D4630FE715C6}"/>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38D5EB4C-0B80-4E6D-8497-E88195F9D64E}"/>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a:extLst>
            <a:ext uri="{FF2B5EF4-FFF2-40B4-BE49-F238E27FC236}">
              <a16:creationId xmlns:a16="http://schemas.microsoft.com/office/drawing/2014/main" id="{0A6D4F15-CFCF-4972-AECA-A6191390A044}"/>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2" name="n_4aveValue【体育館・プール】&#10;有形固定資産減価償却率">
          <a:extLst>
            <a:ext uri="{FF2B5EF4-FFF2-40B4-BE49-F238E27FC236}">
              <a16:creationId xmlns:a16="http://schemas.microsoft.com/office/drawing/2014/main" id="{5D631C0F-C524-4B07-AC99-6CF85B50CBEF}"/>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203" name="n_1mainValue【体育館・プール】&#10;有形固定資産減価償却率">
          <a:extLst>
            <a:ext uri="{FF2B5EF4-FFF2-40B4-BE49-F238E27FC236}">
              <a16:creationId xmlns:a16="http://schemas.microsoft.com/office/drawing/2014/main" id="{14188CF4-E6FA-4DC9-8A36-1E6259455030}"/>
            </a:ext>
          </a:extLst>
        </xdr:cNvPr>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4" name="n_2mainValue【体育館・プール】&#10;有形固定資産減価償却率">
          <a:extLst>
            <a:ext uri="{FF2B5EF4-FFF2-40B4-BE49-F238E27FC236}">
              <a16:creationId xmlns:a16="http://schemas.microsoft.com/office/drawing/2014/main" id="{052A0B38-3AA6-4B38-94A5-393E9397BE28}"/>
            </a:ext>
          </a:extLst>
        </xdr:cNvPr>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134002</xdr:rowOff>
    </xdr:from>
    <xdr:ext cx="405111" cy="259045"/>
    <xdr:sp macro="" textlink="">
      <xdr:nvSpPr>
        <xdr:cNvPr id="205" name="n_3mainValue【体育館・プール】&#10;有形固定資産減価償却率">
          <a:extLst>
            <a:ext uri="{FF2B5EF4-FFF2-40B4-BE49-F238E27FC236}">
              <a16:creationId xmlns:a16="http://schemas.microsoft.com/office/drawing/2014/main" id="{5A5AB20F-3CC7-4D87-BC49-25513F70879C}"/>
            </a:ext>
          </a:extLst>
        </xdr:cNvPr>
        <xdr:cNvSpPr txBox="1"/>
      </xdr:nvSpPr>
      <xdr:spPr>
        <a:xfrm>
          <a:off x="1816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82567</xdr:rowOff>
    </xdr:from>
    <xdr:ext cx="405111" cy="259045"/>
    <xdr:sp macro="" textlink="">
      <xdr:nvSpPr>
        <xdr:cNvPr id="206" name="n_4mainValue【体育館・プール】&#10;有形固定資産減価償却率">
          <a:extLst>
            <a:ext uri="{FF2B5EF4-FFF2-40B4-BE49-F238E27FC236}">
              <a16:creationId xmlns:a16="http://schemas.microsoft.com/office/drawing/2014/main" id="{7AF79880-835C-422D-AF58-87DBA3C37397}"/>
            </a:ext>
          </a:extLst>
        </xdr:cNvPr>
        <xdr:cNvSpPr txBox="1"/>
      </xdr:nvSpPr>
      <xdr:spPr>
        <a:xfrm>
          <a:off x="927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C0A6A35-F2A3-492E-BCBC-4650CA34FF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C7DA846-7A5E-4F61-8D6A-A4EE8C40D4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2D15624-DFCF-4C43-9398-10998EB3C0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8397533-1E5B-4358-BA92-B0FEE2C304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8D2EC68-17A9-436D-8EE2-037BFD4180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8044AF4-8072-4B68-82A9-EEE0039843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16C09B5-3925-4D5C-886D-10489F0FA3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5F5F595-A9AC-4072-82D3-7C4E847D6B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0586D3B-0587-4D66-8749-05BB4D95C2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1467DE6-823E-4493-A8CB-44B27AC611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6B4B3D85-E814-4166-BE8F-F4C5E5D3163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5CC2DA9C-B9E2-4A2E-9497-43592BC9A8E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B1B1D0E-DFEF-4FC8-9E9A-9FA7574D88C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96039D82-506E-46E3-83A5-443BD2536D2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6745E8E-CD84-4060-9BBF-1E7820D6C02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47A14656-EFDB-4869-A434-40187FE66E0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1E7EE2D-E37F-4F56-9A1C-8E152BF6883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4ECAAFEB-D9A6-4837-ABD6-29E0DB8AFF6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2635508-34AC-4C10-9131-ACC4617A063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CFBA6426-7EEA-418E-AD67-A80EFE220FB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AD63DD5-80D1-4AB7-B995-71253BF3263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4A4488B3-E3D4-40FD-B745-8678B2EB5883}"/>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842F968-5C42-4F77-954F-0616219289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7D7C272-E345-4577-A113-59F73A95B43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35788DF0-9A78-40AE-BD7C-A65B322CC9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7CC24B36-E6DB-49D9-B69F-0BEFEBE23403}"/>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C21EF1A7-24C8-4176-ADE9-36818A58C32D}"/>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4565AC2B-A2CD-4DC4-80F4-E9E227C80AED}"/>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9A1FB60E-BA25-4FCA-947F-E2F8019C2877}"/>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5F1E93C3-5179-4268-86AB-DA73390DA82E}"/>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4F60F4AA-A2FE-4491-AC53-2622A995F79F}"/>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BCBCB3DA-A49C-4F20-B617-4591965AD682}"/>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6098A20C-A3A3-4939-998B-194C504EA9ED}"/>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152F9247-2F3C-42BD-85B0-95015DE42AD8}"/>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A9061F12-9EC9-44B3-ACDB-A0D562FC3DCE}"/>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10EB9F08-D600-47B0-9BDA-3F6A6C841BD7}"/>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CE262BB-06B6-4522-B2B3-79756C83B57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875CB5-11FC-4E9B-99B2-A882234FDF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50A5E1F-3F46-4771-84BC-FFE48D9E85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D5DA93C-9A23-4B6E-A144-40BF75BFF0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7777988-E24A-4374-8425-D195AAAEB1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34109</xdr:rowOff>
    </xdr:from>
    <xdr:to>
      <xdr:col>55</xdr:col>
      <xdr:colOff>50800</xdr:colOff>
      <xdr:row>57</xdr:row>
      <xdr:rowOff>135709</xdr:rowOff>
    </xdr:to>
    <xdr:sp macro="" textlink="">
      <xdr:nvSpPr>
        <xdr:cNvPr id="248" name="楕円 247">
          <a:extLst>
            <a:ext uri="{FF2B5EF4-FFF2-40B4-BE49-F238E27FC236}">
              <a16:creationId xmlns:a16="http://schemas.microsoft.com/office/drawing/2014/main" id="{C38F61D2-91FA-41D4-9AE4-142074ABC142}"/>
            </a:ext>
          </a:extLst>
        </xdr:cNvPr>
        <xdr:cNvSpPr/>
      </xdr:nvSpPr>
      <xdr:spPr>
        <a:xfrm>
          <a:off x="104267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56986</xdr:rowOff>
    </xdr:from>
    <xdr:ext cx="469744" cy="259045"/>
    <xdr:sp macro="" textlink="">
      <xdr:nvSpPr>
        <xdr:cNvPr id="249" name="【体育館・プール】&#10;一人当たり面積該当値テキスト">
          <a:extLst>
            <a:ext uri="{FF2B5EF4-FFF2-40B4-BE49-F238E27FC236}">
              <a16:creationId xmlns:a16="http://schemas.microsoft.com/office/drawing/2014/main" id="{64B4C478-9F88-4E67-BDC2-5020CD64C4FE}"/>
            </a:ext>
          </a:extLst>
        </xdr:cNvPr>
        <xdr:cNvSpPr txBox="1"/>
      </xdr:nvSpPr>
      <xdr:spPr>
        <a:xfrm>
          <a:off x="10515600" y="9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47172</xdr:rowOff>
    </xdr:from>
    <xdr:to>
      <xdr:col>50</xdr:col>
      <xdr:colOff>165100</xdr:colOff>
      <xdr:row>57</xdr:row>
      <xdr:rowOff>148772</xdr:rowOff>
    </xdr:to>
    <xdr:sp macro="" textlink="">
      <xdr:nvSpPr>
        <xdr:cNvPr id="250" name="楕円 249">
          <a:extLst>
            <a:ext uri="{FF2B5EF4-FFF2-40B4-BE49-F238E27FC236}">
              <a16:creationId xmlns:a16="http://schemas.microsoft.com/office/drawing/2014/main" id="{3D3EEDB0-2F57-4B15-B045-F65DDFC80A11}"/>
            </a:ext>
          </a:extLst>
        </xdr:cNvPr>
        <xdr:cNvSpPr/>
      </xdr:nvSpPr>
      <xdr:spPr>
        <a:xfrm>
          <a:off x="95885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84909</xdr:rowOff>
    </xdr:from>
    <xdr:to>
      <xdr:col>55</xdr:col>
      <xdr:colOff>0</xdr:colOff>
      <xdr:row>57</xdr:row>
      <xdr:rowOff>97972</xdr:rowOff>
    </xdr:to>
    <xdr:cxnSp macro="">
      <xdr:nvCxnSpPr>
        <xdr:cNvPr id="251" name="直線コネクタ 250">
          <a:extLst>
            <a:ext uri="{FF2B5EF4-FFF2-40B4-BE49-F238E27FC236}">
              <a16:creationId xmlns:a16="http://schemas.microsoft.com/office/drawing/2014/main" id="{7D7FDE1B-153E-41E7-B829-CD4D5F8AE667}"/>
            </a:ext>
          </a:extLst>
        </xdr:cNvPr>
        <xdr:cNvCxnSpPr/>
      </xdr:nvCxnSpPr>
      <xdr:spPr>
        <a:xfrm flipV="1">
          <a:off x="9639300" y="985755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169635</xdr:rowOff>
    </xdr:from>
    <xdr:to>
      <xdr:col>46</xdr:col>
      <xdr:colOff>38100</xdr:colOff>
      <xdr:row>58</xdr:row>
      <xdr:rowOff>99785</xdr:rowOff>
    </xdr:to>
    <xdr:sp macro="" textlink="">
      <xdr:nvSpPr>
        <xdr:cNvPr id="252" name="楕円 251">
          <a:extLst>
            <a:ext uri="{FF2B5EF4-FFF2-40B4-BE49-F238E27FC236}">
              <a16:creationId xmlns:a16="http://schemas.microsoft.com/office/drawing/2014/main" id="{9DC09B43-211F-4CC8-8748-37487B3FA5A2}"/>
            </a:ext>
          </a:extLst>
        </xdr:cNvPr>
        <xdr:cNvSpPr/>
      </xdr:nvSpPr>
      <xdr:spPr>
        <a:xfrm>
          <a:off x="8699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97972</xdr:rowOff>
    </xdr:from>
    <xdr:to>
      <xdr:col>50</xdr:col>
      <xdr:colOff>114300</xdr:colOff>
      <xdr:row>58</xdr:row>
      <xdr:rowOff>48985</xdr:rowOff>
    </xdr:to>
    <xdr:cxnSp macro="">
      <xdr:nvCxnSpPr>
        <xdr:cNvPr id="253" name="直線コネクタ 252">
          <a:extLst>
            <a:ext uri="{FF2B5EF4-FFF2-40B4-BE49-F238E27FC236}">
              <a16:creationId xmlns:a16="http://schemas.microsoft.com/office/drawing/2014/main" id="{7D6F7CA6-7124-4B30-8EE8-8071BCAA7E67}"/>
            </a:ext>
          </a:extLst>
        </xdr:cNvPr>
        <xdr:cNvCxnSpPr/>
      </xdr:nvCxnSpPr>
      <xdr:spPr>
        <a:xfrm flipV="1">
          <a:off x="8750300" y="9870622"/>
          <a:ext cx="889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6350</xdr:rowOff>
    </xdr:from>
    <xdr:to>
      <xdr:col>41</xdr:col>
      <xdr:colOff>101600</xdr:colOff>
      <xdr:row>58</xdr:row>
      <xdr:rowOff>107950</xdr:rowOff>
    </xdr:to>
    <xdr:sp macro="" textlink="">
      <xdr:nvSpPr>
        <xdr:cNvPr id="254" name="楕円 253">
          <a:extLst>
            <a:ext uri="{FF2B5EF4-FFF2-40B4-BE49-F238E27FC236}">
              <a16:creationId xmlns:a16="http://schemas.microsoft.com/office/drawing/2014/main" id="{9AFBD088-0E95-44FE-BA39-6CC62C89E12E}"/>
            </a:ext>
          </a:extLst>
        </xdr:cNvPr>
        <xdr:cNvSpPr/>
      </xdr:nvSpPr>
      <xdr:spPr>
        <a:xfrm>
          <a:off x="781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48985</xdr:rowOff>
    </xdr:from>
    <xdr:to>
      <xdr:col>45</xdr:col>
      <xdr:colOff>177800</xdr:colOff>
      <xdr:row>58</xdr:row>
      <xdr:rowOff>57150</xdr:rowOff>
    </xdr:to>
    <xdr:cxnSp macro="">
      <xdr:nvCxnSpPr>
        <xdr:cNvPr id="255" name="直線コネクタ 254">
          <a:extLst>
            <a:ext uri="{FF2B5EF4-FFF2-40B4-BE49-F238E27FC236}">
              <a16:creationId xmlns:a16="http://schemas.microsoft.com/office/drawing/2014/main" id="{18BF1DC1-3FCE-4F4C-A4A8-7FA57F82C4BB}"/>
            </a:ext>
          </a:extLst>
        </xdr:cNvPr>
        <xdr:cNvCxnSpPr/>
      </xdr:nvCxnSpPr>
      <xdr:spPr>
        <a:xfrm flipV="1">
          <a:off x="7861300" y="999308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14515</xdr:rowOff>
    </xdr:from>
    <xdr:to>
      <xdr:col>36</xdr:col>
      <xdr:colOff>165100</xdr:colOff>
      <xdr:row>58</xdr:row>
      <xdr:rowOff>116115</xdr:rowOff>
    </xdr:to>
    <xdr:sp macro="" textlink="">
      <xdr:nvSpPr>
        <xdr:cNvPr id="256" name="楕円 255">
          <a:extLst>
            <a:ext uri="{FF2B5EF4-FFF2-40B4-BE49-F238E27FC236}">
              <a16:creationId xmlns:a16="http://schemas.microsoft.com/office/drawing/2014/main" id="{A3B9A306-72D8-4F6A-9479-ED1743DD3F49}"/>
            </a:ext>
          </a:extLst>
        </xdr:cNvPr>
        <xdr:cNvSpPr/>
      </xdr:nvSpPr>
      <xdr:spPr>
        <a:xfrm>
          <a:off x="6921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57150</xdr:rowOff>
    </xdr:from>
    <xdr:to>
      <xdr:col>41</xdr:col>
      <xdr:colOff>50800</xdr:colOff>
      <xdr:row>58</xdr:row>
      <xdr:rowOff>65315</xdr:rowOff>
    </xdr:to>
    <xdr:cxnSp macro="">
      <xdr:nvCxnSpPr>
        <xdr:cNvPr id="257" name="直線コネクタ 256">
          <a:extLst>
            <a:ext uri="{FF2B5EF4-FFF2-40B4-BE49-F238E27FC236}">
              <a16:creationId xmlns:a16="http://schemas.microsoft.com/office/drawing/2014/main" id="{4103C2E7-B746-44B6-873A-1639EF825236}"/>
            </a:ext>
          </a:extLst>
        </xdr:cNvPr>
        <xdr:cNvCxnSpPr/>
      </xdr:nvCxnSpPr>
      <xdr:spPr>
        <a:xfrm flipV="1">
          <a:off x="6972300" y="100012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6A0F5E17-0926-4A33-925F-BD2172D843C7}"/>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835F9D28-6FCE-4403-AD02-870DB1E68255}"/>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14BF402A-7374-4649-B9B6-BAEFF4876E00}"/>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E41E3EC8-2435-483B-8CCE-3001A5D74595}"/>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165299</xdr:rowOff>
    </xdr:from>
    <xdr:ext cx="469744" cy="259045"/>
    <xdr:sp macro="" textlink="">
      <xdr:nvSpPr>
        <xdr:cNvPr id="262" name="n_1mainValue【体育館・プール】&#10;一人当たり面積">
          <a:extLst>
            <a:ext uri="{FF2B5EF4-FFF2-40B4-BE49-F238E27FC236}">
              <a16:creationId xmlns:a16="http://schemas.microsoft.com/office/drawing/2014/main" id="{E25E557B-9B05-42DD-B9E2-6FAE8165CAF9}"/>
            </a:ext>
          </a:extLst>
        </xdr:cNvPr>
        <xdr:cNvSpPr txBox="1"/>
      </xdr:nvSpPr>
      <xdr:spPr>
        <a:xfrm>
          <a:off x="9391727" y="959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116312</xdr:rowOff>
    </xdr:from>
    <xdr:ext cx="469744" cy="259045"/>
    <xdr:sp macro="" textlink="">
      <xdr:nvSpPr>
        <xdr:cNvPr id="263" name="n_2mainValue【体育館・プール】&#10;一人当たり面積">
          <a:extLst>
            <a:ext uri="{FF2B5EF4-FFF2-40B4-BE49-F238E27FC236}">
              <a16:creationId xmlns:a16="http://schemas.microsoft.com/office/drawing/2014/main" id="{5423B0C1-FF05-4686-BDDB-1469670F9363}"/>
            </a:ext>
          </a:extLst>
        </xdr:cNvPr>
        <xdr:cNvSpPr txBox="1"/>
      </xdr:nvSpPr>
      <xdr:spPr>
        <a:xfrm>
          <a:off x="8515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124477</xdr:rowOff>
    </xdr:from>
    <xdr:ext cx="469744" cy="259045"/>
    <xdr:sp macro="" textlink="">
      <xdr:nvSpPr>
        <xdr:cNvPr id="264" name="n_3mainValue【体育館・プール】&#10;一人当たり面積">
          <a:extLst>
            <a:ext uri="{FF2B5EF4-FFF2-40B4-BE49-F238E27FC236}">
              <a16:creationId xmlns:a16="http://schemas.microsoft.com/office/drawing/2014/main" id="{01222EB7-BC10-4BC3-89AE-978EF9F26170}"/>
            </a:ext>
          </a:extLst>
        </xdr:cNvPr>
        <xdr:cNvSpPr txBox="1"/>
      </xdr:nvSpPr>
      <xdr:spPr>
        <a:xfrm>
          <a:off x="76264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132642</xdr:rowOff>
    </xdr:from>
    <xdr:ext cx="469744" cy="259045"/>
    <xdr:sp macro="" textlink="">
      <xdr:nvSpPr>
        <xdr:cNvPr id="265" name="n_4mainValue【体育館・プール】&#10;一人当たり面積">
          <a:extLst>
            <a:ext uri="{FF2B5EF4-FFF2-40B4-BE49-F238E27FC236}">
              <a16:creationId xmlns:a16="http://schemas.microsoft.com/office/drawing/2014/main" id="{77377BA6-74CF-44E4-BE70-D6598879FCB9}"/>
            </a:ext>
          </a:extLst>
        </xdr:cNvPr>
        <xdr:cNvSpPr txBox="1"/>
      </xdr:nvSpPr>
      <xdr:spPr>
        <a:xfrm>
          <a:off x="67374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EE64F0A-A80C-4033-A42A-E8C47E54D7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167690C-03A8-49C6-8E49-EDEDDD2D4D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3CE592F-D0BB-448E-A32E-0E9F7727F9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D8DC0DA-DD23-4620-8B57-2D22C1EF78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EC8E84C-FF30-446C-B307-EEDE11E689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EADD288-FCC0-4C4E-9822-2A596A6BF4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7A43D80-78CE-4C98-A80C-2CF58207DD5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6E70CB3-551E-4421-AB2E-08F94A67B2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1EB0B16-97FA-4C25-B26C-D285289472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C2432DF-85FD-4F7A-B066-399D665327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A0D776F-3FEE-4B8A-BAC7-F5AD1937623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AC5E592D-AB20-4302-A907-4B8C5B03D11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5CCB1FE-6EB9-4CCF-967F-08B61A78600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B3E3E5C-7B5B-422E-907F-67A12045850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653DACF9-B9FE-4314-A4E3-8CFD4430C9A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596A4F4-D870-4BA8-9BCC-32CE1C009B5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564812D8-19D9-4AB0-9AC1-B4C0688CFD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210854F-1979-4CA0-89F3-A5BAF53E27B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C62CFEF8-150F-4A63-A932-BBEECA3A6AF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F86C9E5-C931-4FF8-95D8-55E521CB0A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95CD76D-378C-450C-9C36-E5DA9B54343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E07FDB3-FE4B-4195-9103-354D5BC29E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E3FB91B-F7D3-48A9-ADD7-74A31EA728C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41ADBCAB-199A-4396-9F68-C880CD1A738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880DC07F-ACE1-4362-86F7-889E35526401}"/>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1EC3B2F1-A407-4D0C-BFE8-45974BFD6D1C}"/>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68957B6D-4D51-4361-92DD-55CE899A642E}"/>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D5F54605-3128-4EFC-894C-4D1188F6C2E3}"/>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65CCC6AC-8384-4199-B6F4-4A0C717449AB}"/>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B820F755-62E6-490F-AEF0-8BF00AD764E2}"/>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1C5A2A3B-8D9F-400D-98CA-7999E120C8A4}"/>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B9F3C93C-7650-4F5D-A460-3F79A9316AE9}"/>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16946894-FE85-4C6A-81C7-47941F6B2375}"/>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72349C27-22DC-4ADA-8A83-9BE9BD046366}"/>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47B80B33-FD58-4134-9BEC-F854D687908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9A1D78-BED9-4B4B-9CA9-7606DD89D4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3080F29-D7D7-41B9-B0CC-75A1251DB6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95198D3-70C7-4199-B714-AFF9E95C27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AEDFDD9-CBBA-44A0-85EB-F2FB76CF22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E7B184B-8026-4464-A5D5-A293ACA1C00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306" name="楕円 305">
          <a:extLst>
            <a:ext uri="{FF2B5EF4-FFF2-40B4-BE49-F238E27FC236}">
              <a16:creationId xmlns:a16="http://schemas.microsoft.com/office/drawing/2014/main" id="{E95ADCF6-362E-4FF2-9C05-0760BBFA818A}"/>
            </a:ext>
          </a:extLst>
        </xdr:cNvPr>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829D149-FD7E-442E-B786-332590BA4120}"/>
            </a:ext>
          </a:extLst>
        </xdr:cNvPr>
        <xdr:cNvSpPr txBox="1"/>
      </xdr:nvSpPr>
      <xdr:spPr>
        <a:xfrm>
          <a:off x="4673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50164</xdr:rowOff>
    </xdr:from>
    <xdr:to>
      <xdr:col>20</xdr:col>
      <xdr:colOff>38100</xdr:colOff>
      <xdr:row>85</xdr:row>
      <xdr:rowOff>151764</xdr:rowOff>
    </xdr:to>
    <xdr:sp macro="" textlink="">
      <xdr:nvSpPr>
        <xdr:cNvPr id="308" name="楕円 307">
          <a:extLst>
            <a:ext uri="{FF2B5EF4-FFF2-40B4-BE49-F238E27FC236}">
              <a16:creationId xmlns:a16="http://schemas.microsoft.com/office/drawing/2014/main" id="{81444ED5-2108-497D-BAF5-DDEBE76B5D05}"/>
            </a:ext>
          </a:extLst>
        </xdr:cNvPr>
        <xdr:cNvSpPr/>
      </xdr:nvSpPr>
      <xdr:spPr>
        <a:xfrm>
          <a:off x="3746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81914</xdr:rowOff>
    </xdr:from>
    <xdr:to>
      <xdr:col>24</xdr:col>
      <xdr:colOff>63500</xdr:colOff>
      <xdr:row>85</xdr:row>
      <xdr:rowOff>100964</xdr:rowOff>
    </xdr:to>
    <xdr:cxnSp macro="">
      <xdr:nvCxnSpPr>
        <xdr:cNvPr id="309" name="直線コネクタ 308">
          <a:extLst>
            <a:ext uri="{FF2B5EF4-FFF2-40B4-BE49-F238E27FC236}">
              <a16:creationId xmlns:a16="http://schemas.microsoft.com/office/drawing/2014/main" id="{A0DAB719-8A9A-4C9D-859B-0647AA773A40}"/>
            </a:ext>
          </a:extLst>
        </xdr:cNvPr>
        <xdr:cNvCxnSpPr/>
      </xdr:nvCxnSpPr>
      <xdr:spPr>
        <a:xfrm flipV="1">
          <a:off x="3797300" y="1465516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xdr:rowOff>
    </xdr:from>
    <xdr:to>
      <xdr:col>15</xdr:col>
      <xdr:colOff>101600</xdr:colOff>
      <xdr:row>85</xdr:row>
      <xdr:rowOff>109855</xdr:rowOff>
    </xdr:to>
    <xdr:sp macro="" textlink="">
      <xdr:nvSpPr>
        <xdr:cNvPr id="310" name="楕円 309">
          <a:extLst>
            <a:ext uri="{FF2B5EF4-FFF2-40B4-BE49-F238E27FC236}">
              <a16:creationId xmlns:a16="http://schemas.microsoft.com/office/drawing/2014/main" id="{3AC17D3A-550E-476D-8AB9-A01A725E9B33}"/>
            </a:ext>
          </a:extLst>
        </xdr:cNvPr>
        <xdr:cNvSpPr/>
      </xdr:nvSpPr>
      <xdr:spPr>
        <a:xfrm>
          <a:off x="2857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59055</xdr:rowOff>
    </xdr:from>
    <xdr:to>
      <xdr:col>19</xdr:col>
      <xdr:colOff>177800</xdr:colOff>
      <xdr:row>85</xdr:row>
      <xdr:rowOff>100964</xdr:rowOff>
    </xdr:to>
    <xdr:cxnSp macro="">
      <xdr:nvCxnSpPr>
        <xdr:cNvPr id="311" name="直線コネクタ 310">
          <a:extLst>
            <a:ext uri="{FF2B5EF4-FFF2-40B4-BE49-F238E27FC236}">
              <a16:creationId xmlns:a16="http://schemas.microsoft.com/office/drawing/2014/main" id="{C4B7A505-44CA-4A51-94AF-D90CE5FB3431}"/>
            </a:ext>
          </a:extLst>
        </xdr:cNvPr>
        <xdr:cNvCxnSpPr/>
      </xdr:nvCxnSpPr>
      <xdr:spPr>
        <a:xfrm>
          <a:off x="2908300" y="146323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137795</xdr:rowOff>
    </xdr:from>
    <xdr:to>
      <xdr:col>10</xdr:col>
      <xdr:colOff>165100</xdr:colOff>
      <xdr:row>85</xdr:row>
      <xdr:rowOff>67945</xdr:rowOff>
    </xdr:to>
    <xdr:sp macro="" textlink="">
      <xdr:nvSpPr>
        <xdr:cNvPr id="312" name="楕円 311">
          <a:extLst>
            <a:ext uri="{FF2B5EF4-FFF2-40B4-BE49-F238E27FC236}">
              <a16:creationId xmlns:a16="http://schemas.microsoft.com/office/drawing/2014/main" id="{BDB348C5-1876-424D-AE1D-E4906DCBE940}"/>
            </a:ext>
          </a:extLst>
        </xdr:cNvPr>
        <xdr:cNvSpPr/>
      </xdr:nvSpPr>
      <xdr:spPr>
        <a:xfrm>
          <a:off x="1968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17145</xdr:rowOff>
    </xdr:from>
    <xdr:to>
      <xdr:col>15</xdr:col>
      <xdr:colOff>50800</xdr:colOff>
      <xdr:row>85</xdr:row>
      <xdr:rowOff>59055</xdr:rowOff>
    </xdr:to>
    <xdr:cxnSp macro="">
      <xdr:nvCxnSpPr>
        <xdr:cNvPr id="313" name="直線コネクタ 312">
          <a:extLst>
            <a:ext uri="{FF2B5EF4-FFF2-40B4-BE49-F238E27FC236}">
              <a16:creationId xmlns:a16="http://schemas.microsoft.com/office/drawing/2014/main" id="{89BF786A-3B0C-483D-947C-3B03E6FDC6B6}"/>
            </a:ext>
          </a:extLst>
        </xdr:cNvPr>
        <xdr:cNvCxnSpPr/>
      </xdr:nvCxnSpPr>
      <xdr:spPr>
        <a:xfrm>
          <a:off x="2019300" y="14590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14" name="楕円 313">
          <a:extLst>
            <a:ext uri="{FF2B5EF4-FFF2-40B4-BE49-F238E27FC236}">
              <a16:creationId xmlns:a16="http://schemas.microsoft.com/office/drawing/2014/main" id="{29C651CD-5529-41D4-880E-F2280B65E0CF}"/>
            </a:ext>
          </a:extLst>
        </xdr:cNvPr>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85</xdr:row>
      <xdr:rowOff>17145</xdr:rowOff>
    </xdr:to>
    <xdr:cxnSp macro="">
      <xdr:nvCxnSpPr>
        <xdr:cNvPr id="315" name="直線コネクタ 314">
          <a:extLst>
            <a:ext uri="{FF2B5EF4-FFF2-40B4-BE49-F238E27FC236}">
              <a16:creationId xmlns:a16="http://schemas.microsoft.com/office/drawing/2014/main" id="{ECFFB77A-3FA7-4151-89BA-45E02038A96C}"/>
            </a:ext>
          </a:extLst>
        </xdr:cNvPr>
        <xdr:cNvCxnSpPr/>
      </xdr:nvCxnSpPr>
      <xdr:spPr>
        <a:xfrm>
          <a:off x="1130300" y="14150339"/>
          <a:ext cx="889000" cy="4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38862939-160A-4262-8DCA-39404C8F6794}"/>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425E1A8F-7D42-4976-AFB7-FF5D8CA22879}"/>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CE3E6A1C-0A24-432F-BD10-ADE43D5B2909}"/>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2FBA6C64-F949-476B-AA9C-0094F095ECFB}"/>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142891</xdr:rowOff>
    </xdr:from>
    <xdr:ext cx="405111" cy="259045"/>
    <xdr:sp macro="" textlink="">
      <xdr:nvSpPr>
        <xdr:cNvPr id="320" name="n_1mainValue【福祉施設】&#10;有形固定資産減価償却率">
          <a:extLst>
            <a:ext uri="{FF2B5EF4-FFF2-40B4-BE49-F238E27FC236}">
              <a16:creationId xmlns:a16="http://schemas.microsoft.com/office/drawing/2014/main" id="{C5680F78-FC17-4607-A07F-6F0A4CD09B91}"/>
            </a:ext>
          </a:extLst>
        </xdr:cNvPr>
        <xdr:cNvSpPr txBox="1"/>
      </xdr:nvSpPr>
      <xdr:spPr>
        <a:xfrm>
          <a:off x="35820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100982</xdr:rowOff>
    </xdr:from>
    <xdr:ext cx="405111" cy="259045"/>
    <xdr:sp macro="" textlink="">
      <xdr:nvSpPr>
        <xdr:cNvPr id="321" name="n_2mainValue【福祉施設】&#10;有形固定資産減価償却率">
          <a:extLst>
            <a:ext uri="{FF2B5EF4-FFF2-40B4-BE49-F238E27FC236}">
              <a16:creationId xmlns:a16="http://schemas.microsoft.com/office/drawing/2014/main" id="{02C2BA19-5762-4BC9-ACC8-FA5A62524D93}"/>
            </a:ext>
          </a:extLst>
        </xdr:cNvPr>
        <xdr:cNvSpPr txBox="1"/>
      </xdr:nvSpPr>
      <xdr:spPr>
        <a:xfrm>
          <a:off x="2705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59072</xdr:rowOff>
    </xdr:from>
    <xdr:ext cx="405111" cy="259045"/>
    <xdr:sp macro="" textlink="">
      <xdr:nvSpPr>
        <xdr:cNvPr id="322" name="n_3mainValue【福祉施設】&#10;有形固定資産減価償却率">
          <a:extLst>
            <a:ext uri="{FF2B5EF4-FFF2-40B4-BE49-F238E27FC236}">
              <a16:creationId xmlns:a16="http://schemas.microsoft.com/office/drawing/2014/main" id="{F3422DF4-B7BC-4689-A87A-D446079843A1}"/>
            </a:ext>
          </a:extLst>
        </xdr:cNvPr>
        <xdr:cNvSpPr txBox="1"/>
      </xdr:nvSpPr>
      <xdr:spPr>
        <a:xfrm>
          <a:off x="1816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3" name="n_4mainValue【福祉施設】&#10;有形固定資産減価償却率">
          <a:extLst>
            <a:ext uri="{FF2B5EF4-FFF2-40B4-BE49-F238E27FC236}">
              <a16:creationId xmlns:a16="http://schemas.microsoft.com/office/drawing/2014/main" id="{B0F48678-026C-4FD6-823A-43B1F9BD9589}"/>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165294B0-DB72-4F57-94B0-42E69A1330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8110B65-5FA7-4304-ADA9-611D6C0E0B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8C26D97-A3E7-4D74-A578-FFF126126E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E7E36F0-7DC8-4A43-833E-64BE5D41A2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5A5098A-3C28-42F4-AE84-1F40640AD8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FA3C83B-DEB3-4BF2-B9DA-E38FA40F6D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0C01A3C-5E5E-4CC7-A254-426B3F9059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9FD73CF-5F5A-495B-8596-FE0AB8BDFC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7C9B326-57F7-4903-92FE-CEAD3936B88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C28460E-AA3D-4319-BFF7-C6D75715F0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1D571431-809B-4781-AF27-AF9F5965B9A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76DCD8C8-5497-4F9B-BC62-C14C520220F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3AA3BE3-5C16-43DF-9DC0-D94EF991EC3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A9099A7C-3AA8-4F2D-9279-B9C5D9B1B91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EFAD9E2F-F816-4C97-A532-89610C2E754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669B1A0F-9502-411D-B0C1-BC33518C39C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5C8351AA-00AF-45F7-B9A7-1FFB95883E2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9177F798-B690-4C83-A46B-C9116095BFC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4EBDA802-1211-41F6-8734-B25F560C83C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F89C885C-D3AF-42D4-BBE0-BB99F92997A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A3FA8207-44C0-4458-8424-F8029981745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99460FF-DE1A-488F-A6AA-5F8D0FB5D68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E8349D16-8F39-4917-8908-B254F66A31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46D9A482-85EB-4085-A7BD-76DA961A6C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A585594E-A550-4940-ABA7-A6498564FB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68F3BD82-3706-4388-94EA-95BDA0A011D3}"/>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A83EC0F7-2D3B-4D39-B7F4-9D579C5FAE5D}"/>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29EFDD10-D993-4416-B59C-BEF8A0AFB09F}"/>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E2577410-2E01-4F1D-8F2B-2989974E4315}"/>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A6782E80-7FFE-494C-B122-1F307B2537D6}"/>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16AC138B-90F4-4FEE-B7CB-B73FEC2A98ED}"/>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44DB52F4-F50B-425B-8C1B-EA91A8C0467A}"/>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C46789ED-5163-4C3A-B0DD-C2937540C448}"/>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343A20AF-95D7-4419-87D1-C0ABBC233CFF}"/>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1AEC17A4-E4C4-4120-BEAF-6409338BB344}"/>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EE2EAC5A-074B-4197-89F7-6B9B96572FA1}"/>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B8B9F98-FA68-47C1-8047-7460C0BEFF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F21EBD6-A2B2-4C10-91A2-E441B40664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254C716-8338-4AD1-8630-033EE8512B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AB2E292-81B5-47B6-BF78-37DBDF5AA4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F0BBA3A-B1E6-4B0A-BA29-D0F839792B4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36286</xdr:rowOff>
    </xdr:from>
    <xdr:to>
      <xdr:col>55</xdr:col>
      <xdr:colOff>50800</xdr:colOff>
      <xdr:row>86</xdr:row>
      <xdr:rowOff>137886</xdr:rowOff>
    </xdr:to>
    <xdr:sp macro="" textlink="">
      <xdr:nvSpPr>
        <xdr:cNvPr id="365" name="楕円 364">
          <a:extLst>
            <a:ext uri="{FF2B5EF4-FFF2-40B4-BE49-F238E27FC236}">
              <a16:creationId xmlns:a16="http://schemas.microsoft.com/office/drawing/2014/main" id="{56D85240-0900-4161-BE0C-F3A983D92CF7}"/>
            </a:ext>
          </a:extLst>
        </xdr:cNvPr>
        <xdr:cNvSpPr/>
      </xdr:nvSpPr>
      <xdr:spPr>
        <a:xfrm>
          <a:off x="10426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122663</xdr:rowOff>
    </xdr:from>
    <xdr:ext cx="469744" cy="259045"/>
    <xdr:sp macro="" textlink="">
      <xdr:nvSpPr>
        <xdr:cNvPr id="366" name="【福祉施設】&#10;一人当たり面積該当値テキスト">
          <a:extLst>
            <a:ext uri="{FF2B5EF4-FFF2-40B4-BE49-F238E27FC236}">
              <a16:creationId xmlns:a16="http://schemas.microsoft.com/office/drawing/2014/main" id="{4E159617-3811-4C27-8080-00EF356BD562}"/>
            </a:ext>
          </a:extLst>
        </xdr:cNvPr>
        <xdr:cNvSpPr txBox="1"/>
      </xdr:nvSpPr>
      <xdr:spPr>
        <a:xfrm>
          <a:off x="10515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36286</xdr:rowOff>
    </xdr:from>
    <xdr:to>
      <xdr:col>50</xdr:col>
      <xdr:colOff>165100</xdr:colOff>
      <xdr:row>86</xdr:row>
      <xdr:rowOff>137886</xdr:rowOff>
    </xdr:to>
    <xdr:sp macro="" textlink="">
      <xdr:nvSpPr>
        <xdr:cNvPr id="367" name="楕円 366">
          <a:extLst>
            <a:ext uri="{FF2B5EF4-FFF2-40B4-BE49-F238E27FC236}">
              <a16:creationId xmlns:a16="http://schemas.microsoft.com/office/drawing/2014/main" id="{2912B7B4-215B-478D-A66A-54E52A29B748}"/>
            </a:ext>
          </a:extLst>
        </xdr:cNvPr>
        <xdr:cNvSpPr/>
      </xdr:nvSpPr>
      <xdr:spPr>
        <a:xfrm>
          <a:off x="9588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87086</xdr:rowOff>
    </xdr:from>
    <xdr:to>
      <xdr:col>55</xdr:col>
      <xdr:colOff>0</xdr:colOff>
      <xdr:row>86</xdr:row>
      <xdr:rowOff>87086</xdr:rowOff>
    </xdr:to>
    <xdr:cxnSp macro="">
      <xdr:nvCxnSpPr>
        <xdr:cNvPr id="368" name="直線コネクタ 367">
          <a:extLst>
            <a:ext uri="{FF2B5EF4-FFF2-40B4-BE49-F238E27FC236}">
              <a16:creationId xmlns:a16="http://schemas.microsoft.com/office/drawing/2014/main" id="{80648BDF-A8A2-424E-9E0F-F6C0510781D0}"/>
            </a:ext>
          </a:extLst>
        </xdr:cNvPr>
        <xdr:cNvCxnSpPr/>
      </xdr:nvCxnSpPr>
      <xdr:spPr>
        <a:xfrm>
          <a:off x="9639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36286</xdr:rowOff>
    </xdr:from>
    <xdr:to>
      <xdr:col>46</xdr:col>
      <xdr:colOff>38100</xdr:colOff>
      <xdr:row>86</xdr:row>
      <xdr:rowOff>137886</xdr:rowOff>
    </xdr:to>
    <xdr:sp macro="" textlink="">
      <xdr:nvSpPr>
        <xdr:cNvPr id="369" name="楕円 368">
          <a:extLst>
            <a:ext uri="{FF2B5EF4-FFF2-40B4-BE49-F238E27FC236}">
              <a16:creationId xmlns:a16="http://schemas.microsoft.com/office/drawing/2014/main" id="{14317519-6427-48E5-BBCE-FCC152BE5CC1}"/>
            </a:ext>
          </a:extLst>
        </xdr:cNvPr>
        <xdr:cNvSpPr/>
      </xdr:nvSpPr>
      <xdr:spPr>
        <a:xfrm>
          <a:off x="8699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87086</xdr:rowOff>
    </xdr:from>
    <xdr:to>
      <xdr:col>50</xdr:col>
      <xdr:colOff>114300</xdr:colOff>
      <xdr:row>86</xdr:row>
      <xdr:rowOff>87086</xdr:rowOff>
    </xdr:to>
    <xdr:cxnSp macro="">
      <xdr:nvCxnSpPr>
        <xdr:cNvPr id="370" name="直線コネクタ 369">
          <a:extLst>
            <a:ext uri="{FF2B5EF4-FFF2-40B4-BE49-F238E27FC236}">
              <a16:creationId xmlns:a16="http://schemas.microsoft.com/office/drawing/2014/main" id="{6462014A-6CE7-4823-B44A-D00D29C078FC}"/>
            </a:ext>
          </a:extLst>
        </xdr:cNvPr>
        <xdr:cNvCxnSpPr/>
      </xdr:nvCxnSpPr>
      <xdr:spPr>
        <a:xfrm>
          <a:off x="8750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73842</xdr:rowOff>
    </xdr:from>
    <xdr:to>
      <xdr:col>41</xdr:col>
      <xdr:colOff>101600</xdr:colOff>
      <xdr:row>86</xdr:row>
      <xdr:rowOff>3992</xdr:rowOff>
    </xdr:to>
    <xdr:sp macro="" textlink="">
      <xdr:nvSpPr>
        <xdr:cNvPr id="371" name="楕円 370">
          <a:extLst>
            <a:ext uri="{FF2B5EF4-FFF2-40B4-BE49-F238E27FC236}">
              <a16:creationId xmlns:a16="http://schemas.microsoft.com/office/drawing/2014/main" id="{8D0B30A4-40F6-45AB-88E4-EC4242324672}"/>
            </a:ext>
          </a:extLst>
        </xdr:cNvPr>
        <xdr:cNvSpPr/>
      </xdr:nvSpPr>
      <xdr:spPr>
        <a:xfrm>
          <a:off x="7810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124642</xdr:rowOff>
    </xdr:from>
    <xdr:to>
      <xdr:col>45</xdr:col>
      <xdr:colOff>177800</xdr:colOff>
      <xdr:row>86</xdr:row>
      <xdr:rowOff>87086</xdr:rowOff>
    </xdr:to>
    <xdr:cxnSp macro="">
      <xdr:nvCxnSpPr>
        <xdr:cNvPr id="372" name="直線コネクタ 371">
          <a:extLst>
            <a:ext uri="{FF2B5EF4-FFF2-40B4-BE49-F238E27FC236}">
              <a16:creationId xmlns:a16="http://schemas.microsoft.com/office/drawing/2014/main" id="{4BB5F1B8-63FA-420E-9E4D-F9E31DE9D6FC}"/>
            </a:ext>
          </a:extLst>
        </xdr:cNvPr>
        <xdr:cNvCxnSpPr/>
      </xdr:nvCxnSpPr>
      <xdr:spPr>
        <a:xfrm>
          <a:off x="7861300" y="14697892"/>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73842</xdr:rowOff>
    </xdr:from>
    <xdr:to>
      <xdr:col>36</xdr:col>
      <xdr:colOff>165100</xdr:colOff>
      <xdr:row>86</xdr:row>
      <xdr:rowOff>3992</xdr:rowOff>
    </xdr:to>
    <xdr:sp macro="" textlink="">
      <xdr:nvSpPr>
        <xdr:cNvPr id="373" name="楕円 372">
          <a:extLst>
            <a:ext uri="{FF2B5EF4-FFF2-40B4-BE49-F238E27FC236}">
              <a16:creationId xmlns:a16="http://schemas.microsoft.com/office/drawing/2014/main" id="{4F0A2F02-868E-4743-8ECA-01972C1167DA}"/>
            </a:ext>
          </a:extLst>
        </xdr:cNvPr>
        <xdr:cNvSpPr/>
      </xdr:nvSpPr>
      <xdr:spPr>
        <a:xfrm>
          <a:off x="6921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124642</xdr:rowOff>
    </xdr:from>
    <xdr:to>
      <xdr:col>41</xdr:col>
      <xdr:colOff>50800</xdr:colOff>
      <xdr:row>85</xdr:row>
      <xdr:rowOff>124642</xdr:rowOff>
    </xdr:to>
    <xdr:cxnSp macro="">
      <xdr:nvCxnSpPr>
        <xdr:cNvPr id="374" name="直線コネクタ 373">
          <a:extLst>
            <a:ext uri="{FF2B5EF4-FFF2-40B4-BE49-F238E27FC236}">
              <a16:creationId xmlns:a16="http://schemas.microsoft.com/office/drawing/2014/main" id="{D6752CF8-4F48-4651-86BB-245CEC343963}"/>
            </a:ext>
          </a:extLst>
        </xdr:cNvPr>
        <xdr:cNvCxnSpPr/>
      </xdr:nvCxnSpPr>
      <xdr:spPr>
        <a:xfrm>
          <a:off x="6972300" y="1469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5CC6262B-B58F-48BE-83A5-56B95D219FC4}"/>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B9EC5F00-8C1A-44F3-82DE-B742AF44577F}"/>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90E8018F-327F-4AD8-9E36-057768B03BDA}"/>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ABF8F0E5-0E8E-4E78-B711-3C212FF93116}"/>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129013</xdr:rowOff>
    </xdr:from>
    <xdr:ext cx="469744" cy="259045"/>
    <xdr:sp macro="" textlink="">
      <xdr:nvSpPr>
        <xdr:cNvPr id="379" name="n_1mainValue【福祉施設】&#10;一人当たり面積">
          <a:extLst>
            <a:ext uri="{FF2B5EF4-FFF2-40B4-BE49-F238E27FC236}">
              <a16:creationId xmlns:a16="http://schemas.microsoft.com/office/drawing/2014/main" id="{55055C67-71B3-46B3-ABD7-D052924D9380}"/>
            </a:ext>
          </a:extLst>
        </xdr:cNvPr>
        <xdr:cNvSpPr txBox="1"/>
      </xdr:nvSpPr>
      <xdr:spPr>
        <a:xfrm>
          <a:off x="9391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129013</xdr:rowOff>
    </xdr:from>
    <xdr:ext cx="469744" cy="259045"/>
    <xdr:sp macro="" textlink="">
      <xdr:nvSpPr>
        <xdr:cNvPr id="380" name="n_2mainValue【福祉施設】&#10;一人当たり面積">
          <a:extLst>
            <a:ext uri="{FF2B5EF4-FFF2-40B4-BE49-F238E27FC236}">
              <a16:creationId xmlns:a16="http://schemas.microsoft.com/office/drawing/2014/main" id="{3B54D5CC-3207-49BE-A9AF-A5AF73017D49}"/>
            </a:ext>
          </a:extLst>
        </xdr:cNvPr>
        <xdr:cNvSpPr txBox="1"/>
      </xdr:nvSpPr>
      <xdr:spPr>
        <a:xfrm>
          <a:off x="8515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166569</xdr:rowOff>
    </xdr:from>
    <xdr:ext cx="469744" cy="259045"/>
    <xdr:sp macro="" textlink="">
      <xdr:nvSpPr>
        <xdr:cNvPr id="381" name="n_3mainValue【福祉施設】&#10;一人当たり面積">
          <a:extLst>
            <a:ext uri="{FF2B5EF4-FFF2-40B4-BE49-F238E27FC236}">
              <a16:creationId xmlns:a16="http://schemas.microsoft.com/office/drawing/2014/main" id="{1BCD1B7B-174B-4CB1-9138-8696384F697D}"/>
            </a:ext>
          </a:extLst>
        </xdr:cNvPr>
        <xdr:cNvSpPr txBox="1"/>
      </xdr:nvSpPr>
      <xdr:spPr>
        <a:xfrm>
          <a:off x="76264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166569</xdr:rowOff>
    </xdr:from>
    <xdr:ext cx="469744" cy="259045"/>
    <xdr:sp macro="" textlink="">
      <xdr:nvSpPr>
        <xdr:cNvPr id="382" name="n_4mainValue【福祉施設】&#10;一人当たり面積">
          <a:extLst>
            <a:ext uri="{FF2B5EF4-FFF2-40B4-BE49-F238E27FC236}">
              <a16:creationId xmlns:a16="http://schemas.microsoft.com/office/drawing/2014/main" id="{582C5AED-796F-4D33-B6DA-91E8EF549F1A}"/>
            </a:ext>
          </a:extLst>
        </xdr:cNvPr>
        <xdr:cNvSpPr txBox="1"/>
      </xdr:nvSpPr>
      <xdr:spPr>
        <a:xfrm>
          <a:off x="67374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3415B06-D24C-4BAB-8BDA-88EB010ACE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620D02B-204F-4416-83BA-E12838F307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64EF919-A12B-4B18-A952-CC52F04FD6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39DB7B55-22EE-4D60-97AE-DD367D4BC2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991C997-7939-46B4-BF36-2B2564AC2E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2FC1A28-4BA2-473A-BB08-1E5A614B76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FB32623-2474-46CA-8A28-076B392532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537BD47-94D7-4DE8-BED2-6A53AC94051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DBCF385B-D3F1-49C3-AA43-219526EC62A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1E27AF28-1A02-4E98-8765-58DC11AEEB8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52F502F3-3BEB-45DD-BF0E-EE755AC45A3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429857BB-0560-4049-A2F8-528C71BD7ED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23A322B2-D665-4E20-8E1E-A6857E01139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D160A441-3E15-4D43-9540-F59376BDE8B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7ED8C858-C060-4870-A669-EAA47BD04E5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F97507CC-6AC1-488F-95C5-CABF17DA396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9344B2E2-6698-46E1-A5DD-62BAF06651D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F8FD792F-F089-4D47-AF20-FE65D0BF84C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93ACD3F2-EC27-43FB-90A6-2C346382A6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E47C2667-86C3-4231-98B7-1E87F633288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2AC47F16-EB4B-4233-9589-41E0C50B083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A9AE2715-94E1-49B2-B00A-08A8CA70593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990ED5D9-DE05-4833-A727-9B854F07EC2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A91A5C57-332B-4C96-BE02-1A4603D9C2D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83A7E34D-CBCA-439E-9B11-1D65B0FBCB7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370FCEC4-61BA-409E-8B61-157084F2334E}"/>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C13BEDEA-6BAD-4E2F-82E3-D6A2AD90D87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D4E429F8-7F5F-43C7-92B1-26C06D431D5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6BFBDDFB-7CA2-44CF-AE79-3EFD645EEBC3}"/>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35202782-28EA-4E5A-BF73-AD6C27BEC163}"/>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6DBE4F80-6AC6-4760-8782-8C4524FDD604}"/>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7A4F8DE6-60D9-4152-93B8-E67BB6B3D2BA}"/>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CA6495F7-D088-4007-A5D4-D8972E9FB1C3}"/>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AD7464EC-11A6-46CE-BF1C-859D57E12755}"/>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60D36005-FA06-4556-8CB1-C1FB706A5C3F}"/>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F429D77B-7296-432C-B002-D0DEC25F6F66}"/>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DBA2A0A-F616-4C36-B26C-FFB552BA924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10A7A7B-52D0-4FB6-B639-F3DD55A3BCD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559E4D8-D838-45E5-BB7A-DB2AE37EF8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C58C4664-738D-49DA-BA9E-05717EF700D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9C02AB05-8AD2-44A7-9A9F-65FE0BF2769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24" name="楕円 423">
          <a:extLst>
            <a:ext uri="{FF2B5EF4-FFF2-40B4-BE49-F238E27FC236}">
              <a16:creationId xmlns:a16="http://schemas.microsoft.com/office/drawing/2014/main" id="{73287894-CCB8-477A-9B7D-14D1094BEF62}"/>
            </a:ext>
          </a:extLst>
        </xdr:cNvPr>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120122</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10527B03-E9DE-45BA-B476-BF7BD721A312}"/>
            </a:ext>
          </a:extLst>
        </xdr:cNvPr>
        <xdr:cNvSpPr txBox="1"/>
      </xdr:nvSpPr>
      <xdr:spPr>
        <a:xfrm>
          <a:off x="4673600" y="177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64588</xdr:rowOff>
    </xdr:from>
    <xdr:to>
      <xdr:col>20</xdr:col>
      <xdr:colOff>38100</xdr:colOff>
      <xdr:row>104</xdr:row>
      <xdr:rowOff>166188</xdr:rowOff>
    </xdr:to>
    <xdr:sp macro="" textlink="">
      <xdr:nvSpPr>
        <xdr:cNvPr id="426" name="楕円 425">
          <a:extLst>
            <a:ext uri="{FF2B5EF4-FFF2-40B4-BE49-F238E27FC236}">
              <a16:creationId xmlns:a16="http://schemas.microsoft.com/office/drawing/2014/main" id="{194AAD34-0E72-488B-8B43-B85280EBB9D0}"/>
            </a:ext>
          </a:extLst>
        </xdr:cNvPr>
        <xdr:cNvSpPr/>
      </xdr:nvSpPr>
      <xdr:spPr>
        <a:xfrm>
          <a:off x="3746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115388</xdr:rowOff>
    </xdr:from>
    <xdr:to>
      <xdr:col>24</xdr:col>
      <xdr:colOff>63500</xdr:colOff>
      <xdr:row>104</xdr:row>
      <xdr:rowOff>148045</xdr:rowOff>
    </xdr:to>
    <xdr:cxnSp macro="">
      <xdr:nvCxnSpPr>
        <xdr:cNvPr id="427" name="直線コネクタ 426">
          <a:extLst>
            <a:ext uri="{FF2B5EF4-FFF2-40B4-BE49-F238E27FC236}">
              <a16:creationId xmlns:a16="http://schemas.microsoft.com/office/drawing/2014/main" id="{8FCE3117-E14B-4037-81D4-F3DBC5B19F9C}"/>
            </a:ext>
          </a:extLst>
        </xdr:cNvPr>
        <xdr:cNvCxnSpPr/>
      </xdr:nvCxnSpPr>
      <xdr:spPr>
        <a:xfrm>
          <a:off x="3797300" y="179461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17236</xdr:rowOff>
    </xdr:from>
    <xdr:to>
      <xdr:col>15</xdr:col>
      <xdr:colOff>101600</xdr:colOff>
      <xdr:row>104</xdr:row>
      <xdr:rowOff>118836</xdr:rowOff>
    </xdr:to>
    <xdr:sp macro="" textlink="">
      <xdr:nvSpPr>
        <xdr:cNvPr id="428" name="楕円 427">
          <a:extLst>
            <a:ext uri="{FF2B5EF4-FFF2-40B4-BE49-F238E27FC236}">
              <a16:creationId xmlns:a16="http://schemas.microsoft.com/office/drawing/2014/main" id="{D865465D-0968-4CE1-9291-D23AD16AD82C}"/>
            </a:ext>
          </a:extLst>
        </xdr:cNvPr>
        <xdr:cNvSpPr/>
      </xdr:nvSpPr>
      <xdr:spPr>
        <a:xfrm>
          <a:off x="2857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68036</xdr:rowOff>
    </xdr:from>
    <xdr:to>
      <xdr:col>19</xdr:col>
      <xdr:colOff>177800</xdr:colOff>
      <xdr:row>104</xdr:row>
      <xdr:rowOff>115388</xdr:rowOff>
    </xdr:to>
    <xdr:cxnSp macro="">
      <xdr:nvCxnSpPr>
        <xdr:cNvPr id="429" name="直線コネクタ 428">
          <a:extLst>
            <a:ext uri="{FF2B5EF4-FFF2-40B4-BE49-F238E27FC236}">
              <a16:creationId xmlns:a16="http://schemas.microsoft.com/office/drawing/2014/main" id="{1C969974-D3CC-4AC9-85DF-73BDE0F50E7E}"/>
            </a:ext>
          </a:extLst>
        </xdr:cNvPr>
        <xdr:cNvCxnSpPr/>
      </xdr:nvCxnSpPr>
      <xdr:spPr>
        <a:xfrm>
          <a:off x="2908300" y="178988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18869</xdr:rowOff>
    </xdr:from>
    <xdr:to>
      <xdr:col>10</xdr:col>
      <xdr:colOff>165100</xdr:colOff>
      <xdr:row>104</xdr:row>
      <xdr:rowOff>120469</xdr:rowOff>
    </xdr:to>
    <xdr:sp macro="" textlink="">
      <xdr:nvSpPr>
        <xdr:cNvPr id="430" name="楕円 429">
          <a:extLst>
            <a:ext uri="{FF2B5EF4-FFF2-40B4-BE49-F238E27FC236}">
              <a16:creationId xmlns:a16="http://schemas.microsoft.com/office/drawing/2014/main" id="{FE424398-D982-49A9-8F59-B9C66FF7A913}"/>
            </a:ext>
          </a:extLst>
        </xdr:cNvPr>
        <xdr:cNvSpPr/>
      </xdr:nvSpPr>
      <xdr:spPr>
        <a:xfrm>
          <a:off x="1968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68036</xdr:rowOff>
    </xdr:from>
    <xdr:to>
      <xdr:col>15</xdr:col>
      <xdr:colOff>50800</xdr:colOff>
      <xdr:row>104</xdr:row>
      <xdr:rowOff>69669</xdr:rowOff>
    </xdr:to>
    <xdr:cxnSp macro="">
      <xdr:nvCxnSpPr>
        <xdr:cNvPr id="431" name="直線コネクタ 430">
          <a:extLst>
            <a:ext uri="{FF2B5EF4-FFF2-40B4-BE49-F238E27FC236}">
              <a16:creationId xmlns:a16="http://schemas.microsoft.com/office/drawing/2014/main" id="{34460D35-C49A-43B7-BFF2-4096A6FD60F2}"/>
            </a:ext>
          </a:extLst>
        </xdr:cNvPr>
        <xdr:cNvCxnSpPr/>
      </xdr:nvCxnSpPr>
      <xdr:spPr>
        <a:xfrm flipV="1">
          <a:off x="2019300" y="178988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167458</xdr:rowOff>
    </xdr:from>
    <xdr:to>
      <xdr:col>6</xdr:col>
      <xdr:colOff>38100</xdr:colOff>
      <xdr:row>104</xdr:row>
      <xdr:rowOff>97608</xdr:rowOff>
    </xdr:to>
    <xdr:sp macro="" textlink="">
      <xdr:nvSpPr>
        <xdr:cNvPr id="432" name="楕円 431">
          <a:extLst>
            <a:ext uri="{FF2B5EF4-FFF2-40B4-BE49-F238E27FC236}">
              <a16:creationId xmlns:a16="http://schemas.microsoft.com/office/drawing/2014/main" id="{5F4938F1-CBC1-4412-9C50-6EF98D54DAD2}"/>
            </a:ext>
          </a:extLst>
        </xdr:cNvPr>
        <xdr:cNvSpPr/>
      </xdr:nvSpPr>
      <xdr:spPr>
        <a:xfrm>
          <a:off x="1079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46808</xdr:rowOff>
    </xdr:from>
    <xdr:to>
      <xdr:col>10</xdr:col>
      <xdr:colOff>114300</xdr:colOff>
      <xdr:row>104</xdr:row>
      <xdr:rowOff>69669</xdr:rowOff>
    </xdr:to>
    <xdr:cxnSp macro="">
      <xdr:nvCxnSpPr>
        <xdr:cNvPr id="433" name="直線コネクタ 432">
          <a:extLst>
            <a:ext uri="{FF2B5EF4-FFF2-40B4-BE49-F238E27FC236}">
              <a16:creationId xmlns:a16="http://schemas.microsoft.com/office/drawing/2014/main" id="{BF4096C5-2B07-431E-A747-1139C844D34E}"/>
            </a:ext>
          </a:extLst>
        </xdr:cNvPr>
        <xdr:cNvCxnSpPr/>
      </xdr:nvCxnSpPr>
      <xdr:spPr>
        <a:xfrm>
          <a:off x="1130300" y="178776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a:extLst>
            <a:ext uri="{FF2B5EF4-FFF2-40B4-BE49-F238E27FC236}">
              <a16:creationId xmlns:a16="http://schemas.microsoft.com/office/drawing/2014/main" id="{D64DECDB-F84D-4162-B391-993FA73BB9C2}"/>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a:extLst>
            <a:ext uri="{FF2B5EF4-FFF2-40B4-BE49-F238E27FC236}">
              <a16:creationId xmlns:a16="http://schemas.microsoft.com/office/drawing/2014/main" id="{325956C1-24C4-487F-B016-18D6BE319715}"/>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A5CBE302-853F-4AA5-9083-760A2692D36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F77D4569-2947-459C-ADF2-E4EA01999D13}"/>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11265</xdr:rowOff>
    </xdr:from>
    <xdr:ext cx="405111" cy="259045"/>
    <xdr:sp macro="" textlink="">
      <xdr:nvSpPr>
        <xdr:cNvPr id="438" name="n_1mainValue【市民会館】&#10;有形固定資産減価償却率">
          <a:extLst>
            <a:ext uri="{FF2B5EF4-FFF2-40B4-BE49-F238E27FC236}">
              <a16:creationId xmlns:a16="http://schemas.microsoft.com/office/drawing/2014/main" id="{95E3C453-BE37-47C4-ADC4-0A7093727649}"/>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439" name="n_2mainValue【市民会館】&#10;有形固定資産減価償却率">
          <a:extLst>
            <a:ext uri="{FF2B5EF4-FFF2-40B4-BE49-F238E27FC236}">
              <a16:creationId xmlns:a16="http://schemas.microsoft.com/office/drawing/2014/main" id="{D98008E9-48D7-4755-92D7-B6E1F84F476E}"/>
            </a:ext>
          </a:extLst>
        </xdr:cNvPr>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136996</xdr:rowOff>
    </xdr:from>
    <xdr:ext cx="405111" cy="259045"/>
    <xdr:sp macro="" textlink="">
      <xdr:nvSpPr>
        <xdr:cNvPr id="440" name="n_3mainValue【市民会館】&#10;有形固定資産減価償却率">
          <a:extLst>
            <a:ext uri="{FF2B5EF4-FFF2-40B4-BE49-F238E27FC236}">
              <a16:creationId xmlns:a16="http://schemas.microsoft.com/office/drawing/2014/main" id="{8A68D95F-E16A-4AA7-9A88-AFEBE432710C}"/>
            </a:ext>
          </a:extLst>
        </xdr:cNvPr>
        <xdr:cNvSpPr txBox="1"/>
      </xdr:nvSpPr>
      <xdr:spPr>
        <a:xfrm>
          <a:off x="1816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114135</xdr:rowOff>
    </xdr:from>
    <xdr:ext cx="405111" cy="259045"/>
    <xdr:sp macro="" textlink="">
      <xdr:nvSpPr>
        <xdr:cNvPr id="441" name="n_4mainValue【市民会館】&#10;有形固定資産減価償却率">
          <a:extLst>
            <a:ext uri="{FF2B5EF4-FFF2-40B4-BE49-F238E27FC236}">
              <a16:creationId xmlns:a16="http://schemas.microsoft.com/office/drawing/2014/main" id="{D174E5DE-1935-404B-8CD7-C203737409AD}"/>
            </a:ext>
          </a:extLst>
        </xdr:cNvPr>
        <xdr:cNvSpPr txBox="1"/>
      </xdr:nvSpPr>
      <xdr:spPr>
        <a:xfrm>
          <a:off x="927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22FB5465-2E67-4C54-83F4-27F043FE67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4E458A8B-0333-45E1-8436-6D300E3E62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16AB4B0F-93F2-41F5-8FFE-0F14D99DA5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ED721CA7-5862-4815-88AF-B24A99A48F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97C9E3C7-5FDA-4193-A427-EAE73BCA52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B8A1FF5A-37DB-47AF-B18B-2B56405E71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38E9B8FA-F9FC-4EC9-AE67-085067C0E1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B5A051B9-58E3-466D-ADA8-5475DE13B8D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C2EEC10-AF64-4AB5-960C-8B3FC7079B8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F6DA2E51-3D55-4964-A48E-24389C613D1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1CF7DE7E-E484-4DFE-AF03-2F8A7A8CFC9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7FA20786-1CB7-4C17-9CDF-519FCDADDA0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6FC86806-E662-49EA-87A8-18C4434584C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FA9B8B1-E7A2-4CF0-8635-D265F6FF275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96ABF0C2-096A-4CD9-8408-9E5098A06BA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75F1619B-33B0-41FB-B390-2D6BE5D600F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F4829788-9AD4-48A0-ADCE-FBBB17FA0C1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3EFE608F-A7A2-47E2-A1DE-B5ED3C1D3C5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4C619E24-02CC-4BB8-B89E-4B1B6B389CC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6CB0D75C-4FD2-4D5B-8235-263706B2ED5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46E81A60-52AE-4D0F-A121-BBAEF8668D5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B6F29A96-156D-4C7C-837F-FD4F4169A67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876D20CD-EC52-4760-80B3-3784AF4B6A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E953B218-FBC6-499F-B168-D9914148A92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8183A71C-144F-4C58-8DF1-A26A3E087905}"/>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FD0F207B-C28B-4D9F-AC57-AAEE7E58A588}"/>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3B012595-9A10-47B2-B6C1-299B4C4CBF87}"/>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D30B987C-87F7-4D50-8A19-22176A635646}"/>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4B30F87E-B76D-4B01-A2FB-5C71429BC0E8}"/>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64B874B8-34EB-4E53-9473-3805179D4722}"/>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A1994EE0-BE9D-47D7-A162-BBD76F25B6A5}"/>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7EAB7F66-5FFC-4E2F-B3AB-E5F3AA2315B3}"/>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1809275-0D30-4C53-8254-4D7415B6879D}"/>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CB355A9-29CC-4EA9-8E7A-58A84C33FF0F}"/>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764276D-52C7-4E8F-8FC5-141EF08B095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657F457-823D-41D8-9788-7C04A6E41E1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256FBE2-0FF9-4D56-AA19-C9C5B52655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76AB5FC-E2DC-4EDC-A2AA-7D08577F7B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E8E0B69-E77C-4779-9AFF-03589896C0E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118745</xdr:rowOff>
    </xdr:from>
    <xdr:to>
      <xdr:col>55</xdr:col>
      <xdr:colOff>50800</xdr:colOff>
      <xdr:row>104</xdr:row>
      <xdr:rowOff>48895</xdr:rowOff>
    </xdr:to>
    <xdr:sp macro="" textlink="">
      <xdr:nvSpPr>
        <xdr:cNvPr id="481" name="楕円 480">
          <a:extLst>
            <a:ext uri="{FF2B5EF4-FFF2-40B4-BE49-F238E27FC236}">
              <a16:creationId xmlns:a16="http://schemas.microsoft.com/office/drawing/2014/main" id="{E541FCF3-2A7E-44BB-9D28-A68FCCA63A73}"/>
            </a:ext>
          </a:extLst>
        </xdr:cNvPr>
        <xdr:cNvSpPr/>
      </xdr:nvSpPr>
      <xdr:spPr>
        <a:xfrm>
          <a:off x="104267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141622</xdr:rowOff>
    </xdr:from>
    <xdr:ext cx="469744" cy="259045"/>
    <xdr:sp macro="" textlink="">
      <xdr:nvSpPr>
        <xdr:cNvPr id="482" name="【市民会館】&#10;一人当たり面積該当値テキスト">
          <a:extLst>
            <a:ext uri="{FF2B5EF4-FFF2-40B4-BE49-F238E27FC236}">
              <a16:creationId xmlns:a16="http://schemas.microsoft.com/office/drawing/2014/main" id="{19BC4616-35E8-4F8F-B00B-9C88B36ECD25}"/>
            </a:ext>
          </a:extLst>
        </xdr:cNvPr>
        <xdr:cNvSpPr txBox="1"/>
      </xdr:nvSpPr>
      <xdr:spPr>
        <a:xfrm>
          <a:off x="10515600" y="176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126364</xdr:rowOff>
    </xdr:from>
    <xdr:to>
      <xdr:col>50</xdr:col>
      <xdr:colOff>165100</xdr:colOff>
      <xdr:row>104</xdr:row>
      <xdr:rowOff>56514</xdr:rowOff>
    </xdr:to>
    <xdr:sp macro="" textlink="">
      <xdr:nvSpPr>
        <xdr:cNvPr id="483" name="楕円 482">
          <a:extLst>
            <a:ext uri="{FF2B5EF4-FFF2-40B4-BE49-F238E27FC236}">
              <a16:creationId xmlns:a16="http://schemas.microsoft.com/office/drawing/2014/main" id="{63627B74-A4A3-4542-9F55-43BFEF369601}"/>
            </a:ext>
          </a:extLst>
        </xdr:cNvPr>
        <xdr:cNvSpPr/>
      </xdr:nvSpPr>
      <xdr:spPr>
        <a:xfrm>
          <a:off x="9588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169545</xdr:rowOff>
    </xdr:from>
    <xdr:to>
      <xdr:col>55</xdr:col>
      <xdr:colOff>0</xdr:colOff>
      <xdr:row>104</xdr:row>
      <xdr:rowOff>5714</xdr:rowOff>
    </xdr:to>
    <xdr:cxnSp macro="">
      <xdr:nvCxnSpPr>
        <xdr:cNvPr id="484" name="直線コネクタ 483">
          <a:extLst>
            <a:ext uri="{FF2B5EF4-FFF2-40B4-BE49-F238E27FC236}">
              <a16:creationId xmlns:a16="http://schemas.microsoft.com/office/drawing/2014/main" id="{9FE3473F-614D-4C9E-AD53-4FEAFA8A99A6}"/>
            </a:ext>
          </a:extLst>
        </xdr:cNvPr>
        <xdr:cNvCxnSpPr/>
      </xdr:nvCxnSpPr>
      <xdr:spPr>
        <a:xfrm flipV="1">
          <a:off x="9639300" y="178288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133986</xdr:rowOff>
    </xdr:from>
    <xdr:to>
      <xdr:col>46</xdr:col>
      <xdr:colOff>38100</xdr:colOff>
      <xdr:row>104</xdr:row>
      <xdr:rowOff>64136</xdr:rowOff>
    </xdr:to>
    <xdr:sp macro="" textlink="">
      <xdr:nvSpPr>
        <xdr:cNvPr id="485" name="楕円 484">
          <a:extLst>
            <a:ext uri="{FF2B5EF4-FFF2-40B4-BE49-F238E27FC236}">
              <a16:creationId xmlns:a16="http://schemas.microsoft.com/office/drawing/2014/main" id="{D149E52F-A498-4D71-A548-EF6CEDD9CCDB}"/>
            </a:ext>
          </a:extLst>
        </xdr:cNvPr>
        <xdr:cNvSpPr/>
      </xdr:nvSpPr>
      <xdr:spPr>
        <a:xfrm>
          <a:off x="8699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5714</xdr:rowOff>
    </xdr:from>
    <xdr:to>
      <xdr:col>50</xdr:col>
      <xdr:colOff>114300</xdr:colOff>
      <xdr:row>104</xdr:row>
      <xdr:rowOff>13336</xdr:rowOff>
    </xdr:to>
    <xdr:cxnSp macro="">
      <xdr:nvCxnSpPr>
        <xdr:cNvPr id="486" name="直線コネクタ 485">
          <a:extLst>
            <a:ext uri="{FF2B5EF4-FFF2-40B4-BE49-F238E27FC236}">
              <a16:creationId xmlns:a16="http://schemas.microsoft.com/office/drawing/2014/main" id="{A2B6C443-2BA7-4885-8CEF-FF61A71B455F}"/>
            </a:ext>
          </a:extLst>
        </xdr:cNvPr>
        <xdr:cNvCxnSpPr/>
      </xdr:nvCxnSpPr>
      <xdr:spPr>
        <a:xfrm flipV="1">
          <a:off x="8750300" y="17836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139700</xdr:rowOff>
    </xdr:from>
    <xdr:to>
      <xdr:col>41</xdr:col>
      <xdr:colOff>101600</xdr:colOff>
      <xdr:row>104</xdr:row>
      <xdr:rowOff>69850</xdr:rowOff>
    </xdr:to>
    <xdr:sp macro="" textlink="">
      <xdr:nvSpPr>
        <xdr:cNvPr id="487" name="楕円 486">
          <a:extLst>
            <a:ext uri="{FF2B5EF4-FFF2-40B4-BE49-F238E27FC236}">
              <a16:creationId xmlns:a16="http://schemas.microsoft.com/office/drawing/2014/main" id="{62CE99CB-6D78-4712-807E-E641CA9DDA8D}"/>
            </a:ext>
          </a:extLst>
        </xdr:cNvPr>
        <xdr:cNvSpPr/>
      </xdr:nvSpPr>
      <xdr:spPr>
        <a:xfrm>
          <a:off x="781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13336</xdr:rowOff>
    </xdr:from>
    <xdr:to>
      <xdr:col>45</xdr:col>
      <xdr:colOff>177800</xdr:colOff>
      <xdr:row>104</xdr:row>
      <xdr:rowOff>19050</xdr:rowOff>
    </xdr:to>
    <xdr:cxnSp macro="">
      <xdr:nvCxnSpPr>
        <xdr:cNvPr id="488" name="直線コネクタ 487">
          <a:extLst>
            <a:ext uri="{FF2B5EF4-FFF2-40B4-BE49-F238E27FC236}">
              <a16:creationId xmlns:a16="http://schemas.microsoft.com/office/drawing/2014/main" id="{5666AEDF-DD4E-4B79-B3CF-C9CACF029B54}"/>
            </a:ext>
          </a:extLst>
        </xdr:cNvPr>
        <xdr:cNvCxnSpPr/>
      </xdr:nvCxnSpPr>
      <xdr:spPr>
        <a:xfrm flipV="1">
          <a:off x="7861300" y="17844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145414</xdr:rowOff>
    </xdr:from>
    <xdr:to>
      <xdr:col>36</xdr:col>
      <xdr:colOff>165100</xdr:colOff>
      <xdr:row>104</xdr:row>
      <xdr:rowOff>75564</xdr:rowOff>
    </xdr:to>
    <xdr:sp macro="" textlink="">
      <xdr:nvSpPr>
        <xdr:cNvPr id="489" name="楕円 488">
          <a:extLst>
            <a:ext uri="{FF2B5EF4-FFF2-40B4-BE49-F238E27FC236}">
              <a16:creationId xmlns:a16="http://schemas.microsoft.com/office/drawing/2014/main" id="{C62CEF16-FF22-4CFE-A1C3-BD12C84C5497}"/>
            </a:ext>
          </a:extLst>
        </xdr:cNvPr>
        <xdr:cNvSpPr/>
      </xdr:nvSpPr>
      <xdr:spPr>
        <a:xfrm>
          <a:off x="6921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19050</xdr:rowOff>
    </xdr:from>
    <xdr:to>
      <xdr:col>41</xdr:col>
      <xdr:colOff>50800</xdr:colOff>
      <xdr:row>104</xdr:row>
      <xdr:rowOff>24764</xdr:rowOff>
    </xdr:to>
    <xdr:cxnSp macro="">
      <xdr:nvCxnSpPr>
        <xdr:cNvPr id="490" name="直線コネクタ 489">
          <a:extLst>
            <a:ext uri="{FF2B5EF4-FFF2-40B4-BE49-F238E27FC236}">
              <a16:creationId xmlns:a16="http://schemas.microsoft.com/office/drawing/2014/main" id="{39EB88FA-57E3-4A8E-9123-A97EB2AB563D}"/>
            </a:ext>
          </a:extLst>
        </xdr:cNvPr>
        <xdr:cNvCxnSpPr/>
      </xdr:nvCxnSpPr>
      <xdr:spPr>
        <a:xfrm flipV="1">
          <a:off x="6972300" y="178498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6216C1AC-BCF1-4659-BB5D-6AEE61918953}"/>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C2BE6C48-B113-446D-91E8-F178740F206E}"/>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a:extLst>
            <a:ext uri="{FF2B5EF4-FFF2-40B4-BE49-F238E27FC236}">
              <a16:creationId xmlns:a16="http://schemas.microsoft.com/office/drawing/2014/main" id="{6023336D-617D-446E-9B5B-A6B50A01AD56}"/>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a:extLst>
            <a:ext uri="{FF2B5EF4-FFF2-40B4-BE49-F238E27FC236}">
              <a16:creationId xmlns:a16="http://schemas.microsoft.com/office/drawing/2014/main" id="{DF985000-DCBE-4433-9D74-E5847F7FF560}"/>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73041</xdr:rowOff>
    </xdr:from>
    <xdr:ext cx="469744" cy="259045"/>
    <xdr:sp macro="" textlink="">
      <xdr:nvSpPr>
        <xdr:cNvPr id="495" name="n_1mainValue【市民会館】&#10;一人当たり面積">
          <a:extLst>
            <a:ext uri="{FF2B5EF4-FFF2-40B4-BE49-F238E27FC236}">
              <a16:creationId xmlns:a16="http://schemas.microsoft.com/office/drawing/2014/main" id="{5972685B-BF66-4484-BB30-8C37A00C4CA5}"/>
            </a:ext>
          </a:extLst>
        </xdr:cNvPr>
        <xdr:cNvSpPr txBox="1"/>
      </xdr:nvSpPr>
      <xdr:spPr>
        <a:xfrm>
          <a:off x="9391727" y="1756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80663</xdr:rowOff>
    </xdr:from>
    <xdr:ext cx="469744" cy="259045"/>
    <xdr:sp macro="" textlink="">
      <xdr:nvSpPr>
        <xdr:cNvPr id="496" name="n_2mainValue【市民会館】&#10;一人当たり面積">
          <a:extLst>
            <a:ext uri="{FF2B5EF4-FFF2-40B4-BE49-F238E27FC236}">
              <a16:creationId xmlns:a16="http://schemas.microsoft.com/office/drawing/2014/main" id="{6C3826A2-299E-4D8A-8FFF-B6704D21191E}"/>
            </a:ext>
          </a:extLst>
        </xdr:cNvPr>
        <xdr:cNvSpPr txBox="1"/>
      </xdr:nvSpPr>
      <xdr:spPr>
        <a:xfrm>
          <a:off x="8515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86377</xdr:rowOff>
    </xdr:from>
    <xdr:ext cx="469744" cy="259045"/>
    <xdr:sp macro="" textlink="">
      <xdr:nvSpPr>
        <xdr:cNvPr id="497" name="n_3mainValue【市民会館】&#10;一人当たり面積">
          <a:extLst>
            <a:ext uri="{FF2B5EF4-FFF2-40B4-BE49-F238E27FC236}">
              <a16:creationId xmlns:a16="http://schemas.microsoft.com/office/drawing/2014/main" id="{F4C17AA4-68AE-4DFB-A937-EBE048518FB0}"/>
            </a:ext>
          </a:extLst>
        </xdr:cNvPr>
        <xdr:cNvSpPr txBox="1"/>
      </xdr:nvSpPr>
      <xdr:spPr>
        <a:xfrm>
          <a:off x="7626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92091</xdr:rowOff>
    </xdr:from>
    <xdr:ext cx="469744" cy="259045"/>
    <xdr:sp macro="" textlink="">
      <xdr:nvSpPr>
        <xdr:cNvPr id="498" name="n_4mainValue【市民会館】&#10;一人当たり面積">
          <a:extLst>
            <a:ext uri="{FF2B5EF4-FFF2-40B4-BE49-F238E27FC236}">
              <a16:creationId xmlns:a16="http://schemas.microsoft.com/office/drawing/2014/main" id="{00ADC325-C083-4601-B932-196D44517561}"/>
            </a:ext>
          </a:extLst>
        </xdr:cNvPr>
        <xdr:cNvSpPr txBox="1"/>
      </xdr:nvSpPr>
      <xdr:spPr>
        <a:xfrm>
          <a:off x="6737427" y="175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F5D12B5A-E427-4572-BB82-D8BE21EE4E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5297BE8E-BF96-48D0-A6A8-57A9F5DDB0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1D934A43-6E6C-4C69-8770-5FB031BA75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5FB9B7B0-F932-4904-9F90-551B196EA3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F34E05DF-E86E-4D04-AA1C-D44E4F5A60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D1164A01-D5DC-4869-847D-7AA5BCABBF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6AED043B-F3EE-4445-960B-80B6E64E759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F835FECA-0E1F-4EF9-9639-35DD1238E5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898D3838-2911-484A-A1DC-D7D44EBB03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2CEDB430-7EB7-4F8C-9B93-F340B0C78C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EA3CA040-AA5B-45CA-ABD4-4CD9CF90F8E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CF150A2B-F2BC-437F-904B-8FCA954F3AC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9D55A42-BFD9-44D1-B87E-DB97BBC28F2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1319A8F5-9687-422B-875B-D61AD38F005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B21A5B1A-AEBC-494D-B2E2-D2C80644C52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1A83AB4E-97D3-4C21-A872-A484EAED7B6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E46D6C81-A8A7-4CDB-BC27-8A4E2638DCF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1B98716F-3068-438F-9069-A1BA99739E7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8F80C8CE-1FED-48E1-B1A5-353F9FEC72C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F6D03DA7-05A1-4E14-AAB5-988A0B2BEA2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D5CAA044-051C-43B9-B0E8-70C068D842E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A62C4DD8-254B-404C-870A-4D6D2B6A76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4BAB08E9-EDDC-4C44-8E23-ACB04CA2DC9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FDB778C2-1001-40ED-ADE8-3C0BE9753F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1DCF57DE-B20A-4F5A-AF02-BA528A4DA7DB}"/>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3B462119-37BF-4EDA-8739-AD0B65606404}"/>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7231CCD6-32DF-4A58-8269-D2A17C9D4C0A}"/>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D397E526-7FA5-41B8-AE19-892EF71A82DC}"/>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2FA48BC6-1A94-419A-8D92-64B74E6446CB}"/>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27E6B7CF-5032-4309-A55C-D8F218649386}"/>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88529948-B589-4577-ACF9-81C511880FD7}"/>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DAAF17B6-C517-4A6D-9E05-639FB7579E6C}"/>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B9826B3B-6315-44CE-AAC8-11F171D7046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402163BB-4A66-42E3-B14D-604B025D0168}"/>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5E214C72-6C9E-487F-8B3B-06803F4CC55C}"/>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C4D3482-B051-4182-BA21-1A15F4BFC3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BDCC83F-A365-44C3-A7E7-607C9DA707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9CBEF1D-A09B-4C8D-A1ED-20318647CF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24160E1A-2411-4035-AE33-AF7768161E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6311451E-34AD-49D0-8FC0-5F6621D143D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539" name="楕円 538">
          <a:extLst>
            <a:ext uri="{FF2B5EF4-FFF2-40B4-BE49-F238E27FC236}">
              <a16:creationId xmlns:a16="http://schemas.microsoft.com/office/drawing/2014/main" id="{613F60F5-07BF-4A55-8858-E4CBD068FAC4}"/>
            </a:ext>
          </a:extLst>
        </xdr:cNvPr>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D93795ED-3C0D-4E43-896E-AE6F47457281}"/>
            </a:ext>
          </a:extLst>
        </xdr:cNvPr>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92075</xdr:rowOff>
    </xdr:from>
    <xdr:to>
      <xdr:col>81</xdr:col>
      <xdr:colOff>101600</xdr:colOff>
      <xdr:row>39</xdr:row>
      <xdr:rowOff>22225</xdr:rowOff>
    </xdr:to>
    <xdr:sp macro="" textlink="">
      <xdr:nvSpPr>
        <xdr:cNvPr id="541" name="楕円 540">
          <a:extLst>
            <a:ext uri="{FF2B5EF4-FFF2-40B4-BE49-F238E27FC236}">
              <a16:creationId xmlns:a16="http://schemas.microsoft.com/office/drawing/2014/main" id="{930ECC32-5CC8-4E18-BF3B-14C60660AD85}"/>
            </a:ext>
          </a:extLst>
        </xdr:cNvPr>
        <xdr:cNvSpPr/>
      </xdr:nvSpPr>
      <xdr:spPr>
        <a:xfrm>
          <a:off x="15430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142875</xdr:rowOff>
    </xdr:from>
    <xdr:to>
      <xdr:col>85</xdr:col>
      <xdr:colOff>127000</xdr:colOff>
      <xdr:row>39</xdr:row>
      <xdr:rowOff>20955</xdr:rowOff>
    </xdr:to>
    <xdr:cxnSp macro="">
      <xdr:nvCxnSpPr>
        <xdr:cNvPr id="542" name="直線コネクタ 541">
          <a:extLst>
            <a:ext uri="{FF2B5EF4-FFF2-40B4-BE49-F238E27FC236}">
              <a16:creationId xmlns:a16="http://schemas.microsoft.com/office/drawing/2014/main" id="{44C2C8D5-E736-4426-91CF-624668422D28}"/>
            </a:ext>
          </a:extLst>
        </xdr:cNvPr>
        <xdr:cNvCxnSpPr/>
      </xdr:nvCxnSpPr>
      <xdr:spPr>
        <a:xfrm>
          <a:off x="15481300" y="66579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73025</xdr:rowOff>
    </xdr:from>
    <xdr:to>
      <xdr:col>76</xdr:col>
      <xdr:colOff>165100</xdr:colOff>
      <xdr:row>39</xdr:row>
      <xdr:rowOff>3175</xdr:rowOff>
    </xdr:to>
    <xdr:sp macro="" textlink="">
      <xdr:nvSpPr>
        <xdr:cNvPr id="543" name="楕円 542">
          <a:extLst>
            <a:ext uri="{FF2B5EF4-FFF2-40B4-BE49-F238E27FC236}">
              <a16:creationId xmlns:a16="http://schemas.microsoft.com/office/drawing/2014/main" id="{66238A46-2884-430E-BC8C-E39C5CAAE1FD}"/>
            </a:ext>
          </a:extLst>
        </xdr:cNvPr>
        <xdr:cNvSpPr/>
      </xdr:nvSpPr>
      <xdr:spPr>
        <a:xfrm>
          <a:off x="14541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142875</xdr:rowOff>
    </xdr:to>
    <xdr:cxnSp macro="">
      <xdr:nvCxnSpPr>
        <xdr:cNvPr id="544" name="直線コネクタ 543">
          <a:extLst>
            <a:ext uri="{FF2B5EF4-FFF2-40B4-BE49-F238E27FC236}">
              <a16:creationId xmlns:a16="http://schemas.microsoft.com/office/drawing/2014/main" id="{2F065ABA-099B-4194-A30C-F92BF73247BD}"/>
            </a:ext>
          </a:extLst>
        </xdr:cNvPr>
        <xdr:cNvCxnSpPr/>
      </xdr:nvCxnSpPr>
      <xdr:spPr>
        <a:xfrm>
          <a:off x="14592300" y="6638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545" name="楕円 544">
          <a:extLst>
            <a:ext uri="{FF2B5EF4-FFF2-40B4-BE49-F238E27FC236}">
              <a16:creationId xmlns:a16="http://schemas.microsoft.com/office/drawing/2014/main" id="{9BBE446C-5553-4AC3-8F80-107645A6C187}"/>
            </a:ext>
          </a:extLst>
        </xdr:cNvPr>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123825</xdr:rowOff>
    </xdr:to>
    <xdr:cxnSp macro="">
      <xdr:nvCxnSpPr>
        <xdr:cNvPr id="546" name="直線コネクタ 545">
          <a:extLst>
            <a:ext uri="{FF2B5EF4-FFF2-40B4-BE49-F238E27FC236}">
              <a16:creationId xmlns:a16="http://schemas.microsoft.com/office/drawing/2014/main" id="{35A78364-7319-4EDB-A9BF-8FEA4AF9FCEF}"/>
            </a:ext>
          </a:extLst>
        </xdr:cNvPr>
        <xdr:cNvCxnSpPr/>
      </xdr:nvCxnSpPr>
      <xdr:spPr>
        <a:xfrm>
          <a:off x="13703300" y="660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547" name="楕円 546">
          <a:extLst>
            <a:ext uri="{FF2B5EF4-FFF2-40B4-BE49-F238E27FC236}">
              <a16:creationId xmlns:a16="http://schemas.microsoft.com/office/drawing/2014/main" id="{087DC9A9-D707-49C0-9DA3-C464EC1DC7E6}"/>
            </a:ext>
          </a:extLst>
        </xdr:cNvPr>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87630</xdr:rowOff>
    </xdr:to>
    <xdr:cxnSp macro="">
      <xdr:nvCxnSpPr>
        <xdr:cNvPr id="548" name="直線コネクタ 547">
          <a:extLst>
            <a:ext uri="{FF2B5EF4-FFF2-40B4-BE49-F238E27FC236}">
              <a16:creationId xmlns:a16="http://schemas.microsoft.com/office/drawing/2014/main" id="{784DF9FF-CC77-45C4-87A7-654899D79405}"/>
            </a:ext>
          </a:extLst>
        </xdr:cNvPr>
        <xdr:cNvCxnSpPr/>
      </xdr:nvCxnSpPr>
      <xdr:spPr>
        <a:xfrm>
          <a:off x="12814300" y="656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98CA1313-EB4F-44A5-97B9-78C1F76C72DD}"/>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17501482-AE6D-4B3B-B74A-CD8220829B61}"/>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4AEC2FE2-9805-415C-95E5-F5B5F54A1141}"/>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F3781D8-05E9-4FC4-A1D8-3B05C977E264}"/>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13352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78C897D4-6724-4E43-AA97-203BB9369BCE}"/>
            </a:ext>
          </a:extLst>
        </xdr:cNvPr>
        <xdr:cNvSpPr txBox="1"/>
      </xdr:nvSpPr>
      <xdr:spPr>
        <a:xfrm>
          <a:off x="15266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6953D4B7-0006-439E-8DC7-88AE37743DE7}"/>
            </a:ext>
          </a:extLst>
        </xdr:cNvPr>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C42A3AF-5E0C-47ED-9AEA-D0A032C9DDD0}"/>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5A3CD4AE-ED38-4DAA-B09F-90C1F04EBC3E}"/>
            </a:ext>
          </a:extLst>
        </xdr:cNvPr>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D164167A-E8EF-4BC5-8CE4-BD01F62D69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3EA9FBDE-0302-4F29-BD11-5AE92B51B6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D08DFB03-AE7B-42C8-9222-8DE4AB4BF8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76CC0AB5-67AE-4EBA-93F5-9E3BDDBCA0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235A6167-720E-47C1-B91A-F618BF924C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7F5B581B-0BBA-410B-AA9E-2FEA4E64C9D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AA1B81B4-53E1-4EA3-92C0-8A29FD820E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CB4973D1-3CF4-4D35-A9B6-381C7CB6026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88040B40-D8F6-4AAE-A69D-CB0D658D76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674DC78C-89EC-471B-8769-D36E80A040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14F5A00E-FDEE-4D43-B0F8-617E989A871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89F2CBBD-A630-40FE-AA20-192A091C139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CC932ECF-EF4C-4BB9-8508-B88EFD7CCF4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CF163F1C-ECCD-47C9-B088-8CCDE752DC8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4576D3A5-E47C-4731-A8A6-1AC1CF3EE18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B155BF70-B312-42CD-8176-308938FE126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EA0E1BCC-7AAA-479A-9A07-28A6C28C377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B308EB9E-39AB-4C3D-AB81-CAB0D0565EE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35BB42B9-008F-4D65-8F6D-D9D31F48E4D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23712E42-AA1D-4987-84D3-807308A4F98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F01843D6-CFD9-45DB-8FD6-4A2EE4CC05D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3D184189-6FBD-4654-B744-8356473D1DE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9CC734C0-D28D-4E32-9931-CBF4E4C26F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123C4D2D-F18C-4BDE-B89E-B25B5CD465E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82CEB040-FD8C-441B-9397-42E7D66FDE6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917D8D1C-4E48-4C88-948F-E07EDD9AB508}"/>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3F9A98A8-68A0-4198-9820-316ABC8A880C}"/>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9B9D11C4-17E0-4797-BEC6-D777E9C0FD4C}"/>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FD67FCF1-E5F2-462D-BB11-31408BC9DBC9}"/>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F13000F8-18EF-4FDF-8947-8BC40CDC6BE8}"/>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CFD1BD3D-F94B-48DC-9945-B41F38840102}"/>
            </a:ext>
          </a:extLst>
        </xdr:cNvPr>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A3B552F5-9A5A-40B5-A893-296A56EDBEAD}"/>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29E09D17-00CC-4BC6-A103-F48329E0BD62}"/>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954643E5-5491-407C-A7FA-D37B18FEC38E}"/>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FD28AC21-6B4B-4106-B066-68DE07E1A622}"/>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0540CB31-3910-4995-91B3-2EBFC77744D4}"/>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DF68D53-B2A7-4412-A828-CB903DD6C0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C4436F91-1A44-434E-A252-11D617C24B6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5C3B3610-46DE-480D-AFB4-BCB8E4FB9F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9024DEEB-7D86-4695-8D6B-960F9AC95D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83165E-69D4-42D8-82C4-AA046BFBA1C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158177</xdr:rowOff>
    </xdr:from>
    <xdr:to>
      <xdr:col>116</xdr:col>
      <xdr:colOff>114300</xdr:colOff>
      <xdr:row>40</xdr:row>
      <xdr:rowOff>88327</xdr:rowOff>
    </xdr:to>
    <xdr:sp macro="" textlink="">
      <xdr:nvSpPr>
        <xdr:cNvPr id="598" name="楕円 597">
          <a:extLst>
            <a:ext uri="{FF2B5EF4-FFF2-40B4-BE49-F238E27FC236}">
              <a16:creationId xmlns:a16="http://schemas.microsoft.com/office/drawing/2014/main" id="{3D5AD256-96F2-4A38-B323-DE37A25972EB}"/>
            </a:ext>
          </a:extLst>
        </xdr:cNvPr>
        <xdr:cNvSpPr/>
      </xdr:nvSpPr>
      <xdr:spPr>
        <a:xfrm>
          <a:off x="22110700" y="68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9604</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A2544228-038E-45B3-8335-B7136291898E}"/>
            </a:ext>
          </a:extLst>
        </xdr:cNvPr>
        <xdr:cNvSpPr txBox="1"/>
      </xdr:nvSpPr>
      <xdr:spPr>
        <a:xfrm>
          <a:off x="22199600" y="669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18382</xdr:rowOff>
    </xdr:from>
    <xdr:to>
      <xdr:col>112</xdr:col>
      <xdr:colOff>38100</xdr:colOff>
      <xdr:row>40</xdr:row>
      <xdr:rowOff>119982</xdr:rowOff>
    </xdr:to>
    <xdr:sp macro="" textlink="">
      <xdr:nvSpPr>
        <xdr:cNvPr id="600" name="楕円 599">
          <a:extLst>
            <a:ext uri="{FF2B5EF4-FFF2-40B4-BE49-F238E27FC236}">
              <a16:creationId xmlns:a16="http://schemas.microsoft.com/office/drawing/2014/main" id="{CC0FB973-07C3-4B7B-8327-B93590191565}"/>
            </a:ext>
          </a:extLst>
        </xdr:cNvPr>
        <xdr:cNvSpPr/>
      </xdr:nvSpPr>
      <xdr:spPr>
        <a:xfrm>
          <a:off x="21272500" y="6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37527</xdr:rowOff>
    </xdr:from>
    <xdr:to>
      <xdr:col>116</xdr:col>
      <xdr:colOff>63500</xdr:colOff>
      <xdr:row>40</xdr:row>
      <xdr:rowOff>69182</xdr:rowOff>
    </xdr:to>
    <xdr:cxnSp macro="">
      <xdr:nvCxnSpPr>
        <xdr:cNvPr id="601" name="直線コネクタ 600">
          <a:extLst>
            <a:ext uri="{FF2B5EF4-FFF2-40B4-BE49-F238E27FC236}">
              <a16:creationId xmlns:a16="http://schemas.microsoft.com/office/drawing/2014/main" id="{18C4D52B-55E7-491F-9C89-FADE25AA0C59}"/>
            </a:ext>
          </a:extLst>
        </xdr:cNvPr>
        <xdr:cNvCxnSpPr/>
      </xdr:nvCxnSpPr>
      <xdr:spPr>
        <a:xfrm flipV="1">
          <a:off x="21323300" y="6895527"/>
          <a:ext cx="838200" cy="3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3569</xdr:rowOff>
    </xdr:from>
    <xdr:to>
      <xdr:col>107</xdr:col>
      <xdr:colOff>101600</xdr:colOff>
      <xdr:row>40</xdr:row>
      <xdr:rowOff>105169</xdr:rowOff>
    </xdr:to>
    <xdr:sp macro="" textlink="">
      <xdr:nvSpPr>
        <xdr:cNvPr id="602" name="楕円 601">
          <a:extLst>
            <a:ext uri="{FF2B5EF4-FFF2-40B4-BE49-F238E27FC236}">
              <a16:creationId xmlns:a16="http://schemas.microsoft.com/office/drawing/2014/main" id="{B5CA7739-CDBA-410B-8CD3-128FF875EF62}"/>
            </a:ext>
          </a:extLst>
        </xdr:cNvPr>
        <xdr:cNvSpPr/>
      </xdr:nvSpPr>
      <xdr:spPr>
        <a:xfrm>
          <a:off x="20383500" y="68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54369</xdr:rowOff>
    </xdr:from>
    <xdr:to>
      <xdr:col>111</xdr:col>
      <xdr:colOff>177800</xdr:colOff>
      <xdr:row>40</xdr:row>
      <xdr:rowOff>69182</xdr:rowOff>
    </xdr:to>
    <xdr:cxnSp macro="">
      <xdr:nvCxnSpPr>
        <xdr:cNvPr id="603" name="直線コネクタ 602">
          <a:extLst>
            <a:ext uri="{FF2B5EF4-FFF2-40B4-BE49-F238E27FC236}">
              <a16:creationId xmlns:a16="http://schemas.microsoft.com/office/drawing/2014/main" id="{F954A5DA-5B10-4CEA-9204-24B942780148}"/>
            </a:ext>
          </a:extLst>
        </xdr:cNvPr>
        <xdr:cNvCxnSpPr/>
      </xdr:nvCxnSpPr>
      <xdr:spPr>
        <a:xfrm>
          <a:off x="20434300" y="6912369"/>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9754</xdr:rowOff>
    </xdr:from>
    <xdr:to>
      <xdr:col>102</xdr:col>
      <xdr:colOff>165100</xdr:colOff>
      <xdr:row>40</xdr:row>
      <xdr:rowOff>111354</xdr:rowOff>
    </xdr:to>
    <xdr:sp macro="" textlink="">
      <xdr:nvSpPr>
        <xdr:cNvPr id="604" name="楕円 603">
          <a:extLst>
            <a:ext uri="{FF2B5EF4-FFF2-40B4-BE49-F238E27FC236}">
              <a16:creationId xmlns:a16="http://schemas.microsoft.com/office/drawing/2014/main" id="{C61F9A13-863F-4B88-8B83-672478B7D8AB}"/>
            </a:ext>
          </a:extLst>
        </xdr:cNvPr>
        <xdr:cNvSpPr/>
      </xdr:nvSpPr>
      <xdr:spPr>
        <a:xfrm>
          <a:off x="19494500" y="6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54369</xdr:rowOff>
    </xdr:from>
    <xdr:to>
      <xdr:col>107</xdr:col>
      <xdr:colOff>50800</xdr:colOff>
      <xdr:row>40</xdr:row>
      <xdr:rowOff>60554</xdr:rowOff>
    </xdr:to>
    <xdr:cxnSp macro="">
      <xdr:nvCxnSpPr>
        <xdr:cNvPr id="605" name="直線コネクタ 604">
          <a:extLst>
            <a:ext uri="{FF2B5EF4-FFF2-40B4-BE49-F238E27FC236}">
              <a16:creationId xmlns:a16="http://schemas.microsoft.com/office/drawing/2014/main" id="{851B857D-1A10-411D-9A94-1F5071C37EEE}"/>
            </a:ext>
          </a:extLst>
        </xdr:cNvPr>
        <xdr:cNvCxnSpPr/>
      </xdr:nvCxnSpPr>
      <xdr:spPr>
        <a:xfrm flipV="1">
          <a:off x="19545300" y="6912369"/>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10864</xdr:rowOff>
    </xdr:from>
    <xdr:to>
      <xdr:col>98</xdr:col>
      <xdr:colOff>38100</xdr:colOff>
      <xdr:row>40</xdr:row>
      <xdr:rowOff>112464</xdr:rowOff>
    </xdr:to>
    <xdr:sp macro="" textlink="">
      <xdr:nvSpPr>
        <xdr:cNvPr id="606" name="楕円 605">
          <a:extLst>
            <a:ext uri="{FF2B5EF4-FFF2-40B4-BE49-F238E27FC236}">
              <a16:creationId xmlns:a16="http://schemas.microsoft.com/office/drawing/2014/main" id="{EC979F76-4459-4197-A5A1-3A0840266F86}"/>
            </a:ext>
          </a:extLst>
        </xdr:cNvPr>
        <xdr:cNvSpPr/>
      </xdr:nvSpPr>
      <xdr:spPr>
        <a:xfrm>
          <a:off x="18605500" y="68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60554</xdr:rowOff>
    </xdr:from>
    <xdr:to>
      <xdr:col>102</xdr:col>
      <xdr:colOff>114300</xdr:colOff>
      <xdr:row>40</xdr:row>
      <xdr:rowOff>61664</xdr:rowOff>
    </xdr:to>
    <xdr:cxnSp macro="">
      <xdr:nvCxnSpPr>
        <xdr:cNvPr id="607" name="直線コネクタ 606">
          <a:extLst>
            <a:ext uri="{FF2B5EF4-FFF2-40B4-BE49-F238E27FC236}">
              <a16:creationId xmlns:a16="http://schemas.microsoft.com/office/drawing/2014/main" id="{9A17936B-A814-420C-82B6-878E0A55803D}"/>
            </a:ext>
          </a:extLst>
        </xdr:cNvPr>
        <xdr:cNvCxnSpPr/>
      </xdr:nvCxnSpPr>
      <xdr:spPr>
        <a:xfrm flipV="1">
          <a:off x="18656300" y="6918554"/>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3050E22E-8AF5-46FC-8C3D-BB39476E7841}"/>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2D87234E-6005-437D-96BA-79427D36D47B}"/>
            </a:ext>
          </a:extLst>
        </xdr:cNvPr>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C9C572FF-D00E-4402-B341-E59AEFCEDE08}"/>
            </a:ext>
          </a:extLst>
        </xdr:cNvPr>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62AED356-12F4-4DB5-A775-6467F19E9F92}"/>
            </a:ext>
          </a:extLst>
        </xdr:cNvPr>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136509</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A1D6084E-A430-4FB8-B4C3-4FF49C29A505}"/>
            </a:ext>
          </a:extLst>
        </xdr:cNvPr>
        <xdr:cNvSpPr txBox="1"/>
      </xdr:nvSpPr>
      <xdr:spPr>
        <a:xfrm>
          <a:off x="21011095" y="665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121696</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AD4FF467-17F5-41F8-8C93-FBD53BCE0068}"/>
            </a:ext>
          </a:extLst>
        </xdr:cNvPr>
        <xdr:cNvSpPr txBox="1"/>
      </xdr:nvSpPr>
      <xdr:spPr>
        <a:xfrm>
          <a:off x="20134795" y="663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127881</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0D1FC8D3-F113-48BE-9F95-EF86A2077239}"/>
            </a:ext>
          </a:extLst>
        </xdr:cNvPr>
        <xdr:cNvSpPr txBox="1"/>
      </xdr:nvSpPr>
      <xdr:spPr>
        <a:xfrm>
          <a:off x="19245795" y="66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128991</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1F0A4854-A179-4FB5-BD01-F74FAB75E50F}"/>
            </a:ext>
          </a:extLst>
        </xdr:cNvPr>
        <xdr:cNvSpPr txBox="1"/>
      </xdr:nvSpPr>
      <xdr:spPr>
        <a:xfrm>
          <a:off x="18356795" y="664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4F34A13-7368-47BA-BC52-C4F430AD4A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B8C23BB5-487D-4643-B173-2EB881FF773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3DCD0E2D-20BC-4AE0-9A56-8F35B26F10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B1834C34-9ED0-4960-89E7-12B7925F27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9D85BBFF-6E06-481E-AA23-C7DB68E2470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E03761E2-9371-4E2F-A851-97ED9B9CAED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83CC2893-C171-4A08-B2A2-5D429E8B7A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B8335C9D-32C8-461D-AC7B-01885107685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1E2FE446-025B-4665-8569-71F7DA3A15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C7F89D59-DA0F-4B1A-9790-0312BA4557F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66105FB5-7D47-4AB0-9E33-669FC2ADD4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4AA5774-8316-4BE2-A7FF-02F6D125D0B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1F216EAC-97FA-452A-B825-993943FC9E5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52B80925-27EF-400B-9A57-DCEBFE07986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C422F9BB-D0C4-4BE3-8084-0B18A329737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CDB5F042-D816-4728-AC63-284E74B41B4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323AEDE3-45BE-4AA1-AE79-F48C280B810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9350B49F-52AE-470D-B7BE-1D938460205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6E86C84A-5805-4085-9AD9-D71D1BE8855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93415D96-B48A-499F-AF6F-BB679A2D0E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C613CD4D-7A91-413B-87CA-7A3E71B9BA1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68C21007-6FEB-40F3-A0D3-879C2B11DA1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4A20C138-A628-48FF-8158-C7332DDA122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9C97F0EE-1CED-48CF-84B2-AFD6C7A92A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1930F194-E92C-42D7-B77C-FFC7240A71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5DDC9E76-3698-47F1-BC3F-F582DD6C09D3}"/>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97232D0C-DCEF-4C43-9B66-957A7E2E1EAD}"/>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72F6684C-CE55-42C3-B532-B7E1238D02B7}"/>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6867711F-5538-4967-8AAF-0292C435E211}"/>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45759A3A-2E78-49E8-9397-47440BBF37D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D8B22964-3933-47D7-9104-F8D768CF1018}"/>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DF18ACD1-D9A3-49DF-8305-CD206D54F808}"/>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2779AC04-F9CD-4943-890E-4F44BF6A7AE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613110DC-FEF0-4E9F-ABC3-5DB961F9A5D7}"/>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8A07CEB6-44C2-4771-AF65-DB0BCDEB9DFF}"/>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7B58E7B4-B090-4077-83B7-3105E67C971D}"/>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32C0EAD1-BBA2-44AA-BB70-76CF646B3D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BB8FEC63-F776-4E1F-874B-583F8806AF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EC694FAC-915E-4D5E-BE29-5AA3D7552A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1714B6E1-BBC7-443E-B2F9-C71B687689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5C952FB7-0028-44BF-AE14-9080A76E1E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158206</xdr:rowOff>
    </xdr:from>
    <xdr:to>
      <xdr:col>67</xdr:col>
      <xdr:colOff>101600</xdr:colOff>
      <xdr:row>59</xdr:row>
      <xdr:rowOff>88356</xdr:rowOff>
    </xdr:to>
    <xdr:sp macro="" textlink="">
      <xdr:nvSpPr>
        <xdr:cNvPr id="657" name="楕円 656">
          <a:extLst>
            <a:ext uri="{FF2B5EF4-FFF2-40B4-BE49-F238E27FC236}">
              <a16:creationId xmlns:a16="http://schemas.microsoft.com/office/drawing/2014/main" id="{932399CD-BAD3-41B2-B55C-59AC76793033}"/>
            </a:ext>
          </a:extLst>
        </xdr:cNvPr>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90187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279A055F-560E-4033-82FF-177F0ACF8AA7}"/>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7CBFED3E-F747-4BB2-B177-18624992639E}"/>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B00ABF21-ADA1-461E-8CF8-8AADEB7D1B3B}"/>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5139358-3C15-449F-A336-BAEE83CDBE50}"/>
            </a:ext>
          </a:extLst>
        </xdr:cNvPr>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E6E685D3-485F-4676-9B50-B43F40DCE37B}"/>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3BB6758-7670-416E-B1CA-D279DEE731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629116F9-FFA3-48D1-B84D-394BB64DA4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DA846AFC-C576-441D-AE0A-6FC27EB1A67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B7A1D071-9DD2-44E2-9286-28E09069F7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403CA59D-01AF-4B78-80CD-2F5DA8DFFE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CEAF6608-E69B-4B1B-922C-67BE5CD2C0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E675AD67-DB8E-4C82-931D-4D7BAB766F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411DBEC4-8490-4FE3-AB70-3062435848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72AE4DDF-9489-45CD-9B65-A6DB0783264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CDC1F4D-D15D-4A6D-A9C3-AFD041B7EF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87F8EC6A-6404-46B5-947C-8C6965B3896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172D2333-7B15-45EE-B967-162FAAA97B3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A91079D-906A-4F71-B199-3022138DE47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D2F14E54-A88C-4198-9EBC-3353F9B108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9112D42C-0D1B-43EA-8C25-DA9876CC542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A4B3AC8-F7A6-42FC-B4DA-460766812B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7670AE23-3BEA-456B-B577-FB7B42B505C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5C9BD5FB-63CE-43AC-8606-18B40D91553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20CC1842-1E99-4140-B9FF-96F9B5DB72B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CFDF2FE9-8D7F-45E3-916B-DB663BC52C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C7DE9E80-00EA-4C61-B8D9-64B59BA9F2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7DE15F7E-28C8-4CEF-A9E0-EFB6A1EC345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EC9D5109-1313-42AA-AB56-7F2E4CD0EA5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86" name="直線コネクタ 685">
          <a:extLst>
            <a:ext uri="{FF2B5EF4-FFF2-40B4-BE49-F238E27FC236}">
              <a16:creationId xmlns:a16="http://schemas.microsoft.com/office/drawing/2014/main" id="{E9D0C28B-8E61-4A8C-B10C-DD84813214CA}"/>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24DA0E4B-BA09-4962-8379-CC747A4C6853}"/>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88" name="直線コネクタ 687">
          <a:extLst>
            <a:ext uri="{FF2B5EF4-FFF2-40B4-BE49-F238E27FC236}">
              <a16:creationId xmlns:a16="http://schemas.microsoft.com/office/drawing/2014/main" id="{E806B0A9-3F1B-41D2-BE24-256C2BE2D4A7}"/>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2D652820-4E5E-4B75-8A36-E30D96C2787F}"/>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0" name="直線コネクタ 689">
          <a:extLst>
            <a:ext uri="{FF2B5EF4-FFF2-40B4-BE49-F238E27FC236}">
              <a16:creationId xmlns:a16="http://schemas.microsoft.com/office/drawing/2014/main" id="{CF839D1B-EBC5-4D59-9189-BE5A24DA27CA}"/>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1B10F5C2-7B3A-4AC7-8DA8-D741DE303684}"/>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92" name="フローチャート: 判断 691">
          <a:extLst>
            <a:ext uri="{FF2B5EF4-FFF2-40B4-BE49-F238E27FC236}">
              <a16:creationId xmlns:a16="http://schemas.microsoft.com/office/drawing/2014/main" id="{BA2AFAA2-855B-4D3E-BF40-89702082D871}"/>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93" name="フローチャート: 判断 692">
          <a:extLst>
            <a:ext uri="{FF2B5EF4-FFF2-40B4-BE49-F238E27FC236}">
              <a16:creationId xmlns:a16="http://schemas.microsoft.com/office/drawing/2014/main" id="{AF620C44-DE25-4C4B-BAD9-3595F7F3F244}"/>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94" name="フローチャート: 判断 693">
          <a:extLst>
            <a:ext uri="{FF2B5EF4-FFF2-40B4-BE49-F238E27FC236}">
              <a16:creationId xmlns:a16="http://schemas.microsoft.com/office/drawing/2014/main" id="{F13EF6BD-39E1-4C7E-B8B9-4DC76FCC0AEF}"/>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95" name="フローチャート: 判断 694">
          <a:extLst>
            <a:ext uri="{FF2B5EF4-FFF2-40B4-BE49-F238E27FC236}">
              <a16:creationId xmlns:a16="http://schemas.microsoft.com/office/drawing/2014/main" id="{D50BCCAA-3369-437A-A1B0-FE62A0E6D237}"/>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96" name="フローチャート: 判断 695">
          <a:extLst>
            <a:ext uri="{FF2B5EF4-FFF2-40B4-BE49-F238E27FC236}">
              <a16:creationId xmlns:a16="http://schemas.microsoft.com/office/drawing/2014/main" id="{9D778D51-38FB-41B4-8E1D-4B4E94394F32}"/>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0F97FE5-F9B4-4673-BEF8-885215C42F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4F31537-B3FB-4FD2-9897-6899B129B8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68421B2-A38B-4461-AA05-D1503812B0F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FF3E84B-BA0B-4FA3-BCA1-D3EEB50B5C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F94D07F-CEC3-4E1E-9387-A89E26B8680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135890</xdr:rowOff>
    </xdr:from>
    <xdr:to>
      <xdr:col>98</xdr:col>
      <xdr:colOff>38100</xdr:colOff>
      <xdr:row>64</xdr:row>
      <xdr:rowOff>66040</xdr:rowOff>
    </xdr:to>
    <xdr:sp macro="" textlink="">
      <xdr:nvSpPr>
        <xdr:cNvPr id="702" name="楕円 701">
          <a:extLst>
            <a:ext uri="{FF2B5EF4-FFF2-40B4-BE49-F238E27FC236}">
              <a16:creationId xmlns:a16="http://schemas.microsoft.com/office/drawing/2014/main" id="{9E878441-5FA1-4073-8413-95CEA547C07A}"/>
            </a:ext>
          </a:extLst>
        </xdr:cNvPr>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86377</xdr:rowOff>
    </xdr:from>
    <xdr:ext cx="469744" cy="259045"/>
    <xdr:sp macro="" textlink="">
      <xdr:nvSpPr>
        <xdr:cNvPr id="703" name="n_1aveValue【保健センター・保健所】&#10;一人当たり面積">
          <a:extLst>
            <a:ext uri="{FF2B5EF4-FFF2-40B4-BE49-F238E27FC236}">
              <a16:creationId xmlns:a16="http://schemas.microsoft.com/office/drawing/2014/main" id="{14F362D2-6432-4D91-995E-42C86ED77F6C}"/>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04" name="n_2aveValue【保健センター・保健所】&#10;一人当たり面積">
          <a:extLst>
            <a:ext uri="{FF2B5EF4-FFF2-40B4-BE49-F238E27FC236}">
              <a16:creationId xmlns:a16="http://schemas.microsoft.com/office/drawing/2014/main" id="{6DD9947B-AA47-45DE-8999-33AD2C2B37C4}"/>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05" name="n_3aveValue【保健センター・保健所】&#10;一人当たり面積">
          <a:extLst>
            <a:ext uri="{FF2B5EF4-FFF2-40B4-BE49-F238E27FC236}">
              <a16:creationId xmlns:a16="http://schemas.microsoft.com/office/drawing/2014/main" id="{6A3C3E56-93EA-4BDA-9F9D-DF5F119B721A}"/>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06" name="n_4aveValue【保健センター・保健所】&#10;一人当たり面積">
          <a:extLst>
            <a:ext uri="{FF2B5EF4-FFF2-40B4-BE49-F238E27FC236}">
              <a16:creationId xmlns:a16="http://schemas.microsoft.com/office/drawing/2014/main" id="{B99BD6DF-2EFB-4EE3-851B-FE0CB04610DF}"/>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07" name="n_4mainValue【保健センター・保健所】&#10;一人当たり面積">
          <a:extLst>
            <a:ext uri="{FF2B5EF4-FFF2-40B4-BE49-F238E27FC236}">
              <a16:creationId xmlns:a16="http://schemas.microsoft.com/office/drawing/2014/main" id="{2629B3F3-1726-42A7-B2D1-66EF5BDF025C}"/>
            </a:ext>
          </a:extLst>
        </xdr:cNvPr>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79FA382A-6F84-4CDA-BE50-7AC91263F1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D537AA44-2F90-41AD-83CB-FF0C20920B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F8DBEF23-A9A3-48A9-8F7D-F60ECB9448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6E04E6C4-23A7-4680-9EB9-512AA8909D7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C6B41BBD-809C-4446-8710-83CDB742C9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83231B07-9192-4C59-B8B4-D5A4BA99F4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934EBC96-A8F0-4222-8C46-FB5D40CE2A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013BA770-1FC2-48D9-A0EA-A173748864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397809A6-D359-4604-84BA-E53FB19F60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994348EC-779A-4B39-B02D-A1C34DB603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6931D3B8-BFD0-443C-8FF8-C8EB6EF370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CAFDB1D3-576B-45A7-BB2E-5FE486C272A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686EDE92-2426-4F59-8F42-24B0BF60C14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2827E11D-6353-42E7-845D-39A7CFDEEE1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559910E4-52F5-49E2-8A4A-AEE8B1CC362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8985F345-0191-420E-9C01-D1F208E0A99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595B73F3-7250-4615-AC48-C3A18C49FD3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A91AFF58-A1D2-449E-83F9-1BBECC5FC56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1D9D6D9E-91BF-495E-8EAC-BBE657ABEC9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F92AE76C-7CA3-4E7B-A881-E88B71104B2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8" name="テキスト ボックス 727">
          <a:extLst>
            <a:ext uri="{FF2B5EF4-FFF2-40B4-BE49-F238E27FC236}">
              <a16:creationId xmlns:a16="http://schemas.microsoft.com/office/drawing/2014/main" id="{B6BD82B1-6256-49CB-8DFD-31638B4D65E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5425AA97-6B11-44D5-B729-92ECBF10CE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0" name="テキスト ボックス 729">
          <a:extLst>
            <a:ext uri="{FF2B5EF4-FFF2-40B4-BE49-F238E27FC236}">
              <a16:creationId xmlns:a16="http://schemas.microsoft.com/office/drawing/2014/main" id="{E196445A-D7CC-40F1-9651-4E7DD6D26C1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59833F25-BBE6-4DCA-8F61-9032C13E085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32" name="直線コネクタ 731">
          <a:extLst>
            <a:ext uri="{FF2B5EF4-FFF2-40B4-BE49-F238E27FC236}">
              <a16:creationId xmlns:a16="http://schemas.microsoft.com/office/drawing/2014/main" id="{B2326222-C23B-4D4E-98F0-3D4EEFC5A253}"/>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33" name="【消防施設】&#10;有形固定資産減価償却率最小値テキスト">
          <a:extLst>
            <a:ext uri="{FF2B5EF4-FFF2-40B4-BE49-F238E27FC236}">
              <a16:creationId xmlns:a16="http://schemas.microsoft.com/office/drawing/2014/main" id="{A9CFD476-9851-439B-8BCE-E3006E0EBDDA}"/>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34" name="直線コネクタ 733">
          <a:extLst>
            <a:ext uri="{FF2B5EF4-FFF2-40B4-BE49-F238E27FC236}">
              <a16:creationId xmlns:a16="http://schemas.microsoft.com/office/drawing/2014/main" id="{22B33DAC-53AB-4B11-B9CE-FDF3ADDA5BF4}"/>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35" name="【消防施設】&#10;有形固定資産減価償却率最大値テキスト">
          <a:extLst>
            <a:ext uri="{FF2B5EF4-FFF2-40B4-BE49-F238E27FC236}">
              <a16:creationId xmlns:a16="http://schemas.microsoft.com/office/drawing/2014/main" id="{51151AFE-6E51-4027-A3C3-72AD8B5C3664}"/>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6" name="直線コネクタ 735">
          <a:extLst>
            <a:ext uri="{FF2B5EF4-FFF2-40B4-BE49-F238E27FC236}">
              <a16:creationId xmlns:a16="http://schemas.microsoft.com/office/drawing/2014/main" id="{0A0214A3-4CD0-405E-BAB1-DDDEDB703914}"/>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16C5B548-EC53-4A4E-A4B2-408A565AD7F5}"/>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38" name="フローチャート: 判断 737">
          <a:extLst>
            <a:ext uri="{FF2B5EF4-FFF2-40B4-BE49-F238E27FC236}">
              <a16:creationId xmlns:a16="http://schemas.microsoft.com/office/drawing/2014/main" id="{E6D417B6-F3BA-4156-BCE2-9CA8C422EFF9}"/>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39" name="フローチャート: 判断 738">
          <a:extLst>
            <a:ext uri="{FF2B5EF4-FFF2-40B4-BE49-F238E27FC236}">
              <a16:creationId xmlns:a16="http://schemas.microsoft.com/office/drawing/2014/main" id="{D4C6B7C6-5BBE-49B6-ACBF-D528E9B06C7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40" name="フローチャート: 判断 739">
          <a:extLst>
            <a:ext uri="{FF2B5EF4-FFF2-40B4-BE49-F238E27FC236}">
              <a16:creationId xmlns:a16="http://schemas.microsoft.com/office/drawing/2014/main" id="{955ECB0B-E3D8-4B36-907C-88B1B694950C}"/>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41" name="フローチャート: 判断 740">
          <a:extLst>
            <a:ext uri="{FF2B5EF4-FFF2-40B4-BE49-F238E27FC236}">
              <a16:creationId xmlns:a16="http://schemas.microsoft.com/office/drawing/2014/main" id="{D082A45A-A0EC-4281-8145-1AF55FF996E8}"/>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42" name="フローチャート: 判断 741">
          <a:extLst>
            <a:ext uri="{FF2B5EF4-FFF2-40B4-BE49-F238E27FC236}">
              <a16:creationId xmlns:a16="http://schemas.microsoft.com/office/drawing/2014/main" id="{654AFB56-F96A-4C9C-8DE0-21F0F048409C}"/>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1A435E5D-5604-4C36-8389-4A93B28CAA9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88DD3095-6DBA-49FE-A586-BC282F2C73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A9857E77-E5C1-45AE-9CE0-FBAE092241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52546BDC-EC19-4B19-B70A-E84CE34C16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9486998-5DBB-43D0-A4D0-BDECF54CFA2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8" name="楕円 747">
          <a:extLst>
            <a:ext uri="{FF2B5EF4-FFF2-40B4-BE49-F238E27FC236}">
              <a16:creationId xmlns:a16="http://schemas.microsoft.com/office/drawing/2014/main" id="{B48896F1-7872-455D-9A68-F7C680D8F0CC}"/>
            </a:ext>
          </a:extLst>
        </xdr:cNvPr>
        <xdr:cNvSpPr/>
      </xdr:nvSpPr>
      <xdr:spPr>
        <a:xfrm>
          <a:off x="16268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162577</xdr:rowOff>
    </xdr:from>
    <xdr:ext cx="405111" cy="259045"/>
    <xdr:sp macro="" textlink="">
      <xdr:nvSpPr>
        <xdr:cNvPr id="749" name="【消防施設】&#10;有形固定資産減価償却率該当値テキスト">
          <a:extLst>
            <a:ext uri="{FF2B5EF4-FFF2-40B4-BE49-F238E27FC236}">
              <a16:creationId xmlns:a16="http://schemas.microsoft.com/office/drawing/2014/main" id="{A222BAFA-1617-42C3-967B-0212F9179480}"/>
            </a:ext>
          </a:extLst>
        </xdr:cNvPr>
        <xdr:cNvSpPr txBox="1"/>
      </xdr:nvSpPr>
      <xdr:spPr>
        <a:xfrm>
          <a:off x="16357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107314</xdr:rowOff>
    </xdr:from>
    <xdr:to>
      <xdr:col>81</xdr:col>
      <xdr:colOff>101600</xdr:colOff>
      <xdr:row>82</xdr:row>
      <xdr:rowOff>37464</xdr:rowOff>
    </xdr:to>
    <xdr:sp macro="" textlink="">
      <xdr:nvSpPr>
        <xdr:cNvPr id="750" name="楕円 749">
          <a:extLst>
            <a:ext uri="{FF2B5EF4-FFF2-40B4-BE49-F238E27FC236}">
              <a16:creationId xmlns:a16="http://schemas.microsoft.com/office/drawing/2014/main" id="{6D486633-5B07-4296-8E43-9DA449650EBA}"/>
            </a:ext>
          </a:extLst>
        </xdr:cNvPr>
        <xdr:cNvSpPr/>
      </xdr:nvSpPr>
      <xdr:spPr>
        <a:xfrm>
          <a:off x="15430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158114</xdr:rowOff>
    </xdr:from>
    <xdr:to>
      <xdr:col>85</xdr:col>
      <xdr:colOff>127000</xdr:colOff>
      <xdr:row>82</xdr:row>
      <xdr:rowOff>19050</xdr:rowOff>
    </xdr:to>
    <xdr:cxnSp macro="">
      <xdr:nvCxnSpPr>
        <xdr:cNvPr id="751" name="直線コネクタ 750">
          <a:extLst>
            <a:ext uri="{FF2B5EF4-FFF2-40B4-BE49-F238E27FC236}">
              <a16:creationId xmlns:a16="http://schemas.microsoft.com/office/drawing/2014/main" id="{2C6C4FA8-2BAD-4892-AF2F-46F328832102}"/>
            </a:ext>
          </a:extLst>
        </xdr:cNvPr>
        <xdr:cNvCxnSpPr/>
      </xdr:nvCxnSpPr>
      <xdr:spPr>
        <a:xfrm>
          <a:off x="15481300" y="140455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2" name="楕円 751">
          <a:extLst>
            <a:ext uri="{FF2B5EF4-FFF2-40B4-BE49-F238E27FC236}">
              <a16:creationId xmlns:a16="http://schemas.microsoft.com/office/drawing/2014/main" id="{DD2DBC44-5937-4826-B63A-76D99565A32B}"/>
            </a:ext>
          </a:extLst>
        </xdr:cNvPr>
        <xdr:cNvSpPr/>
      </xdr:nvSpPr>
      <xdr:spPr>
        <a:xfrm>
          <a:off x="14541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158114</xdr:rowOff>
    </xdr:from>
    <xdr:to>
      <xdr:col>81</xdr:col>
      <xdr:colOff>50800</xdr:colOff>
      <xdr:row>82</xdr:row>
      <xdr:rowOff>116205</xdr:rowOff>
    </xdr:to>
    <xdr:cxnSp macro="">
      <xdr:nvCxnSpPr>
        <xdr:cNvPr id="753" name="直線コネクタ 752">
          <a:extLst>
            <a:ext uri="{FF2B5EF4-FFF2-40B4-BE49-F238E27FC236}">
              <a16:creationId xmlns:a16="http://schemas.microsoft.com/office/drawing/2014/main" id="{F4EE5094-4325-41BC-A5CD-B2688F278537}"/>
            </a:ext>
          </a:extLst>
        </xdr:cNvPr>
        <xdr:cNvCxnSpPr/>
      </xdr:nvCxnSpPr>
      <xdr:spPr>
        <a:xfrm flipV="1">
          <a:off x="14592300" y="14045564"/>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54" name="楕円 753">
          <a:extLst>
            <a:ext uri="{FF2B5EF4-FFF2-40B4-BE49-F238E27FC236}">
              <a16:creationId xmlns:a16="http://schemas.microsoft.com/office/drawing/2014/main" id="{BFDAF33F-0D20-4EFD-B35F-FDC38034DF49}"/>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82</xdr:row>
      <xdr:rowOff>116205</xdr:rowOff>
    </xdr:to>
    <xdr:cxnSp macro="">
      <xdr:nvCxnSpPr>
        <xdr:cNvPr id="755" name="直線コネクタ 754">
          <a:extLst>
            <a:ext uri="{FF2B5EF4-FFF2-40B4-BE49-F238E27FC236}">
              <a16:creationId xmlns:a16="http://schemas.microsoft.com/office/drawing/2014/main" id="{9F713A46-CA17-437A-809D-F504C0CDBE47}"/>
            </a:ext>
          </a:extLst>
        </xdr:cNvPr>
        <xdr:cNvCxnSpPr/>
      </xdr:nvCxnSpPr>
      <xdr:spPr>
        <a:xfrm>
          <a:off x="13703300" y="1398270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xdr:rowOff>
    </xdr:from>
    <xdr:to>
      <xdr:col>67</xdr:col>
      <xdr:colOff>101600</xdr:colOff>
      <xdr:row>81</xdr:row>
      <xdr:rowOff>106045</xdr:rowOff>
    </xdr:to>
    <xdr:sp macro="" textlink="">
      <xdr:nvSpPr>
        <xdr:cNvPr id="756" name="楕円 755">
          <a:extLst>
            <a:ext uri="{FF2B5EF4-FFF2-40B4-BE49-F238E27FC236}">
              <a16:creationId xmlns:a16="http://schemas.microsoft.com/office/drawing/2014/main" id="{10C743ED-9370-4221-B792-C1DBBAC81100}"/>
            </a:ext>
          </a:extLst>
        </xdr:cNvPr>
        <xdr:cNvSpPr/>
      </xdr:nvSpPr>
      <xdr:spPr>
        <a:xfrm>
          <a:off x="12763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55245</xdr:rowOff>
    </xdr:from>
    <xdr:to>
      <xdr:col>71</xdr:col>
      <xdr:colOff>177800</xdr:colOff>
      <xdr:row>81</xdr:row>
      <xdr:rowOff>95250</xdr:rowOff>
    </xdr:to>
    <xdr:cxnSp macro="">
      <xdr:nvCxnSpPr>
        <xdr:cNvPr id="757" name="直線コネクタ 756">
          <a:extLst>
            <a:ext uri="{FF2B5EF4-FFF2-40B4-BE49-F238E27FC236}">
              <a16:creationId xmlns:a16="http://schemas.microsoft.com/office/drawing/2014/main" id="{37E77F0B-090C-4FA0-A1E1-8E1A5F93B15A}"/>
            </a:ext>
          </a:extLst>
        </xdr:cNvPr>
        <xdr:cNvCxnSpPr/>
      </xdr:nvCxnSpPr>
      <xdr:spPr>
        <a:xfrm>
          <a:off x="12814300" y="13942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58" name="n_1aveValue【消防施設】&#10;有形固定資産減価償却率">
          <a:extLst>
            <a:ext uri="{FF2B5EF4-FFF2-40B4-BE49-F238E27FC236}">
              <a16:creationId xmlns:a16="http://schemas.microsoft.com/office/drawing/2014/main" id="{22000B60-5613-4EE1-8B58-5593BE1A3F02}"/>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59" name="n_2aveValue【消防施設】&#10;有形固定資産減価償却率">
          <a:extLst>
            <a:ext uri="{FF2B5EF4-FFF2-40B4-BE49-F238E27FC236}">
              <a16:creationId xmlns:a16="http://schemas.microsoft.com/office/drawing/2014/main" id="{A37B5604-06F0-4457-B064-3F0C746541EA}"/>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760" name="n_3aveValue【消防施設】&#10;有形固定資産減価償却率">
          <a:extLst>
            <a:ext uri="{FF2B5EF4-FFF2-40B4-BE49-F238E27FC236}">
              <a16:creationId xmlns:a16="http://schemas.microsoft.com/office/drawing/2014/main" id="{59721941-9706-4FB1-A1E7-9D49E7766159}"/>
            </a:ext>
          </a:extLst>
        </xdr:cNvPr>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61" name="n_4aveValue【消防施設】&#10;有形固定資産減価償却率">
          <a:extLst>
            <a:ext uri="{FF2B5EF4-FFF2-40B4-BE49-F238E27FC236}">
              <a16:creationId xmlns:a16="http://schemas.microsoft.com/office/drawing/2014/main" id="{B2193DE7-A852-4E17-AAE9-9FE2720A6A58}"/>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53991</xdr:rowOff>
    </xdr:from>
    <xdr:ext cx="405111" cy="259045"/>
    <xdr:sp macro="" textlink="">
      <xdr:nvSpPr>
        <xdr:cNvPr id="762" name="n_1mainValue【消防施設】&#10;有形固定資産減価償却率">
          <a:extLst>
            <a:ext uri="{FF2B5EF4-FFF2-40B4-BE49-F238E27FC236}">
              <a16:creationId xmlns:a16="http://schemas.microsoft.com/office/drawing/2014/main" id="{A9CB260C-69CE-43D9-933F-D61251C3B706}"/>
            </a:ext>
          </a:extLst>
        </xdr:cNvPr>
        <xdr:cNvSpPr txBox="1"/>
      </xdr:nvSpPr>
      <xdr:spPr>
        <a:xfrm>
          <a:off x="15266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763" name="n_2mainValue【消防施設】&#10;有形固定資産減価償却率">
          <a:extLst>
            <a:ext uri="{FF2B5EF4-FFF2-40B4-BE49-F238E27FC236}">
              <a16:creationId xmlns:a16="http://schemas.microsoft.com/office/drawing/2014/main" id="{D7D5D460-279C-4A9F-895D-46F8A0FA5B9A}"/>
            </a:ext>
          </a:extLst>
        </xdr:cNvPr>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64" name="n_3mainValue【消防施設】&#10;有形固定資産減価償却率">
          <a:extLst>
            <a:ext uri="{FF2B5EF4-FFF2-40B4-BE49-F238E27FC236}">
              <a16:creationId xmlns:a16="http://schemas.microsoft.com/office/drawing/2014/main" id="{6DA82D55-C599-47BA-BB71-20A4A0BD9D21}"/>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65" name="n_4mainValue【消防施設】&#10;有形固定資産減価償却率">
          <a:extLst>
            <a:ext uri="{FF2B5EF4-FFF2-40B4-BE49-F238E27FC236}">
              <a16:creationId xmlns:a16="http://schemas.microsoft.com/office/drawing/2014/main" id="{E96A0E3F-6AE1-4C49-85EF-230E0A332B70}"/>
            </a:ext>
          </a:extLst>
        </xdr:cNvPr>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521EB92E-C064-4F11-B547-73E33363D99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12ACABDF-6F00-4E30-999F-82C01918E2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8D4E8203-CF89-43BF-8A15-2F49B341AF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0E3F442A-B9EC-49A7-B660-30455F7683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1FD5283E-A245-41AA-9D36-3A1E68271BC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514AC70E-594C-4F56-BBC4-1160AA12BF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9A0630F7-CC83-4D06-95F2-5868E1511A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FF7F4BF5-3312-4E1D-9D4D-FE93E778A6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7F3B4A5F-3911-4272-B3BD-5871D0600E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88E6C80B-CEA8-438C-88FA-F16B097394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6" name="直線コネクタ 775">
          <a:extLst>
            <a:ext uri="{FF2B5EF4-FFF2-40B4-BE49-F238E27FC236}">
              <a16:creationId xmlns:a16="http://schemas.microsoft.com/office/drawing/2014/main" id="{593D92EF-ABBD-4F0E-A248-79E5C291ABF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7" name="テキスト ボックス 776">
          <a:extLst>
            <a:ext uri="{FF2B5EF4-FFF2-40B4-BE49-F238E27FC236}">
              <a16:creationId xmlns:a16="http://schemas.microsoft.com/office/drawing/2014/main" id="{62FE92E1-44BB-4285-BEB2-7FA2A60A8AC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8" name="直線コネクタ 777">
          <a:extLst>
            <a:ext uri="{FF2B5EF4-FFF2-40B4-BE49-F238E27FC236}">
              <a16:creationId xmlns:a16="http://schemas.microsoft.com/office/drawing/2014/main" id="{86FA3008-7322-4D68-BDA7-4282BFD414B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9" name="テキスト ボックス 778">
          <a:extLst>
            <a:ext uri="{FF2B5EF4-FFF2-40B4-BE49-F238E27FC236}">
              <a16:creationId xmlns:a16="http://schemas.microsoft.com/office/drawing/2014/main" id="{0153A611-4C5C-4FA4-901F-589E6CA6794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0" name="直線コネクタ 779">
          <a:extLst>
            <a:ext uri="{FF2B5EF4-FFF2-40B4-BE49-F238E27FC236}">
              <a16:creationId xmlns:a16="http://schemas.microsoft.com/office/drawing/2014/main" id="{0DE85A58-CFC5-4506-8386-798F4AFB099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1" name="テキスト ボックス 780">
          <a:extLst>
            <a:ext uri="{FF2B5EF4-FFF2-40B4-BE49-F238E27FC236}">
              <a16:creationId xmlns:a16="http://schemas.microsoft.com/office/drawing/2014/main" id="{3D2B18B5-ACD8-49B8-909C-BDE150FDD9D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2" name="直線コネクタ 781">
          <a:extLst>
            <a:ext uri="{FF2B5EF4-FFF2-40B4-BE49-F238E27FC236}">
              <a16:creationId xmlns:a16="http://schemas.microsoft.com/office/drawing/2014/main" id="{D97F5271-398B-4371-A857-C28834B7F97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3" name="テキスト ボックス 782">
          <a:extLst>
            <a:ext uri="{FF2B5EF4-FFF2-40B4-BE49-F238E27FC236}">
              <a16:creationId xmlns:a16="http://schemas.microsoft.com/office/drawing/2014/main" id="{8E275FB1-4585-45E4-8DCA-3F74779E2F3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4" name="直線コネクタ 783">
          <a:extLst>
            <a:ext uri="{FF2B5EF4-FFF2-40B4-BE49-F238E27FC236}">
              <a16:creationId xmlns:a16="http://schemas.microsoft.com/office/drawing/2014/main" id="{7069D3FA-78C1-4A8D-87E9-23955F26860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5" name="テキスト ボックス 784">
          <a:extLst>
            <a:ext uri="{FF2B5EF4-FFF2-40B4-BE49-F238E27FC236}">
              <a16:creationId xmlns:a16="http://schemas.microsoft.com/office/drawing/2014/main" id="{C0D902AD-2037-4076-B748-E1E39FF01F9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6" name="直線コネクタ 785">
          <a:extLst>
            <a:ext uri="{FF2B5EF4-FFF2-40B4-BE49-F238E27FC236}">
              <a16:creationId xmlns:a16="http://schemas.microsoft.com/office/drawing/2014/main" id="{591184DE-0D85-4008-8271-9C253967125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7" name="テキスト ボックス 786">
          <a:extLst>
            <a:ext uri="{FF2B5EF4-FFF2-40B4-BE49-F238E27FC236}">
              <a16:creationId xmlns:a16="http://schemas.microsoft.com/office/drawing/2014/main" id="{7E5118BD-C82A-4E5B-BF2C-6712077330A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DBBB702B-FF8D-4CFA-9A5E-F2D877983A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B2A3279D-3AFD-46EE-A4BA-600184C83E5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C6842011-2E25-4CEC-B89E-A203E45299A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91" name="直線コネクタ 790">
          <a:extLst>
            <a:ext uri="{FF2B5EF4-FFF2-40B4-BE49-F238E27FC236}">
              <a16:creationId xmlns:a16="http://schemas.microsoft.com/office/drawing/2014/main" id="{B4AAB4EA-D793-4539-A378-703B809D4354}"/>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92" name="【消防施設】&#10;一人当たり面積最小値テキスト">
          <a:extLst>
            <a:ext uri="{FF2B5EF4-FFF2-40B4-BE49-F238E27FC236}">
              <a16:creationId xmlns:a16="http://schemas.microsoft.com/office/drawing/2014/main" id="{00A2ED33-C649-481D-837F-AF002BB664E9}"/>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93" name="直線コネクタ 792">
          <a:extLst>
            <a:ext uri="{FF2B5EF4-FFF2-40B4-BE49-F238E27FC236}">
              <a16:creationId xmlns:a16="http://schemas.microsoft.com/office/drawing/2014/main" id="{4D6E0A4E-6274-45A7-8DBA-8C8AF56150BF}"/>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94" name="【消防施設】&#10;一人当たり面積最大値テキスト">
          <a:extLst>
            <a:ext uri="{FF2B5EF4-FFF2-40B4-BE49-F238E27FC236}">
              <a16:creationId xmlns:a16="http://schemas.microsoft.com/office/drawing/2014/main" id="{4C188CFA-A58B-46FF-B98D-F141CB1B9A46}"/>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95" name="直線コネクタ 794">
          <a:extLst>
            <a:ext uri="{FF2B5EF4-FFF2-40B4-BE49-F238E27FC236}">
              <a16:creationId xmlns:a16="http://schemas.microsoft.com/office/drawing/2014/main" id="{18F058FA-DE12-42D2-ACD2-FF7A5BE6B3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796" name="【消防施設】&#10;一人当たり面積平均値テキスト">
          <a:extLst>
            <a:ext uri="{FF2B5EF4-FFF2-40B4-BE49-F238E27FC236}">
              <a16:creationId xmlns:a16="http://schemas.microsoft.com/office/drawing/2014/main" id="{F73D3AF5-FE94-4F2F-A804-E6B7B78AC7E9}"/>
            </a:ext>
          </a:extLst>
        </xdr:cNvPr>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97" name="フローチャート: 判断 796">
          <a:extLst>
            <a:ext uri="{FF2B5EF4-FFF2-40B4-BE49-F238E27FC236}">
              <a16:creationId xmlns:a16="http://schemas.microsoft.com/office/drawing/2014/main" id="{1DE6F7A8-1AFF-4D66-A1B2-8F4ABF75C3F4}"/>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98" name="フローチャート: 判断 797">
          <a:extLst>
            <a:ext uri="{FF2B5EF4-FFF2-40B4-BE49-F238E27FC236}">
              <a16:creationId xmlns:a16="http://schemas.microsoft.com/office/drawing/2014/main" id="{3341D81F-5284-4F4C-B031-359A7BF92062}"/>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99" name="フローチャート: 判断 798">
          <a:extLst>
            <a:ext uri="{FF2B5EF4-FFF2-40B4-BE49-F238E27FC236}">
              <a16:creationId xmlns:a16="http://schemas.microsoft.com/office/drawing/2014/main" id="{87560FF0-2D9C-4858-965C-A31AB00010C7}"/>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00" name="フローチャート: 判断 799">
          <a:extLst>
            <a:ext uri="{FF2B5EF4-FFF2-40B4-BE49-F238E27FC236}">
              <a16:creationId xmlns:a16="http://schemas.microsoft.com/office/drawing/2014/main" id="{E63EC2C5-7856-4BA9-8C1A-6155C6A3B22A}"/>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01" name="フローチャート: 判断 800">
          <a:extLst>
            <a:ext uri="{FF2B5EF4-FFF2-40B4-BE49-F238E27FC236}">
              <a16:creationId xmlns:a16="http://schemas.microsoft.com/office/drawing/2014/main" id="{8A89C632-4FE1-41DC-857D-53CD62631167}"/>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391F0502-B8F7-40A7-AB2C-6B2926B07D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ECBCBC86-E3B9-4A5C-9B62-EB1D96B06BC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F63A17F2-E15A-4ECE-8651-F823047BBE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793B6AB-DC00-4CB4-9557-5A21C01ABBA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DC80EABC-4A47-4299-BFBD-580406FEF4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119562</xdr:rowOff>
    </xdr:from>
    <xdr:to>
      <xdr:col>116</xdr:col>
      <xdr:colOff>114300</xdr:colOff>
      <xdr:row>86</xdr:row>
      <xdr:rowOff>49712</xdr:rowOff>
    </xdr:to>
    <xdr:sp macro="" textlink="">
      <xdr:nvSpPr>
        <xdr:cNvPr id="807" name="楕円 806">
          <a:extLst>
            <a:ext uri="{FF2B5EF4-FFF2-40B4-BE49-F238E27FC236}">
              <a16:creationId xmlns:a16="http://schemas.microsoft.com/office/drawing/2014/main" id="{0933621E-06AF-4565-AF94-EEF2DDAECBCA}"/>
            </a:ext>
          </a:extLst>
        </xdr:cNvPr>
        <xdr:cNvSpPr/>
      </xdr:nvSpPr>
      <xdr:spPr>
        <a:xfrm>
          <a:off x="22110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142439</xdr:rowOff>
    </xdr:from>
    <xdr:ext cx="469744" cy="259045"/>
    <xdr:sp macro="" textlink="">
      <xdr:nvSpPr>
        <xdr:cNvPr id="808" name="【消防施設】&#10;一人当たり面積該当値テキスト">
          <a:extLst>
            <a:ext uri="{FF2B5EF4-FFF2-40B4-BE49-F238E27FC236}">
              <a16:creationId xmlns:a16="http://schemas.microsoft.com/office/drawing/2014/main" id="{49BB94C2-7737-430B-86DD-00A058EFA759}"/>
            </a:ext>
          </a:extLst>
        </xdr:cNvPr>
        <xdr:cNvSpPr txBox="1"/>
      </xdr:nvSpPr>
      <xdr:spPr>
        <a:xfrm>
          <a:off x="22199600" y="145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121738</xdr:rowOff>
    </xdr:from>
    <xdr:to>
      <xdr:col>112</xdr:col>
      <xdr:colOff>38100</xdr:colOff>
      <xdr:row>86</xdr:row>
      <xdr:rowOff>51888</xdr:rowOff>
    </xdr:to>
    <xdr:sp macro="" textlink="">
      <xdr:nvSpPr>
        <xdr:cNvPr id="809" name="楕円 808">
          <a:extLst>
            <a:ext uri="{FF2B5EF4-FFF2-40B4-BE49-F238E27FC236}">
              <a16:creationId xmlns:a16="http://schemas.microsoft.com/office/drawing/2014/main" id="{70F26FEC-5242-4A4E-97E5-1F935684E0E0}"/>
            </a:ext>
          </a:extLst>
        </xdr:cNvPr>
        <xdr:cNvSpPr/>
      </xdr:nvSpPr>
      <xdr:spPr>
        <a:xfrm>
          <a:off x="21272500" y="146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170362</xdr:rowOff>
    </xdr:from>
    <xdr:to>
      <xdr:col>116</xdr:col>
      <xdr:colOff>63500</xdr:colOff>
      <xdr:row>86</xdr:row>
      <xdr:rowOff>1088</xdr:rowOff>
    </xdr:to>
    <xdr:cxnSp macro="">
      <xdr:nvCxnSpPr>
        <xdr:cNvPr id="810" name="直線コネクタ 809">
          <a:extLst>
            <a:ext uri="{FF2B5EF4-FFF2-40B4-BE49-F238E27FC236}">
              <a16:creationId xmlns:a16="http://schemas.microsoft.com/office/drawing/2014/main" id="{C8D42518-B1A5-47BB-AA85-60406F25FC03}"/>
            </a:ext>
          </a:extLst>
        </xdr:cNvPr>
        <xdr:cNvCxnSpPr/>
      </xdr:nvCxnSpPr>
      <xdr:spPr>
        <a:xfrm flipV="1">
          <a:off x="21323300" y="14743612"/>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122827</xdr:rowOff>
    </xdr:from>
    <xdr:to>
      <xdr:col>107</xdr:col>
      <xdr:colOff>101600</xdr:colOff>
      <xdr:row>86</xdr:row>
      <xdr:rowOff>52977</xdr:rowOff>
    </xdr:to>
    <xdr:sp macro="" textlink="">
      <xdr:nvSpPr>
        <xdr:cNvPr id="811" name="楕円 810">
          <a:extLst>
            <a:ext uri="{FF2B5EF4-FFF2-40B4-BE49-F238E27FC236}">
              <a16:creationId xmlns:a16="http://schemas.microsoft.com/office/drawing/2014/main" id="{6D6F6DE3-631E-4DBF-B0EC-DD8D673161F2}"/>
            </a:ext>
          </a:extLst>
        </xdr:cNvPr>
        <xdr:cNvSpPr/>
      </xdr:nvSpPr>
      <xdr:spPr>
        <a:xfrm>
          <a:off x="20383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1088</xdr:rowOff>
    </xdr:from>
    <xdr:to>
      <xdr:col>111</xdr:col>
      <xdr:colOff>177800</xdr:colOff>
      <xdr:row>86</xdr:row>
      <xdr:rowOff>2177</xdr:rowOff>
    </xdr:to>
    <xdr:cxnSp macro="">
      <xdr:nvCxnSpPr>
        <xdr:cNvPr id="812" name="直線コネクタ 811">
          <a:extLst>
            <a:ext uri="{FF2B5EF4-FFF2-40B4-BE49-F238E27FC236}">
              <a16:creationId xmlns:a16="http://schemas.microsoft.com/office/drawing/2014/main" id="{54566180-14E3-4C82-BF4F-E21E353AE04E}"/>
            </a:ext>
          </a:extLst>
        </xdr:cNvPr>
        <xdr:cNvCxnSpPr/>
      </xdr:nvCxnSpPr>
      <xdr:spPr>
        <a:xfrm flipV="1">
          <a:off x="20434300" y="147457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123916</xdr:rowOff>
    </xdr:from>
    <xdr:to>
      <xdr:col>102</xdr:col>
      <xdr:colOff>165100</xdr:colOff>
      <xdr:row>86</xdr:row>
      <xdr:rowOff>54066</xdr:rowOff>
    </xdr:to>
    <xdr:sp macro="" textlink="">
      <xdr:nvSpPr>
        <xdr:cNvPr id="813" name="楕円 812">
          <a:extLst>
            <a:ext uri="{FF2B5EF4-FFF2-40B4-BE49-F238E27FC236}">
              <a16:creationId xmlns:a16="http://schemas.microsoft.com/office/drawing/2014/main" id="{A48009B8-7076-4C35-A1F5-313F3C9D3A41}"/>
            </a:ext>
          </a:extLst>
        </xdr:cNvPr>
        <xdr:cNvSpPr/>
      </xdr:nvSpPr>
      <xdr:spPr>
        <a:xfrm>
          <a:off x="19494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2177</xdr:rowOff>
    </xdr:from>
    <xdr:to>
      <xdr:col>107</xdr:col>
      <xdr:colOff>50800</xdr:colOff>
      <xdr:row>86</xdr:row>
      <xdr:rowOff>3266</xdr:rowOff>
    </xdr:to>
    <xdr:cxnSp macro="">
      <xdr:nvCxnSpPr>
        <xdr:cNvPr id="814" name="直線コネクタ 813">
          <a:extLst>
            <a:ext uri="{FF2B5EF4-FFF2-40B4-BE49-F238E27FC236}">
              <a16:creationId xmlns:a16="http://schemas.microsoft.com/office/drawing/2014/main" id="{717A5A6D-73C1-4B1B-8A44-88ED19EFE845}"/>
            </a:ext>
          </a:extLst>
        </xdr:cNvPr>
        <xdr:cNvCxnSpPr/>
      </xdr:nvCxnSpPr>
      <xdr:spPr>
        <a:xfrm flipV="1">
          <a:off x="19545300" y="147468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125005</xdr:rowOff>
    </xdr:from>
    <xdr:to>
      <xdr:col>98</xdr:col>
      <xdr:colOff>38100</xdr:colOff>
      <xdr:row>86</xdr:row>
      <xdr:rowOff>55155</xdr:rowOff>
    </xdr:to>
    <xdr:sp macro="" textlink="">
      <xdr:nvSpPr>
        <xdr:cNvPr id="815" name="楕円 814">
          <a:extLst>
            <a:ext uri="{FF2B5EF4-FFF2-40B4-BE49-F238E27FC236}">
              <a16:creationId xmlns:a16="http://schemas.microsoft.com/office/drawing/2014/main" id="{F9447F1E-BA8C-482A-A23D-73A26543EC02}"/>
            </a:ext>
          </a:extLst>
        </xdr:cNvPr>
        <xdr:cNvSpPr/>
      </xdr:nvSpPr>
      <xdr:spPr>
        <a:xfrm>
          <a:off x="18605500" y="146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3266</xdr:rowOff>
    </xdr:from>
    <xdr:to>
      <xdr:col>102</xdr:col>
      <xdr:colOff>114300</xdr:colOff>
      <xdr:row>86</xdr:row>
      <xdr:rowOff>4355</xdr:rowOff>
    </xdr:to>
    <xdr:cxnSp macro="">
      <xdr:nvCxnSpPr>
        <xdr:cNvPr id="816" name="直線コネクタ 815">
          <a:extLst>
            <a:ext uri="{FF2B5EF4-FFF2-40B4-BE49-F238E27FC236}">
              <a16:creationId xmlns:a16="http://schemas.microsoft.com/office/drawing/2014/main" id="{DE86685F-3433-4CD9-9286-CE5D0C540C9C}"/>
            </a:ext>
          </a:extLst>
        </xdr:cNvPr>
        <xdr:cNvCxnSpPr/>
      </xdr:nvCxnSpPr>
      <xdr:spPr>
        <a:xfrm flipV="1">
          <a:off x="18656300" y="147479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817" name="n_1aveValue【消防施設】&#10;一人当たり面積">
          <a:extLst>
            <a:ext uri="{FF2B5EF4-FFF2-40B4-BE49-F238E27FC236}">
              <a16:creationId xmlns:a16="http://schemas.microsoft.com/office/drawing/2014/main" id="{FE06E207-8A98-4736-B2A1-0282E147004C}"/>
            </a:ext>
          </a:extLst>
        </xdr:cNvPr>
        <xdr:cNvSpPr txBox="1"/>
      </xdr:nvSpPr>
      <xdr:spPr>
        <a:xfrm>
          <a:off x="210757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818" name="n_2aveValue【消防施設】&#10;一人当たり面積">
          <a:extLst>
            <a:ext uri="{FF2B5EF4-FFF2-40B4-BE49-F238E27FC236}">
              <a16:creationId xmlns:a16="http://schemas.microsoft.com/office/drawing/2014/main" id="{2D504679-CAF7-4952-BF8E-87B4DF439662}"/>
            </a:ext>
          </a:extLst>
        </xdr:cNvPr>
        <xdr:cNvSpPr txBox="1"/>
      </xdr:nvSpPr>
      <xdr:spPr>
        <a:xfrm>
          <a:off x="20199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819" name="n_3aveValue【消防施設】&#10;一人当たり面積">
          <a:extLst>
            <a:ext uri="{FF2B5EF4-FFF2-40B4-BE49-F238E27FC236}">
              <a16:creationId xmlns:a16="http://schemas.microsoft.com/office/drawing/2014/main" id="{5A0032EE-670B-4CF6-9EB1-D447A3D8AD9A}"/>
            </a:ext>
          </a:extLst>
        </xdr:cNvPr>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820" name="n_4aveValue【消防施設】&#10;一人当たり面積">
          <a:extLst>
            <a:ext uri="{FF2B5EF4-FFF2-40B4-BE49-F238E27FC236}">
              <a16:creationId xmlns:a16="http://schemas.microsoft.com/office/drawing/2014/main" id="{BCF09BB8-EFC6-4C02-AFC7-E539AC87ACFE}"/>
            </a:ext>
          </a:extLst>
        </xdr:cNvPr>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68415</xdr:rowOff>
    </xdr:from>
    <xdr:ext cx="469744" cy="259045"/>
    <xdr:sp macro="" textlink="">
      <xdr:nvSpPr>
        <xdr:cNvPr id="821" name="n_1mainValue【消防施設】&#10;一人当たり面積">
          <a:extLst>
            <a:ext uri="{FF2B5EF4-FFF2-40B4-BE49-F238E27FC236}">
              <a16:creationId xmlns:a16="http://schemas.microsoft.com/office/drawing/2014/main" id="{F3C97A81-E8F8-41C0-B8F3-294423BA6BDA}"/>
            </a:ext>
          </a:extLst>
        </xdr:cNvPr>
        <xdr:cNvSpPr txBox="1"/>
      </xdr:nvSpPr>
      <xdr:spPr>
        <a:xfrm>
          <a:off x="21075727" y="1447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69504</xdr:rowOff>
    </xdr:from>
    <xdr:ext cx="469744" cy="259045"/>
    <xdr:sp macro="" textlink="">
      <xdr:nvSpPr>
        <xdr:cNvPr id="822" name="n_2mainValue【消防施設】&#10;一人当たり面積">
          <a:extLst>
            <a:ext uri="{FF2B5EF4-FFF2-40B4-BE49-F238E27FC236}">
              <a16:creationId xmlns:a16="http://schemas.microsoft.com/office/drawing/2014/main" id="{37D2CC0F-98A5-46FD-9467-1DE683E644B9}"/>
            </a:ext>
          </a:extLst>
        </xdr:cNvPr>
        <xdr:cNvSpPr txBox="1"/>
      </xdr:nvSpPr>
      <xdr:spPr>
        <a:xfrm>
          <a:off x="201994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70593</xdr:rowOff>
    </xdr:from>
    <xdr:ext cx="469744" cy="259045"/>
    <xdr:sp macro="" textlink="">
      <xdr:nvSpPr>
        <xdr:cNvPr id="823" name="n_3mainValue【消防施設】&#10;一人当たり面積">
          <a:extLst>
            <a:ext uri="{FF2B5EF4-FFF2-40B4-BE49-F238E27FC236}">
              <a16:creationId xmlns:a16="http://schemas.microsoft.com/office/drawing/2014/main" id="{EF81D4BF-B7F1-4DE0-9E29-436E9DD20C34}"/>
            </a:ext>
          </a:extLst>
        </xdr:cNvPr>
        <xdr:cNvSpPr txBox="1"/>
      </xdr:nvSpPr>
      <xdr:spPr>
        <a:xfrm>
          <a:off x="19310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71682</xdr:rowOff>
    </xdr:from>
    <xdr:ext cx="469744" cy="259045"/>
    <xdr:sp macro="" textlink="">
      <xdr:nvSpPr>
        <xdr:cNvPr id="824" name="n_4mainValue【消防施設】&#10;一人当たり面積">
          <a:extLst>
            <a:ext uri="{FF2B5EF4-FFF2-40B4-BE49-F238E27FC236}">
              <a16:creationId xmlns:a16="http://schemas.microsoft.com/office/drawing/2014/main" id="{5F434EDE-F0E6-4B4F-9B4B-0DA28FC94708}"/>
            </a:ext>
          </a:extLst>
        </xdr:cNvPr>
        <xdr:cNvSpPr txBox="1"/>
      </xdr:nvSpPr>
      <xdr:spPr>
        <a:xfrm>
          <a:off x="184214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C0295972-A6F4-456C-955F-076EDC2A16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BDEB34C8-EF8A-455A-BC81-CE8E0B1BB1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10FC7FBD-CE48-4A45-8E66-B0F773DB03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4AFA2DD8-AB39-42BE-8112-4D732683EE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3A3D9D95-47F4-4887-A65D-414FEC953D6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0B5EFFBD-29BB-4497-96F0-E2CC96F6DA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A3C7B804-01C7-4C0F-AE86-2875796AB2F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C95BC3AB-ECA2-4FE3-8D7A-25544C40C0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6B04A9EC-BF49-43DD-9E58-D4F1EE1C38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A5F9DF31-E0BF-40E4-958C-4CA94FB200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862AB832-22E5-4B4B-8988-3A3B2318DB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857A02C1-FC9A-4453-82FB-AED40DD127B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239AC342-84CD-4ADD-81CB-EA3B748F1E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F4A17521-8AAE-416E-8EEA-DDCDBBD2EB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5126C748-C453-44A8-B5BC-AADF1649260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3D3AB9AA-2D29-4269-9DB8-0C027F75567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56575FBB-28E0-42EF-80C0-3147E2C57A1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B857ECFF-1293-43D3-93FF-63EB585B4C9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1FB9FCCE-FD67-48B3-BAE4-CA6BEE7D9C5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371CB20F-5295-459F-BB8E-3AFB68D988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EF9AF1DD-A86E-40B2-8415-9576851D6C5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78432A5C-0E2B-4B10-A034-3E435E85BCB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D7FED23A-FE90-4075-95B1-1BB95B46E64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8F8D6D17-D449-4450-BF62-B9535F800BD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C14FE866-D3DC-4549-9135-FE103209ED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50" name="直線コネクタ 849">
          <a:extLst>
            <a:ext uri="{FF2B5EF4-FFF2-40B4-BE49-F238E27FC236}">
              <a16:creationId xmlns:a16="http://schemas.microsoft.com/office/drawing/2014/main" id="{DA3F81AB-D63C-4D8F-8692-1E0E352B37F7}"/>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51" name="【庁舎】&#10;有形固定資産減価償却率最小値テキスト">
          <a:extLst>
            <a:ext uri="{FF2B5EF4-FFF2-40B4-BE49-F238E27FC236}">
              <a16:creationId xmlns:a16="http://schemas.microsoft.com/office/drawing/2014/main" id="{114B2C47-D52B-4CD9-9494-651FE6173A4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52" name="直線コネクタ 851">
          <a:extLst>
            <a:ext uri="{FF2B5EF4-FFF2-40B4-BE49-F238E27FC236}">
              <a16:creationId xmlns:a16="http://schemas.microsoft.com/office/drawing/2014/main" id="{D6778E3B-7996-4A25-A001-03B1F44B9F9D}"/>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53" name="【庁舎】&#10;有形固定資産減価償却率最大値テキスト">
          <a:extLst>
            <a:ext uri="{FF2B5EF4-FFF2-40B4-BE49-F238E27FC236}">
              <a16:creationId xmlns:a16="http://schemas.microsoft.com/office/drawing/2014/main" id="{FDE3C0B0-84C4-4586-885F-ACD9B9EE5C9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54" name="直線コネクタ 853">
          <a:extLst>
            <a:ext uri="{FF2B5EF4-FFF2-40B4-BE49-F238E27FC236}">
              <a16:creationId xmlns:a16="http://schemas.microsoft.com/office/drawing/2014/main" id="{120E8427-15B4-4CD5-9CBA-3BD321DCC4F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55" name="【庁舎】&#10;有形固定資産減価償却率平均値テキスト">
          <a:extLst>
            <a:ext uri="{FF2B5EF4-FFF2-40B4-BE49-F238E27FC236}">
              <a16:creationId xmlns:a16="http://schemas.microsoft.com/office/drawing/2014/main" id="{126C8A77-6ED4-4F83-9D0C-A0BFEE6751E6}"/>
            </a:ext>
          </a:extLst>
        </xdr:cNvPr>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56" name="フローチャート: 判断 855">
          <a:extLst>
            <a:ext uri="{FF2B5EF4-FFF2-40B4-BE49-F238E27FC236}">
              <a16:creationId xmlns:a16="http://schemas.microsoft.com/office/drawing/2014/main" id="{119920FE-77C4-40E4-8453-A7BB31C6E678}"/>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57" name="フローチャート: 判断 856">
          <a:extLst>
            <a:ext uri="{FF2B5EF4-FFF2-40B4-BE49-F238E27FC236}">
              <a16:creationId xmlns:a16="http://schemas.microsoft.com/office/drawing/2014/main" id="{65889031-7631-4982-BDF9-FADDE2B89A04}"/>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58" name="フローチャート: 判断 857">
          <a:extLst>
            <a:ext uri="{FF2B5EF4-FFF2-40B4-BE49-F238E27FC236}">
              <a16:creationId xmlns:a16="http://schemas.microsoft.com/office/drawing/2014/main" id="{E1362FEB-95CB-44AE-839F-DF4300287D4E}"/>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59" name="フローチャート: 判断 858">
          <a:extLst>
            <a:ext uri="{FF2B5EF4-FFF2-40B4-BE49-F238E27FC236}">
              <a16:creationId xmlns:a16="http://schemas.microsoft.com/office/drawing/2014/main" id="{BE22E227-1DD4-4B61-AEAD-B267BFB6E931}"/>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60" name="フローチャート: 判断 859">
          <a:extLst>
            <a:ext uri="{FF2B5EF4-FFF2-40B4-BE49-F238E27FC236}">
              <a16:creationId xmlns:a16="http://schemas.microsoft.com/office/drawing/2014/main" id="{9CEEEFFF-9AFA-4BDF-89AF-F3428A64EB56}"/>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5A8DED88-B89E-4FE5-B661-4FD110888F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F3BEA7E2-7418-4035-A26F-62E7B987CC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B147FB-40F3-46E5-8FA2-A59323ACA6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4ABE957F-E588-4500-89E7-B2CBEE02DC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BB012658-583B-480D-8C14-1E6CE3CDF8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866" name="楕円 865">
          <a:extLst>
            <a:ext uri="{FF2B5EF4-FFF2-40B4-BE49-F238E27FC236}">
              <a16:creationId xmlns:a16="http://schemas.microsoft.com/office/drawing/2014/main" id="{663363F0-87B5-445D-8183-A83AC3CBE0AE}"/>
            </a:ext>
          </a:extLst>
        </xdr:cNvPr>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139716</xdr:rowOff>
    </xdr:from>
    <xdr:ext cx="405111" cy="259045"/>
    <xdr:sp macro="" textlink="">
      <xdr:nvSpPr>
        <xdr:cNvPr id="867" name="【庁舎】&#10;有形固定資産減価償却率該当値テキスト">
          <a:extLst>
            <a:ext uri="{FF2B5EF4-FFF2-40B4-BE49-F238E27FC236}">
              <a16:creationId xmlns:a16="http://schemas.microsoft.com/office/drawing/2014/main" id="{63A9979D-662A-4FC5-AC61-89E2313A0643}"/>
            </a:ext>
          </a:extLst>
        </xdr:cNvPr>
        <xdr:cNvSpPr txBox="1"/>
      </xdr:nvSpPr>
      <xdr:spPr>
        <a:xfrm>
          <a:off x="16357600"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118473</xdr:rowOff>
    </xdr:from>
    <xdr:to>
      <xdr:col>81</xdr:col>
      <xdr:colOff>101600</xdr:colOff>
      <xdr:row>101</xdr:row>
      <xdr:rowOff>48623</xdr:rowOff>
    </xdr:to>
    <xdr:sp macro="" textlink="">
      <xdr:nvSpPr>
        <xdr:cNvPr id="868" name="楕円 867">
          <a:extLst>
            <a:ext uri="{FF2B5EF4-FFF2-40B4-BE49-F238E27FC236}">
              <a16:creationId xmlns:a16="http://schemas.microsoft.com/office/drawing/2014/main" id="{851F4EBA-E56E-4D28-B523-D70A01CE56BA}"/>
            </a:ext>
          </a:extLst>
        </xdr:cNvPr>
        <xdr:cNvSpPr/>
      </xdr:nvSpPr>
      <xdr:spPr>
        <a:xfrm>
          <a:off x="15430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100</xdr:row>
      <xdr:rowOff>169273</xdr:rowOff>
    </xdr:to>
    <xdr:cxnSp macro="">
      <xdr:nvCxnSpPr>
        <xdr:cNvPr id="869" name="直線コネクタ 868">
          <a:extLst>
            <a:ext uri="{FF2B5EF4-FFF2-40B4-BE49-F238E27FC236}">
              <a16:creationId xmlns:a16="http://schemas.microsoft.com/office/drawing/2014/main" id="{CAF28736-C9A5-48C6-9061-E0D626980916}"/>
            </a:ext>
          </a:extLst>
        </xdr:cNvPr>
        <xdr:cNvCxnSpPr/>
      </xdr:nvCxnSpPr>
      <xdr:spPr>
        <a:xfrm flipV="1">
          <a:off x="15481300" y="1731263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80918</xdr:rowOff>
    </xdr:from>
    <xdr:to>
      <xdr:col>76</xdr:col>
      <xdr:colOff>165100</xdr:colOff>
      <xdr:row>101</xdr:row>
      <xdr:rowOff>11068</xdr:rowOff>
    </xdr:to>
    <xdr:sp macro="" textlink="">
      <xdr:nvSpPr>
        <xdr:cNvPr id="870" name="楕円 869">
          <a:extLst>
            <a:ext uri="{FF2B5EF4-FFF2-40B4-BE49-F238E27FC236}">
              <a16:creationId xmlns:a16="http://schemas.microsoft.com/office/drawing/2014/main" id="{B57D4D32-BA68-4E86-9949-9FC0DBC950EC}"/>
            </a:ext>
          </a:extLst>
        </xdr:cNvPr>
        <xdr:cNvSpPr/>
      </xdr:nvSpPr>
      <xdr:spPr>
        <a:xfrm>
          <a:off x="14541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131718</xdr:rowOff>
    </xdr:from>
    <xdr:to>
      <xdr:col>81</xdr:col>
      <xdr:colOff>50800</xdr:colOff>
      <xdr:row>100</xdr:row>
      <xdr:rowOff>169273</xdr:rowOff>
    </xdr:to>
    <xdr:cxnSp macro="">
      <xdr:nvCxnSpPr>
        <xdr:cNvPr id="871" name="直線コネクタ 870">
          <a:extLst>
            <a:ext uri="{FF2B5EF4-FFF2-40B4-BE49-F238E27FC236}">
              <a16:creationId xmlns:a16="http://schemas.microsoft.com/office/drawing/2014/main" id="{291CF1ED-235B-4387-887B-1DC930CCB1FA}"/>
            </a:ext>
          </a:extLst>
        </xdr:cNvPr>
        <xdr:cNvCxnSpPr/>
      </xdr:nvCxnSpPr>
      <xdr:spPr>
        <a:xfrm>
          <a:off x="14592300" y="172767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44994</xdr:rowOff>
    </xdr:from>
    <xdr:to>
      <xdr:col>72</xdr:col>
      <xdr:colOff>38100</xdr:colOff>
      <xdr:row>100</xdr:row>
      <xdr:rowOff>146594</xdr:rowOff>
    </xdr:to>
    <xdr:sp macro="" textlink="">
      <xdr:nvSpPr>
        <xdr:cNvPr id="872" name="楕円 871">
          <a:extLst>
            <a:ext uri="{FF2B5EF4-FFF2-40B4-BE49-F238E27FC236}">
              <a16:creationId xmlns:a16="http://schemas.microsoft.com/office/drawing/2014/main" id="{3FE3AEBB-5483-438A-B91F-0493B8F25939}"/>
            </a:ext>
          </a:extLst>
        </xdr:cNvPr>
        <xdr:cNvSpPr/>
      </xdr:nvSpPr>
      <xdr:spPr>
        <a:xfrm>
          <a:off x="13652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95794</xdr:rowOff>
    </xdr:from>
    <xdr:to>
      <xdr:col>76</xdr:col>
      <xdr:colOff>114300</xdr:colOff>
      <xdr:row>100</xdr:row>
      <xdr:rowOff>131718</xdr:rowOff>
    </xdr:to>
    <xdr:cxnSp macro="">
      <xdr:nvCxnSpPr>
        <xdr:cNvPr id="873" name="直線コネクタ 872">
          <a:extLst>
            <a:ext uri="{FF2B5EF4-FFF2-40B4-BE49-F238E27FC236}">
              <a16:creationId xmlns:a16="http://schemas.microsoft.com/office/drawing/2014/main" id="{2D94438A-E424-40DA-B45C-22B99DB2FAF6}"/>
            </a:ext>
          </a:extLst>
        </xdr:cNvPr>
        <xdr:cNvCxnSpPr/>
      </xdr:nvCxnSpPr>
      <xdr:spPr>
        <a:xfrm>
          <a:off x="13703300" y="17240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7438</xdr:rowOff>
    </xdr:from>
    <xdr:to>
      <xdr:col>67</xdr:col>
      <xdr:colOff>101600</xdr:colOff>
      <xdr:row>100</xdr:row>
      <xdr:rowOff>109038</xdr:rowOff>
    </xdr:to>
    <xdr:sp macro="" textlink="">
      <xdr:nvSpPr>
        <xdr:cNvPr id="874" name="楕円 873">
          <a:extLst>
            <a:ext uri="{FF2B5EF4-FFF2-40B4-BE49-F238E27FC236}">
              <a16:creationId xmlns:a16="http://schemas.microsoft.com/office/drawing/2014/main" id="{62373A32-6115-4DA8-83C3-9E13FC60FE58}"/>
            </a:ext>
          </a:extLst>
        </xdr:cNvPr>
        <xdr:cNvSpPr/>
      </xdr:nvSpPr>
      <xdr:spPr>
        <a:xfrm>
          <a:off x="12763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58238</xdr:rowOff>
    </xdr:from>
    <xdr:to>
      <xdr:col>71</xdr:col>
      <xdr:colOff>177800</xdr:colOff>
      <xdr:row>100</xdr:row>
      <xdr:rowOff>95794</xdr:rowOff>
    </xdr:to>
    <xdr:cxnSp macro="">
      <xdr:nvCxnSpPr>
        <xdr:cNvPr id="875" name="直線コネクタ 874">
          <a:extLst>
            <a:ext uri="{FF2B5EF4-FFF2-40B4-BE49-F238E27FC236}">
              <a16:creationId xmlns:a16="http://schemas.microsoft.com/office/drawing/2014/main" id="{C0BD4970-2079-4EC2-AAF4-FA314836F2A3}"/>
            </a:ext>
          </a:extLst>
        </xdr:cNvPr>
        <xdr:cNvCxnSpPr/>
      </xdr:nvCxnSpPr>
      <xdr:spPr>
        <a:xfrm>
          <a:off x="12814300" y="172032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876" name="n_1aveValue【庁舎】&#10;有形固定資産減価償却率">
          <a:extLst>
            <a:ext uri="{FF2B5EF4-FFF2-40B4-BE49-F238E27FC236}">
              <a16:creationId xmlns:a16="http://schemas.microsoft.com/office/drawing/2014/main" id="{819BD5B6-D02C-4FE7-B862-C8BCA9217A28}"/>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77" name="n_2aveValue【庁舎】&#10;有形固定資産減価償却率">
          <a:extLst>
            <a:ext uri="{FF2B5EF4-FFF2-40B4-BE49-F238E27FC236}">
              <a16:creationId xmlns:a16="http://schemas.microsoft.com/office/drawing/2014/main" id="{0F5D2BFE-DB42-4C95-B602-1BF78C5D4CCC}"/>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78" name="n_3aveValue【庁舎】&#10;有形固定資産減価償却率">
          <a:extLst>
            <a:ext uri="{FF2B5EF4-FFF2-40B4-BE49-F238E27FC236}">
              <a16:creationId xmlns:a16="http://schemas.microsoft.com/office/drawing/2014/main" id="{C2BE3494-9A1E-465A-869E-9D2F3AB304BE}"/>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79" name="n_4aveValue【庁舎】&#10;有形固定資産減価償却率">
          <a:extLst>
            <a:ext uri="{FF2B5EF4-FFF2-40B4-BE49-F238E27FC236}">
              <a16:creationId xmlns:a16="http://schemas.microsoft.com/office/drawing/2014/main" id="{A474C913-38BA-417F-92CB-31056EB81F5D}"/>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65150</xdr:rowOff>
    </xdr:from>
    <xdr:ext cx="405111" cy="259045"/>
    <xdr:sp macro="" textlink="">
      <xdr:nvSpPr>
        <xdr:cNvPr id="880" name="n_1mainValue【庁舎】&#10;有形固定資産減価償却率">
          <a:extLst>
            <a:ext uri="{FF2B5EF4-FFF2-40B4-BE49-F238E27FC236}">
              <a16:creationId xmlns:a16="http://schemas.microsoft.com/office/drawing/2014/main" id="{1707786D-D947-4401-8822-74EC723DFD0E}"/>
            </a:ext>
          </a:extLst>
        </xdr:cNvPr>
        <xdr:cNvSpPr txBox="1"/>
      </xdr:nvSpPr>
      <xdr:spPr>
        <a:xfrm>
          <a:off x="152660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27595</xdr:rowOff>
    </xdr:from>
    <xdr:ext cx="405111" cy="259045"/>
    <xdr:sp macro="" textlink="">
      <xdr:nvSpPr>
        <xdr:cNvPr id="881" name="n_2mainValue【庁舎】&#10;有形固定資産減価償却率">
          <a:extLst>
            <a:ext uri="{FF2B5EF4-FFF2-40B4-BE49-F238E27FC236}">
              <a16:creationId xmlns:a16="http://schemas.microsoft.com/office/drawing/2014/main" id="{048A47E3-CA1E-463E-AA6B-ABA0CDA8DFDE}"/>
            </a:ext>
          </a:extLst>
        </xdr:cNvPr>
        <xdr:cNvSpPr txBox="1"/>
      </xdr:nvSpPr>
      <xdr:spPr>
        <a:xfrm>
          <a:off x="14389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163121</xdr:rowOff>
    </xdr:from>
    <xdr:ext cx="340478" cy="259045"/>
    <xdr:sp macro="" textlink="">
      <xdr:nvSpPr>
        <xdr:cNvPr id="882" name="n_3mainValue【庁舎】&#10;有形固定資産減価償却率">
          <a:extLst>
            <a:ext uri="{FF2B5EF4-FFF2-40B4-BE49-F238E27FC236}">
              <a16:creationId xmlns:a16="http://schemas.microsoft.com/office/drawing/2014/main" id="{E906C6EE-7103-47E2-9D7D-57F425354543}"/>
            </a:ext>
          </a:extLst>
        </xdr:cNvPr>
        <xdr:cNvSpPr txBox="1"/>
      </xdr:nvSpPr>
      <xdr:spPr>
        <a:xfrm>
          <a:off x="13533061" y="1696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125565</xdr:rowOff>
    </xdr:from>
    <xdr:ext cx="340478" cy="259045"/>
    <xdr:sp macro="" textlink="">
      <xdr:nvSpPr>
        <xdr:cNvPr id="883" name="n_4mainValue【庁舎】&#10;有形固定資産減価償却率">
          <a:extLst>
            <a:ext uri="{FF2B5EF4-FFF2-40B4-BE49-F238E27FC236}">
              <a16:creationId xmlns:a16="http://schemas.microsoft.com/office/drawing/2014/main" id="{3ADEBEEE-4AE5-4B14-A848-6EB8CB69D997}"/>
            </a:ext>
          </a:extLst>
        </xdr:cNvPr>
        <xdr:cNvSpPr txBox="1"/>
      </xdr:nvSpPr>
      <xdr:spPr>
        <a:xfrm>
          <a:off x="126440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70A0F289-022A-4631-900D-B774826049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F537DE6-6539-44B2-B4E3-5A626F686C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43A0A95-C2B4-4AC5-91F0-661C3BE5F7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6B82B05E-66E9-4FC3-B1DC-FD99ABFD85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4086E235-BC11-4257-8A8F-9F6CBDBA13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772E86F5-3EF7-45CC-AB02-18C8A70199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4B35F7E5-78A7-484F-9F65-EC505994B0C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E4764A82-9103-4FC1-AFF4-9174A14DED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5398F7B1-CD34-49C6-B619-70189AD023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CB4ED0A-CFE7-4DFD-8156-9992F752BC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6C8E5EF5-0D24-4C18-B324-814DFABD8FC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69B6113A-FCED-4E79-92B2-C8336509E74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9217D55A-4A2F-4A03-9460-8028F91554B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AFF63C9-A313-457E-BCE5-8BD7FE5D7F1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9259D1B3-4D02-4519-A810-228696B3D1A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CFAC73B-1838-4397-B712-58B2971CDBD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4FD518D8-2503-422C-A3C3-B471D73D332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D311EF0C-276A-4971-85E7-74A1F6E3466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39DACF4F-ABA3-470E-8DEE-8397E9FF895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B39B5795-5794-40BC-9DA5-9DCD17AE2E3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9958161B-AD00-4EDD-B880-19C5EDCC0C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C893A98A-5BC1-4C18-B469-D081392A349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6A9514E5-7CE5-445A-9088-AA9F95BA80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07" name="直線コネクタ 906">
          <a:extLst>
            <a:ext uri="{FF2B5EF4-FFF2-40B4-BE49-F238E27FC236}">
              <a16:creationId xmlns:a16="http://schemas.microsoft.com/office/drawing/2014/main" id="{B5AA6E37-13F9-4411-AB32-90B9881E62EA}"/>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08" name="【庁舎】&#10;一人当たり面積最小値テキスト">
          <a:extLst>
            <a:ext uri="{FF2B5EF4-FFF2-40B4-BE49-F238E27FC236}">
              <a16:creationId xmlns:a16="http://schemas.microsoft.com/office/drawing/2014/main" id="{4D23CBCC-0EBB-4BB3-9FC0-1BF14B9147E2}"/>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09" name="直線コネクタ 908">
          <a:extLst>
            <a:ext uri="{FF2B5EF4-FFF2-40B4-BE49-F238E27FC236}">
              <a16:creationId xmlns:a16="http://schemas.microsoft.com/office/drawing/2014/main" id="{6C294719-3F67-473F-9E51-2539622A4D82}"/>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10" name="【庁舎】&#10;一人当たり面積最大値テキスト">
          <a:extLst>
            <a:ext uri="{FF2B5EF4-FFF2-40B4-BE49-F238E27FC236}">
              <a16:creationId xmlns:a16="http://schemas.microsoft.com/office/drawing/2014/main" id="{6743F354-2D45-4280-B2AC-3E4E7C496BA8}"/>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11" name="直線コネクタ 910">
          <a:extLst>
            <a:ext uri="{FF2B5EF4-FFF2-40B4-BE49-F238E27FC236}">
              <a16:creationId xmlns:a16="http://schemas.microsoft.com/office/drawing/2014/main" id="{CDE0741C-8AED-420F-81BC-E6CB66CC4639}"/>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12" name="【庁舎】&#10;一人当たり面積平均値テキスト">
          <a:extLst>
            <a:ext uri="{FF2B5EF4-FFF2-40B4-BE49-F238E27FC236}">
              <a16:creationId xmlns:a16="http://schemas.microsoft.com/office/drawing/2014/main" id="{D20D0D78-40F5-42E1-821F-7149A23E9982}"/>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13" name="フローチャート: 判断 912">
          <a:extLst>
            <a:ext uri="{FF2B5EF4-FFF2-40B4-BE49-F238E27FC236}">
              <a16:creationId xmlns:a16="http://schemas.microsoft.com/office/drawing/2014/main" id="{6BE3C3D4-B5D7-4CE6-9F01-3EE835D4B0E5}"/>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14" name="フローチャート: 判断 913">
          <a:extLst>
            <a:ext uri="{FF2B5EF4-FFF2-40B4-BE49-F238E27FC236}">
              <a16:creationId xmlns:a16="http://schemas.microsoft.com/office/drawing/2014/main" id="{A8C25BDD-6AF7-46B9-839F-C9B95372747C}"/>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15" name="フローチャート: 判断 914">
          <a:extLst>
            <a:ext uri="{FF2B5EF4-FFF2-40B4-BE49-F238E27FC236}">
              <a16:creationId xmlns:a16="http://schemas.microsoft.com/office/drawing/2014/main" id="{FBAE5ED3-EC0F-4A23-ACEB-DC00BEE7438E}"/>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16" name="フローチャート: 判断 915">
          <a:extLst>
            <a:ext uri="{FF2B5EF4-FFF2-40B4-BE49-F238E27FC236}">
              <a16:creationId xmlns:a16="http://schemas.microsoft.com/office/drawing/2014/main" id="{86ABB31C-5550-4CEC-9ED2-76337CDDBABF}"/>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17" name="フローチャート: 判断 916">
          <a:extLst>
            <a:ext uri="{FF2B5EF4-FFF2-40B4-BE49-F238E27FC236}">
              <a16:creationId xmlns:a16="http://schemas.microsoft.com/office/drawing/2014/main" id="{AA7BE109-290B-497E-BB73-CFEDC577874D}"/>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18D2EE03-A119-4022-A86B-090022DA80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E8C4FEEE-48AE-4BD9-AAD3-701563FFB7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72C6E109-DD09-4EFE-B71A-8BC06D406D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AB1A5E21-B8A2-443B-9499-93CAEF4C52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3E14239A-B79B-4E3F-9A4C-0A4078E5B45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122555</xdr:rowOff>
    </xdr:from>
    <xdr:to>
      <xdr:col>116</xdr:col>
      <xdr:colOff>114300</xdr:colOff>
      <xdr:row>106</xdr:row>
      <xdr:rowOff>52705</xdr:rowOff>
    </xdr:to>
    <xdr:sp macro="" textlink="">
      <xdr:nvSpPr>
        <xdr:cNvPr id="923" name="楕円 922">
          <a:extLst>
            <a:ext uri="{FF2B5EF4-FFF2-40B4-BE49-F238E27FC236}">
              <a16:creationId xmlns:a16="http://schemas.microsoft.com/office/drawing/2014/main" id="{6EFB386D-C2A9-41C8-9B56-5BB91C8BABB0}"/>
            </a:ext>
          </a:extLst>
        </xdr:cNvPr>
        <xdr:cNvSpPr/>
      </xdr:nvSpPr>
      <xdr:spPr>
        <a:xfrm>
          <a:off x="22110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100982</xdr:rowOff>
    </xdr:from>
    <xdr:ext cx="469744" cy="259045"/>
    <xdr:sp macro="" textlink="">
      <xdr:nvSpPr>
        <xdr:cNvPr id="924" name="【庁舎】&#10;一人当たり面積該当値テキスト">
          <a:extLst>
            <a:ext uri="{FF2B5EF4-FFF2-40B4-BE49-F238E27FC236}">
              <a16:creationId xmlns:a16="http://schemas.microsoft.com/office/drawing/2014/main" id="{2152E152-70FE-497A-9672-3855E3061824}"/>
            </a:ext>
          </a:extLst>
        </xdr:cNvPr>
        <xdr:cNvSpPr txBox="1"/>
      </xdr:nvSpPr>
      <xdr:spPr>
        <a:xfrm>
          <a:off x="22199600"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126364</xdr:rowOff>
    </xdr:from>
    <xdr:to>
      <xdr:col>112</xdr:col>
      <xdr:colOff>38100</xdr:colOff>
      <xdr:row>106</xdr:row>
      <xdr:rowOff>56514</xdr:rowOff>
    </xdr:to>
    <xdr:sp macro="" textlink="">
      <xdr:nvSpPr>
        <xdr:cNvPr id="925" name="楕円 924">
          <a:extLst>
            <a:ext uri="{FF2B5EF4-FFF2-40B4-BE49-F238E27FC236}">
              <a16:creationId xmlns:a16="http://schemas.microsoft.com/office/drawing/2014/main" id="{FD2772FA-6CE5-4A06-B87D-3046F34B0796}"/>
            </a:ext>
          </a:extLst>
        </xdr:cNvPr>
        <xdr:cNvSpPr/>
      </xdr:nvSpPr>
      <xdr:spPr>
        <a:xfrm>
          <a:off x="2127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xdr:rowOff>
    </xdr:from>
    <xdr:to>
      <xdr:col>116</xdr:col>
      <xdr:colOff>63500</xdr:colOff>
      <xdr:row>106</xdr:row>
      <xdr:rowOff>5714</xdr:rowOff>
    </xdr:to>
    <xdr:cxnSp macro="">
      <xdr:nvCxnSpPr>
        <xdr:cNvPr id="926" name="直線コネクタ 925">
          <a:extLst>
            <a:ext uri="{FF2B5EF4-FFF2-40B4-BE49-F238E27FC236}">
              <a16:creationId xmlns:a16="http://schemas.microsoft.com/office/drawing/2014/main" id="{76FABBF1-20E3-440F-829E-54D47ACCD54B}"/>
            </a:ext>
          </a:extLst>
        </xdr:cNvPr>
        <xdr:cNvCxnSpPr/>
      </xdr:nvCxnSpPr>
      <xdr:spPr>
        <a:xfrm flipV="1">
          <a:off x="21323300" y="181756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130175</xdr:rowOff>
    </xdr:from>
    <xdr:to>
      <xdr:col>107</xdr:col>
      <xdr:colOff>101600</xdr:colOff>
      <xdr:row>106</xdr:row>
      <xdr:rowOff>60325</xdr:rowOff>
    </xdr:to>
    <xdr:sp macro="" textlink="">
      <xdr:nvSpPr>
        <xdr:cNvPr id="927" name="楕円 926">
          <a:extLst>
            <a:ext uri="{FF2B5EF4-FFF2-40B4-BE49-F238E27FC236}">
              <a16:creationId xmlns:a16="http://schemas.microsoft.com/office/drawing/2014/main" id="{08DD0773-6861-4447-8FF0-F9527A7C9F29}"/>
            </a:ext>
          </a:extLst>
        </xdr:cNvPr>
        <xdr:cNvSpPr/>
      </xdr:nvSpPr>
      <xdr:spPr>
        <a:xfrm>
          <a:off x="20383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5714</xdr:rowOff>
    </xdr:from>
    <xdr:to>
      <xdr:col>111</xdr:col>
      <xdr:colOff>177800</xdr:colOff>
      <xdr:row>106</xdr:row>
      <xdr:rowOff>9525</xdr:rowOff>
    </xdr:to>
    <xdr:cxnSp macro="">
      <xdr:nvCxnSpPr>
        <xdr:cNvPr id="928" name="直線コネクタ 927">
          <a:extLst>
            <a:ext uri="{FF2B5EF4-FFF2-40B4-BE49-F238E27FC236}">
              <a16:creationId xmlns:a16="http://schemas.microsoft.com/office/drawing/2014/main" id="{5E566219-A9D9-4BDE-A142-E03DF9802C7C}"/>
            </a:ext>
          </a:extLst>
        </xdr:cNvPr>
        <xdr:cNvCxnSpPr/>
      </xdr:nvCxnSpPr>
      <xdr:spPr>
        <a:xfrm flipV="1">
          <a:off x="20434300" y="181794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133986</xdr:rowOff>
    </xdr:from>
    <xdr:to>
      <xdr:col>102</xdr:col>
      <xdr:colOff>165100</xdr:colOff>
      <xdr:row>106</xdr:row>
      <xdr:rowOff>64136</xdr:rowOff>
    </xdr:to>
    <xdr:sp macro="" textlink="">
      <xdr:nvSpPr>
        <xdr:cNvPr id="929" name="楕円 928">
          <a:extLst>
            <a:ext uri="{FF2B5EF4-FFF2-40B4-BE49-F238E27FC236}">
              <a16:creationId xmlns:a16="http://schemas.microsoft.com/office/drawing/2014/main" id="{37094C3D-1558-44AD-AF1D-8052C5B7153E}"/>
            </a:ext>
          </a:extLst>
        </xdr:cNvPr>
        <xdr:cNvSpPr/>
      </xdr:nvSpPr>
      <xdr:spPr>
        <a:xfrm>
          <a:off x="19494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xdr:rowOff>
    </xdr:from>
    <xdr:to>
      <xdr:col>107</xdr:col>
      <xdr:colOff>50800</xdr:colOff>
      <xdr:row>106</xdr:row>
      <xdr:rowOff>13336</xdr:rowOff>
    </xdr:to>
    <xdr:cxnSp macro="">
      <xdr:nvCxnSpPr>
        <xdr:cNvPr id="930" name="直線コネクタ 929">
          <a:extLst>
            <a:ext uri="{FF2B5EF4-FFF2-40B4-BE49-F238E27FC236}">
              <a16:creationId xmlns:a16="http://schemas.microsoft.com/office/drawing/2014/main" id="{2239D52B-6BF0-4475-9C97-FB519BEE8235}"/>
            </a:ext>
          </a:extLst>
        </xdr:cNvPr>
        <xdr:cNvCxnSpPr/>
      </xdr:nvCxnSpPr>
      <xdr:spPr>
        <a:xfrm flipV="1">
          <a:off x="19545300" y="181832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137795</xdr:rowOff>
    </xdr:from>
    <xdr:to>
      <xdr:col>98</xdr:col>
      <xdr:colOff>38100</xdr:colOff>
      <xdr:row>106</xdr:row>
      <xdr:rowOff>67945</xdr:rowOff>
    </xdr:to>
    <xdr:sp macro="" textlink="">
      <xdr:nvSpPr>
        <xdr:cNvPr id="931" name="楕円 930">
          <a:extLst>
            <a:ext uri="{FF2B5EF4-FFF2-40B4-BE49-F238E27FC236}">
              <a16:creationId xmlns:a16="http://schemas.microsoft.com/office/drawing/2014/main" id="{45ACBBA3-9D41-4184-BFB7-DB8ACEF7E156}"/>
            </a:ext>
          </a:extLst>
        </xdr:cNvPr>
        <xdr:cNvSpPr/>
      </xdr:nvSpPr>
      <xdr:spPr>
        <a:xfrm>
          <a:off x="18605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13336</xdr:rowOff>
    </xdr:from>
    <xdr:to>
      <xdr:col>102</xdr:col>
      <xdr:colOff>114300</xdr:colOff>
      <xdr:row>106</xdr:row>
      <xdr:rowOff>17145</xdr:rowOff>
    </xdr:to>
    <xdr:cxnSp macro="">
      <xdr:nvCxnSpPr>
        <xdr:cNvPr id="932" name="直線コネクタ 931">
          <a:extLst>
            <a:ext uri="{FF2B5EF4-FFF2-40B4-BE49-F238E27FC236}">
              <a16:creationId xmlns:a16="http://schemas.microsoft.com/office/drawing/2014/main" id="{6944A69D-A04C-49FA-A9AD-FD6CD3E03387}"/>
            </a:ext>
          </a:extLst>
        </xdr:cNvPr>
        <xdr:cNvCxnSpPr/>
      </xdr:nvCxnSpPr>
      <xdr:spPr>
        <a:xfrm flipV="1">
          <a:off x="18656300" y="181870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33" name="n_1aveValue【庁舎】&#10;一人当たり面積">
          <a:extLst>
            <a:ext uri="{FF2B5EF4-FFF2-40B4-BE49-F238E27FC236}">
              <a16:creationId xmlns:a16="http://schemas.microsoft.com/office/drawing/2014/main" id="{CD4A9CD6-7A85-497E-A3B6-BE2C6AB12C63}"/>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34" name="n_2aveValue【庁舎】&#10;一人当たり面積">
          <a:extLst>
            <a:ext uri="{FF2B5EF4-FFF2-40B4-BE49-F238E27FC236}">
              <a16:creationId xmlns:a16="http://schemas.microsoft.com/office/drawing/2014/main" id="{0B6F620B-5F27-4DA8-BF26-05805F3C7E7F}"/>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35" name="n_3aveValue【庁舎】&#10;一人当たり面積">
          <a:extLst>
            <a:ext uri="{FF2B5EF4-FFF2-40B4-BE49-F238E27FC236}">
              <a16:creationId xmlns:a16="http://schemas.microsoft.com/office/drawing/2014/main" id="{3F1F8A8D-8A29-4392-A585-0EF8C6944CBB}"/>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36" name="n_4aveValue【庁舎】&#10;一人当たり面積">
          <a:extLst>
            <a:ext uri="{FF2B5EF4-FFF2-40B4-BE49-F238E27FC236}">
              <a16:creationId xmlns:a16="http://schemas.microsoft.com/office/drawing/2014/main" id="{28E41DD8-CEA5-428A-86C3-D086167C8130}"/>
            </a:ext>
          </a:extLst>
        </xdr:cNvPr>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47641</xdr:rowOff>
    </xdr:from>
    <xdr:ext cx="469744" cy="259045"/>
    <xdr:sp macro="" textlink="">
      <xdr:nvSpPr>
        <xdr:cNvPr id="937" name="n_1mainValue【庁舎】&#10;一人当たり面積">
          <a:extLst>
            <a:ext uri="{FF2B5EF4-FFF2-40B4-BE49-F238E27FC236}">
              <a16:creationId xmlns:a16="http://schemas.microsoft.com/office/drawing/2014/main" id="{0DD02B74-B37A-4048-A5A0-86771E1A7AA4}"/>
            </a:ext>
          </a:extLst>
        </xdr:cNvPr>
        <xdr:cNvSpPr txBox="1"/>
      </xdr:nvSpPr>
      <xdr:spPr>
        <a:xfrm>
          <a:off x="21075727"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938" name="n_2mainValue【庁舎】&#10;一人当たり面積">
          <a:extLst>
            <a:ext uri="{FF2B5EF4-FFF2-40B4-BE49-F238E27FC236}">
              <a16:creationId xmlns:a16="http://schemas.microsoft.com/office/drawing/2014/main" id="{B5E806A5-89AD-4C72-873C-B81BCA84B596}"/>
            </a:ext>
          </a:extLst>
        </xdr:cNvPr>
        <xdr:cNvSpPr txBox="1"/>
      </xdr:nvSpPr>
      <xdr:spPr>
        <a:xfrm>
          <a:off x="2019942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55263</xdr:rowOff>
    </xdr:from>
    <xdr:ext cx="469744" cy="259045"/>
    <xdr:sp macro="" textlink="">
      <xdr:nvSpPr>
        <xdr:cNvPr id="939" name="n_3mainValue【庁舎】&#10;一人当たり面積">
          <a:extLst>
            <a:ext uri="{FF2B5EF4-FFF2-40B4-BE49-F238E27FC236}">
              <a16:creationId xmlns:a16="http://schemas.microsoft.com/office/drawing/2014/main" id="{823E35F4-C693-40AB-A405-61DB5F8A693D}"/>
            </a:ext>
          </a:extLst>
        </xdr:cNvPr>
        <xdr:cNvSpPr txBox="1"/>
      </xdr:nvSpPr>
      <xdr:spPr>
        <a:xfrm>
          <a:off x="193104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84472</xdr:rowOff>
    </xdr:from>
    <xdr:ext cx="469744" cy="259045"/>
    <xdr:sp macro="" textlink="">
      <xdr:nvSpPr>
        <xdr:cNvPr id="940" name="n_4mainValue【庁舎】&#10;一人当たり面積">
          <a:extLst>
            <a:ext uri="{FF2B5EF4-FFF2-40B4-BE49-F238E27FC236}">
              <a16:creationId xmlns:a16="http://schemas.microsoft.com/office/drawing/2014/main" id="{EC176B2F-7A4B-40E8-9795-C3A25A9A3570}"/>
            </a:ext>
          </a:extLst>
        </xdr:cNvPr>
        <xdr:cNvSpPr txBox="1"/>
      </xdr:nvSpPr>
      <xdr:spPr>
        <a:xfrm>
          <a:off x="18421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AFE318B1-EB18-4851-AA66-E03704B9E7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5BEFF586-4A82-4CFF-9944-B43C023FF2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8B455B0E-F939-4A5F-A73D-C734895990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市民会館について、一人当たり面積が類似団体と比較して大きくなっているが、市内にある３施設のうち、老朽化の進んだ</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館については、黒部市公共施設等総合管理計画において、大規模改修が見込まれた時点での解体、また存続すべき機能については代替施設に移転、機能集約を図る予定となっている。</a:t>
          </a: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庁舎の有形固定資産減価償却率が低いのは、平成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年度に新築しているためである。</a:t>
          </a:r>
        </a:p>
        <a:p>
          <a:r>
            <a:rPr kumimoji="1" lang="ja-JP" altLang="en-US" sz="1300">
              <a:latin typeface="ＭＳ Ｐゴシック" panose="020B0600070205080204" pitchFamily="50" charset="-128"/>
              <a:ea typeface="ＭＳ Ｐゴシック" panose="020B0600070205080204" pitchFamily="50" charset="-128"/>
            </a:rPr>
            <a:t>体育館・プールの一人当たり面積が大きいのも目立っている。現状市内には、規模や用途等それぞれ異なるが体育館だけで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か所あり、黒部市公共施設等総合管理計画においては、同じ機能の重複施設について今後大規模改修が見込まれた時点で解体・統合する方針となっている。</a:t>
          </a:r>
        </a:p>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福祉施設の有形固定資産減価償却率が急激に上昇しているのは、福祉施設の民間譲渡が進んだことにより、固定資産台帳から固定資産が除却されたことによるものである。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24700637</v>
      </c>
      <c r="BO4" s="485"/>
      <c r="BP4" s="485"/>
      <c r="BQ4" s="485"/>
      <c r="BR4" s="485"/>
      <c r="BS4" s="485"/>
      <c r="BT4" s="485"/>
      <c r="BU4" s="486"/>
      <c r="BV4" s="484">
        <v>26503147</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6</v>
      </c>
      <c r="CU4" s="625"/>
      <c r="CV4" s="625"/>
      <c r="CW4" s="625"/>
      <c r="CX4" s="625"/>
      <c r="CY4" s="625"/>
      <c r="CZ4" s="625"/>
      <c r="DA4" s="626"/>
      <c r="DB4" s="624">
        <v>6.7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23680960</v>
      </c>
      <c r="BO5" s="456"/>
      <c r="BP5" s="456"/>
      <c r="BQ5" s="456"/>
      <c r="BR5" s="456"/>
      <c r="BS5" s="456"/>
      <c r="BT5" s="456"/>
      <c r="BU5" s="457"/>
      <c r="BV5" s="455">
        <v>25273857</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89.4</v>
      </c>
      <c r="CU5" s="453"/>
      <c r="CV5" s="453"/>
      <c r="CW5" s="453"/>
      <c r="CX5" s="453"/>
      <c r="CY5" s="453"/>
      <c r="CZ5" s="453"/>
      <c r="DA5" s="454"/>
      <c r="DB5" s="452">
        <v>84.8</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1019677</v>
      </c>
      <c r="BO6" s="456"/>
      <c r="BP6" s="456"/>
      <c r="BQ6" s="456"/>
      <c r="BR6" s="456"/>
      <c r="BS6" s="456"/>
      <c r="BT6" s="456"/>
      <c r="BU6" s="457"/>
      <c r="BV6" s="455">
        <v>1229290</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91.2</v>
      </c>
      <c r="CU6" s="599"/>
      <c r="CV6" s="599"/>
      <c r="CW6" s="599"/>
      <c r="CX6" s="599"/>
      <c r="CY6" s="599"/>
      <c r="CZ6" s="599"/>
      <c r="DA6" s="600"/>
      <c r="DB6" s="598">
        <v>89.6</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240344</v>
      </c>
      <c r="BO7" s="456"/>
      <c r="BP7" s="456"/>
      <c r="BQ7" s="456"/>
      <c r="BR7" s="456"/>
      <c r="BS7" s="456"/>
      <c r="BT7" s="456"/>
      <c r="BU7" s="457"/>
      <c r="BV7" s="455">
        <v>315205</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12941290</v>
      </c>
      <c r="CU7" s="456"/>
      <c r="CV7" s="456"/>
      <c r="CW7" s="456"/>
      <c r="CX7" s="456"/>
      <c r="CY7" s="456"/>
      <c r="CZ7" s="456"/>
      <c r="DA7" s="457"/>
      <c r="DB7" s="455">
        <v>13560983</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779333</v>
      </c>
      <c r="BO8" s="456"/>
      <c r="BP8" s="456"/>
      <c r="BQ8" s="456"/>
      <c r="BR8" s="456"/>
      <c r="BS8" s="456"/>
      <c r="BT8" s="456"/>
      <c r="BU8" s="457"/>
      <c r="BV8" s="455">
        <v>914085</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0.63</v>
      </c>
      <c r="CU8" s="559"/>
      <c r="CV8" s="559"/>
      <c r="CW8" s="559"/>
      <c r="CX8" s="559"/>
      <c r="CY8" s="559"/>
      <c r="CZ8" s="559"/>
      <c r="DA8" s="560"/>
      <c r="DB8" s="558">
        <v>0.65</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39638</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-134752</v>
      </c>
      <c r="BO9" s="456"/>
      <c r="BP9" s="456"/>
      <c r="BQ9" s="456"/>
      <c r="BR9" s="456"/>
      <c r="BS9" s="456"/>
      <c r="BT9" s="456"/>
      <c r="BU9" s="457"/>
      <c r="BV9" s="455">
        <v>283708</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15.7</v>
      </c>
      <c r="CU9" s="453"/>
      <c r="CV9" s="453"/>
      <c r="CW9" s="453"/>
      <c r="CX9" s="453"/>
      <c r="CY9" s="453"/>
      <c r="CZ9" s="453"/>
      <c r="DA9" s="454"/>
      <c r="DB9" s="452">
        <v>15.4</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40991</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1772</v>
      </c>
      <c r="BO10" s="456"/>
      <c r="BP10" s="456"/>
      <c r="BQ10" s="456"/>
      <c r="BR10" s="456"/>
      <c r="BS10" s="456"/>
      <c r="BT10" s="456"/>
      <c r="BU10" s="457"/>
      <c r="BV10" s="455">
        <v>1473</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40072</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122</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142</v>
      </c>
      <c r="N13" s="540"/>
      <c r="O13" s="540"/>
      <c r="P13" s="540"/>
      <c r="Q13" s="541"/>
      <c r="R13" s="542">
        <v>39588</v>
      </c>
      <c r="S13" s="543"/>
      <c r="T13" s="543"/>
      <c r="U13" s="543"/>
      <c r="V13" s="544"/>
      <c r="W13" s="545" t="s">
        <v>143</v>
      </c>
      <c r="X13" s="441"/>
      <c r="Y13" s="441"/>
      <c r="Z13" s="441"/>
      <c r="AA13" s="441"/>
      <c r="AB13" s="442"/>
      <c r="AC13" s="408">
        <v>692</v>
      </c>
      <c r="AD13" s="409"/>
      <c r="AE13" s="409"/>
      <c r="AF13" s="409"/>
      <c r="AG13" s="410"/>
      <c r="AH13" s="408">
        <v>828</v>
      </c>
      <c r="AI13" s="409"/>
      <c r="AJ13" s="409"/>
      <c r="AK13" s="409"/>
      <c r="AL13" s="468"/>
      <c r="AM13" s="512" t="s">
        <v>144</v>
      </c>
      <c r="AN13" s="412"/>
      <c r="AO13" s="412"/>
      <c r="AP13" s="412"/>
      <c r="AQ13" s="412"/>
      <c r="AR13" s="412"/>
      <c r="AS13" s="412"/>
      <c r="AT13" s="413"/>
      <c r="AU13" s="513" t="s">
        <v>117</v>
      </c>
      <c r="AV13" s="514"/>
      <c r="AW13" s="514"/>
      <c r="AX13" s="514"/>
      <c r="AY13" s="469" t="s">
        <v>145</v>
      </c>
      <c r="AZ13" s="470"/>
      <c r="BA13" s="470"/>
      <c r="BB13" s="470"/>
      <c r="BC13" s="470"/>
      <c r="BD13" s="470"/>
      <c r="BE13" s="470"/>
      <c r="BF13" s="470"/>
      <c r="BG13" s="470"/>
      <c r="BH13" s="470"/>
      <c r="BI13" s="470"/>
      <c r="BJ13" s="470"/>
      <c r="BK13" s="470"/>
      <c r="BL13" s="470"/>
      <c r="BM13" s="471"/>
      <c r="BN13" s="455">
        <v>-132980</v>
      </c>
      <c r="BO13" s="456"/>
      <c r="BP13" s="456"/>
      <c r="BQ13" s="456"/>
      <c r="BR13" s="456"/>
      <c r="BS13" s="456"/>
      <c r="BT13" s="456"/>
      <c r="BU13" s="457"/>
      <c r="BV13" s="455">
        <v>285181</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10.7</v>
      </c>
      <c r="CU13" s="453"/>
      <c r="CV13" s="453"/>
      <c r="CW13" s="453"/>
      <c r="CX13" s="453"/>
      <c r="CY13" s="453"/>
      <c r="CZ13" s="453"/>
      <c r="DA13" s="454"/>
      <c r="DB13" s="452">
        <v>10.9</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40497</v>
      </c>
      <c r="S14" s="543"/>
      <c r="T14" s="543"/>
      <c r="U14" s="543"/>
      <c r="V14" s="544"/>
      <c r="W14" s="546"/>
      <c r="X14" s="444"/>
      <c r="Y14" s="444"/>
      <c r="Z14" s="444"/>
      <c r="AA14" s="444"/>
      <c r="AB14" s="445"/>
      <c r="AC14" s="535">
        <v>3.4</v>
      </c>
      <c r="AD14" s="536"/>
      <c r="AE14" s="536"/>
      <c r="AF14" s="536"/>
      <c r="AG14" s="537"/>
      <c r="AH14" s="535">
        <v>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117.3</v>
      </c>
      <c r="CU14" s="553"/>
      <c r="CV14" s="553"/>
      <c r="CW14" s="553"/>
      <c r="CX14" s="553"/>
      <c r="CY14" s="553"/>
      <c r="CZ14" s="553"/>
      <c r="DA14" s="554"/>
      <c r="DB14" s="552">
        <v>111.5</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149</v>
      </c>
      <c r="N15" s="540"/>
      <c r="O15" s="540"/>
      <c r="P15" s="540"/>
      <c r="Q15" s="541"/>
      <c r="R15" s="542">
        <v>40055</v>
      </c>
      <c r="S15" s="543"/>
      <c r="T15" s="543"/>
      <c r="U15" s="543"/>
      <c r="V15" s="544"/>
      <c r="W15" s="545" t="s">
        <v>150</v>
      </c>
      <c r="X15" s="441"/>
      <c r="Y15" s="441"/>
      <c r="Z15" s="441"/>
      <c r="AA15" s="441"/>
      <c r="AB15" s="442"/>
      <c r="AC15" s="408">
        <v>8827</v>
      </c>
      <c r="AD15" s="409"/>
      <c r="AE15" s="409"/>
      <c r="AF15" s="409"/>
      <c r="AG15" s="410"/>
      <c r="AH15" s="408">
        <v>9056</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6713963</v>
      </c>
      <c r="BO15" s="485"/>
      <c r="BP15" s="485"/>
      <c r="BQ15" s="485"/>
      <c r="BR15" s="485"/>
      <c r="BS15" s="485"/>
      <c r="BT15" s="485"/>
      <c r="BU15" s="486"/>
      <c r="BV15" s="484">
        <v>6605281</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43.6</v>
      </c>
      <c r="AD16" s="536"/>
      <c r="AE16" s="536"/>
      <c r="AF16" s="536"/>
      <c r="AG16" s="537"/>
      <c r="AH16" s="535">
        <v>43.6</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10859723</v>
      </c>
      <c r="BO16" s="456"/>
      <c r="BP16" s="456"/>
      <c r="BQ16" s="456"/>
      <c r="BR16" s="456"/>
      <c r="BS16" s="456"/>
      <c r="BT16" s="456"/>
      <c r="BU16" s="457"/>
      <c r="BV16" s="455">
        <v>10723733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10727</v>
      </c>
      <c r="AD17" s="409"/>
      <c r="AE17" s="409"/>
      <c r="AF17" s="409"/>
      <c r="AG17" s="410"/>
      <c r="AH17" s="408">
        <v>10876</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8519630</v>
      </c>
      <c r="BO17" s="456"/>
      <c r="BP17" s="456"/>
      <c r="BQ17" s="456"/>
      <c r="BR17" s="456"/>
      <c r="BS17" s="456"/>
      <c r="BT17" s="456"/>
      <c r="BU17" s="457"/>
      <c r="BV17" s="455">
        <v>8396586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160</v>
      </c>
      <c r="C18" s="506"/>
      <c r="D18" s="506"/>
      <c r="E18" s="507"/>
      <c r="F18" s="507"/>
      <c r="G18" s="507"/>
      <c r="H18" s="507"/>
      <c r="I18" s="507"/>
      <c r="J18" s="507"/>
      <c r="K18" s="507"/>
      <c r="L18" s="508">
        <v>426.31</v>
      </c>
      <c r="M18" s="508"/>
      <c r="N18" s="508"/>
      <c r="O18" s="508"/>
      <c r="P18" s="508"/>
      <c r="Q18" s="508"/>
      <c r="R18" s="509"/>
      <c r="S18" s="509"/>
      <c r="T18" s="509"/>
      <c r="U18" s="509"/>
      <c r="V18" s="510"/>
      <c r="W18" s="526"/>
      <c r="X18" s="527"/>
      <c r="Y18" s="527"/>
      <c r="Z18" s="527"/>
      <c r="AA18" s="527"/>
      <c r="AB18" s="551"/>
      <c r="AC18" s="425">
        <v>53</v>
      </c>
      <c r="AD18" s="426"/>
      <c r="AE18" s="426"/>
      <c r="AF18" s="426"/>
      <c r="AG18" s="511"/>
      <c r="AH18" s="425">
        <v>52.4</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12411230</v>
      </c>
      <c r="BO18" s="456"/>
      <c r="BP18" s="456"/>
      <c r="BQ18" s="456"/>
      <c r="BR18" s="456"/>
      <c r="BS18" s="456"/>
      <c r="BT18" s="456"/>
      <c r="BU18" s="457"/>
      <c r="BV18" s="455">
        <v>12130683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162</v>
      </c>
      <c r="C19" s="506"/>
      <c r="D19" s="506"/>
      <c r="E19" s="507"/>
      <c r="F19" s="507"/>
      <c r="G19" s="507"/>
      <c r="H19" s="507"/>
      <c r="I19" s="507"/>
      <c r="J19" s="507"/>
      <c r="K19" s="507"/>
      <c r="L19" s="515">
        <v>93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16393019</v>
      </c>
      <c r="BO19" s="456"/>
      <c r="BP19" s="456"/>
      <c r="BQ19" s="456"/>
      <c r="BR19" s="456"/>
      <c r="BS19" s="456"/>
      <c r="BT19" s="456"/>
      <c r="BU19" s="457"/>
      <c r="BV19" s="455">
        <v>16405147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164</v>
      </c>
      <c r="C20" s="506"/>
      <c r="D20" s="506"/>
      <c r="E20" s="507"/>
      <c r="F20" s="507"/>
      <c r="G20" s="507"/>
      <c r="H20" s="507"/>
      <c r="I20" s="507"/>
      <c r="J20" s="507"/>
      <c r="K20" s="507"/>
      <c r="L20" s="515">
        <v>15238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31018583</v>
      </c>
      <c r="BO22" s="485"/>
      <c r="BP22" s="485"/>
      <c r="BQ22" s="485"/>
      <c r="BR22" s="485"/>
      <c r="BS22" s="485"/>
      <c r="BT22" s="485"/>
      <c r="BU22" s="486"/>
      <c r="BV22" s="484">
        <v>31343066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8940206</v>
      </c>
      <c r="BO23" s="456"/>
      <c r="BP23" s="456"/>
      <c r="BQ23" s="456"/>
      <c r="BR23" s="456"/>
      <c r="BS23" s="456"/>
      <c r="BT23" s="456"/>
      <c r="BU23" s="457"/>
      <c r="BV23" s="455">
        <v>9691250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174</v>
      </c>
      <c r="F24" s="412"/>
      <c r="G24" s="412"/>
      <c r="H24" s="412"/>
      <c r="I24" s="412"/>
      <c r="J24" s="412"/>
      <c r="K24" s="413"/>
      <c r="L24" s="408">
        <v>1</v>
      </c>
      <c r="M24" s="409"/>
      <c r="N24" s="409"/>
      <c r="O24" s="409"/>
      <c r="P24" s="410"/>
      <c r="Q24" s="408">
        <v>9200</v>
      </c>
      <c r="R24" s="409"/>
      <c r="S24" s="409"/>
      <c r="T24" s="409"/>
      <c r="U24" s="409"/>
      <c r="V24" s="410"/>
      <c r="W24" s="498"/>
      <c r="X24" s="435"/>
      <c r="Y24" s="436"/>
      <c r="Z24" s="411" t="s">
        <v>175</v>
      </c>
      <c r="AA24" s="412"/>
      <c r="AB24" s="412"/>
      <c r="AC24" s="412"/>
      <c r="AD24" s="412"/>
      <c r="AE24" s="412"/>
      <c r="AF24" s="412"/>
      <c r="AG24" s="413"/>
      <c r="AH24" s="408">
        <v>333</v>
      </c>
      <c r="AI24" s="409"/>
      <c r="AJ24" s="409"/>
      <c r="AK24" s="409"/>
      <c r="AL24" s="410"/>
      <c r="AM24" s="408">
        <v>991341</v>
      </c>
      <c r="AN24" s="409"/>
      <c r="AO24" s="409"/>
      <c r="AP24" s="409"/>
      <c r="AQ24" s="409"/>
      <c r="AR24" s="410"/>
      <c r="AS24" s="408">
        <v>2977</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21332861</v>
      </c>
      <c r="BO24" s="456"/>
      <c r="BP24" s="456"/>
      <c r="BQ24" s="456"/>
      <c r="BR24" s="456"/>
      <c r="BS24" s="456"/>
      <c r="BT24" s="456"/>
      <c r="BU24" s="457"/>
      <c r="BV24" s="455">
        <v>21148253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177</v>
      </c>
      <c r="F25" s="412"/>
      <c r="G25" s="412"/>
      <c r="H25" s="412"/>
      <c r="I25" s="412"/>
      <c r="J25" s="412"/>
      <c r="K25" s="413"/>
      <c r="L25" s="408">
        <v>1</v>
      </c>
      <c r="M25" s="409"/>
      <c r="N25" s="409"/>
      <c r="O25" s="409"/>
      <c r="P25" s="410"/>
      <c r="Q25" s="408">
        <v>7340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141</v>
      </c>
      <c r="AN25" s="409"/>
      <c r="AO25" s="409"/>
      <c r="AP25" s="409"/>
      <c r="AQ25" s="409"/>
      <c r="AR25" s="410"/>
      <c r="AS25" s="408" t="s">
        <v>141</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733872</v>
      </c>
      <c r="BO25" s="485"/>
      <c r="BP25" s="485"/>
      <c r="BQ25" s="485"/>
      <c r="BR25" s="485"/>
      <c r="BS25" s="485"/>
      <c r="BT25" s="485"/>
      <c r="BU25" s="486"/>
      <c r="BV25" s="484">
        <v>1102091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181</v>
      </c>
      <c r="F26" s="412"/>
      <c r="G26" s="412"/>
      <c r="H26" s="412"/>
      <c r="I26" s="412"/>
      <c r="J26" s="412"/>
      <c r="K26" s="413"/>
      <c r="L26" s="408">
        <v>1</v>
      </c>
      <c r="M26" s="409"/>
      <c r="N26" s="409"/>
      <c r="O26" s="409"/>
      <c r="P26" s="410"/>
      <c r="Q26" s="408">
        <v>6210</v>
      </c>
      <c r="R26" s="409"/>
      <c r="S26" s="409"/>
      <c r="T26" s="409"/>
      <c r="U26" s="409"/>
      <c r="V26" s="410"/>
      <c r="W26" s="498"/>
      <c r="X26" s="435"/>
      <c r="Y26" s="436"/>
      <c r="Z26" s="411" t="s">
        <v>182</v>
      </c>
      <c r="AA26" s="466"/>
      <c r="AB26" s="466"/>
      <c r="AC26" s="466"/>
      <c r="AD26" s="466"/>
      <c r="AE26" s="466"/>
      <c r="AF26" s="466"/>
      <c r="AG26" s="467"/>
      <c r="AH26" s="408">
        <v>24</v>
      </c>
      <c r="AI26" s="409"/>
      <c r="AJ26" s="409"/>
      <c r="AK26" s="409"/>
      <c r="AL26" s="410"/>
      <c r="AM26" s="408">
        <v>71064</v>
      </c>
      <c r="AN26" s="409"/>
      <c r="AO26" s="409"/>
      <c r="AP26" s="409"/>
      <c r="AQ26" s="409"/>
      <c r="AR26" s="410"/>
      <c r="AS26" s="408">
        <v>2961</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132</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184</v>
      </c>
      <c r="F27" s="412"/>
      <c r="G27" s="412"/>
      <c r="H27" s="412"/>
      <c r="I27" s="412"/>
      <c r="J27" s="412"/>
      <c r="K27" s="413"/>
      <c r="L27" s="408">
        <v>1</v>
      </c>
      <c r="M27" s="409"/>
      <c r="N27" s="409"/>
      <c r="O27" s="409"/>
      <c r="P27" s="410"/>
      <c r="Q27" s="408">
        <v>4540</v>
      </c>
      <c r="R27" s="409"/>
      <c r="S27" s="409"/>
      <c r="T27" s="409"/>
      <c r="U27" s="409"/>
      <c r="V27" s="410"/>
      <c r="W27" s="498"/>
      <c r="X27" s="435"/>
      <c r="Y27" s="436"/>
      <c r="Z27" s="411" t="s">
        <v>185</v>
      </c>
      <c r="AA27" s="412"/>
      <c r="AB27" s="412"/>
      <c r="AC27" s="412"/>
      <c r="AD27" s="412"/>
      <c r="AE27" s="412"/>
      <c r="AF27" s="412"/>
      <c r="AG27" s="413"/>
      <c r="AH27" s="408">
        <v>4</v>
      </c>
      <c r="AI27" s="409"/>
      <c r="AJ27" s="409"/>
      <c r="AK27" s="409"/>
      <c r="AL27" s="410"/>
      <c r="AM27" s="408">
        <v>12360</v>
      </c>
      <c r="AN27" s="409"/>
      <c r="AO27" s="409"/>
      <c r="AP27" s="409"/>
      <c r="AQ27" s="409"/>
      <c r="AR27" s="410"/>
      <c r="AS27" s="408">
        <v>3090</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140</v>
      </c>
      <c r="BO27" s="490"/>
      <c r="BP27" s="490"/>
      <c r="BQ27" s="490"/>
      <c r="BR27" s="490"/>
      <c r="BS27" s="490"/>
      <c r="BT27" s="490"/>
      <c r="BU27" s="491"/>
      <c r="BV27" s="489" t="s">
        <v>141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187</v>
      </c>
      <c r="F28" s="412"/>
      <c r="G28" s="412"/>
      <c r="H28" s="412"/>
      <c r="I28" s="412"/>
      <c r="J28" s="412"/>
      <c r="K28" s="413"/>
      <c r="L28" s="408">
        <v>1</v>
      </c>
      <c r="M28" s="409"/>
      <c r="N28" s="409"/>
      <c r="O28" s="409"/>
      <c r="P28" s="410"/>
      <c r="Q28" s="408">
        <v>4000</v>
      </c>
      <c r="R28" s="409"/>
      <c r="S28" s="409"/>
      <c r="T28" s="409"/>
      <c r="U28" s="409"/>
      <c r="V28" s="410"/>
      <c r="W28" s="498"/>
      <c r="X28" s="435"/>
      <c r="Y28" s="436"/>
      <c r="Z28" s="411" t="s">
        <v>188</v>
      </c>
      <c r="AA28" s="412"/>
      <c r="AB28" s="412"/>
      <c r="AC28" s="412"/>
      <c r="AD28" s="412"/>
      <c r="AE28" s="412"/>
      <c r="AF28" s="412"/>
      <c r="AG28" s="413"/>
      <c r="AH28" s="408" t="s">
        <v>141</v>
      </c>
      <c r="AI28" s="409"/>
      <c r="AJ28" s="409"/>
      <c r="AK28" s="409"/>
      <c r="AL28" s="410"/>
      <c r="AM28" s="408" t="s">
        <v>140</v>
      </c>
      <c r="AN28" s="409"/>
      <c r="AO28" s="409"/>
      <c r="AP28" s="409"/>
      <c r="AQ28" s="409"/>
      <c r="AR28" s="410"/>
      <c r="AS28" s="408" t="s">
        <v>141</v>
      </c>
      <c r="AT28" s="409"/>
      <c r="AU28" s="409"/>
      <c r="AV28" s="409"/>
      <c r="AW28" s="409"/>
      <c r="AX28" s="468"/>
      <c r="AY28" s="472" t="s">
        <v>189</v>
      </c>
      <c r="AZ28" s="473"/>
      <c r="BA28" s="473"/>
      <c r="BB28" s="474"/>
      <c r="BC28" s="481" t="s">
        <v>49</v>
      </c>
      <c r="BD28" s="482"/>
      <c r="BE28" s="482"/>
      <c r="BF28" s="482"/>
      <c r="BG28" s="482"/>
      <c r="BH28" s="482"/>
      <c r="BI28" s="482"/>
      <c r="BJ28" s="482"/>
      <c r="BK28" s="482"/>
      <c r="BL28" s="482"/>
      <c r="BM28" s="483"/>
      <c r="BN28" s="484">
        <v>1751096</v>
      </c>
      <c r="BO28" s="485"/>
      <c r="BP28" s="485"/>
      <c r="BQ28" s="485"/>
      <c r="BR28" s="485"/>
      <c r="BS28" s="485"/>
      <c r="BT28" s="485"/>
      <c r="BU28" s="486"/>
      <c r="BV28" s="484">
        <v>1749324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190</v>
      </c>
      <c r="F29" s="412"/>
      <c r="G29" s="412"/>
      <c r="H29" s="412"/>
      <c r="I29" s="412"/>
      <c r="J29" s="412"/>
      <c r="K29" s="413"/>
      <c r="L29" s="408">
        <v>16</v>
      </c>
      <c r="M29" s="409"/>
      <c r="N29" s="409"/>
      <c r="O29" s="409"/>
      <c r="P29" s="410"/>
      <c r="Q29" s="408">
        <v>3700</v>
      </c>
      <c r="R29" s="409"/>
      <c r="S29" s="409"/>
      <c r="T29" s="409"/>
      <c r="U29" s="409"/>
      <c r="V29" s="410"/>
      <c r="W29" s="499"/>
      <c r="X29" s="500"/>
      <c r="Y29" s="501"/>
      <c r="Z29" s="411" t="s">
        <v>191</v>
      </c>
      <c r="AA29" s="412"/>
      <c r="AB29" s="412"/>
      <c r="AC29" s="412"/>
      <c r="AD29" s="412"/>
      <c r="AE29" s="412"/>
      <c r="AF29" s="412"/>
      <c r="AG29" s="413"/>
      <c r="AH29" s="408">
        <v>337</v>
      </c>
      <c r="AI29" s="409"/>
      <c r="AJ29" s="409"/>
      <c r="AK29" s="409"/>
      <c r="AL29" s="410"/>
      <c r="AM29" s="408">
        <v>1003701</v>
      </c>
      <c r="AN29" s="409"/>
      <c r="AO29" s="409"/>
      <c r="AP29" s="409"/>
      <c r="AQ29" s="409"/>
      <c r="AR29" s="410"/>
      <c r="AS29" s="408">
        <v>2978</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537160</v>
      </c>
      <c r="BO29" s="456"/>
      <c r="BP29" s="456"/>
      <c r="BQ29" s="456"/>
      <c r="BR29" s="456"/>
      <c r="BS29" s="456"/>
      <c r="BT29" s="456"/>
      <c r="BU29" s="457"/>
      <c r="BV29" s="455">
        <v>537106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98.5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1383113</v>
      </c>
      <c r="BO30" s="490"/>
      <c r="BP30" s="490"/>
      <c r="BQ30" s="490"/>
      <c r="BR30" s="490"/>
      <c r="BS30" s="490"/>
      <c r="BT30" s="490"/>
      <c r="BU30" s="491"/>
      <c r="BV30" s="489">
        <v>1392586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201</v>
      </c>
      <c r="X33" s="406"/>
      <c r="Y33" s="406"/>
      <c r="Z33" s="406"/>
      <c r="AA33" s="406"/>
      <c r="AB33" s="406"/>
      <c r="AC33" s="406"/>
      <c r="AD33" s="406"/>
      <c r="AE33" s="406"/>
      <c r="AF33" s="406"/>
      <c r="AG33" s="406"/>
      <c r="AH33" s="406"/>
      <c r="AI33" s="406"/>
      <c r="AJ33" s="406"/>
      <c r="AK33" s="406"/>
      <c r="AL33" s="206"/>
      <c r="AM33" s="407" t="s">
        <v>203</v>
      </c>
      <c r="AN33" s="407"/>
      <c r="AO33" s="406" t="s">
        <v>204</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202</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v>
      </c>
      <c r="X34" s="404"/>
      <c r="Y34" s="404"/>
      <c r="Z34" s="404"/>
      <c r="AA34" s="404"/>
      <c r="AB34" s="404"/>
      <c r="AC34" s="404"/>
      <c r="AD34" s="404"/>
      <c r="AE34" s="404"/>
      <c r="AF34" s="404"/>
      <c r="AG34" s="404"/>
      <c r="AH34" s="404"/>
      <c r="AI34" s="404"/>
      <c r="AJ34" s="404"/>
      <c r="AK34" s="404"/>
      <c r="AL34" s="181"/>
      <c r="AM34" s="403">
        <f>IF(AO34="","",MAX(C34:D43,U34:V43)+1)</f>
        <v>4</v>
      </c>
      <c r="AN34" s="403"/>
      <c r="AO34" s="404" t="str">
        <f>IF('各会計、関係団体の財政状況及び健全化判断比率'!B30="","",'各会計、関係団体の財政状況及び健全化判断比率'!B30)</f>
        <v>病院事業会計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発電事業特別会計</v>
      </c>
      <c r="BH34" s="404"/>
      <c r="BI34" s="404"/>
      <c r="BJ34" s="404"/>
      <c r="BK34" s="404"/>
      <c r="BL34" s="404"/>
      <c r="BM34" s="404"/>
      <c r="BN34" s="404"/>
      <c r="BO34" s="404"/>
      <c r="BP34" s="404"/>
      <c r="BQ34" s="404"/>
      <c r="BR34" s="404"/>
      <c r="BS34" s="404"/>
      <c r="BT34" s="404"/>
      <c r="BU34" s="404"/>
      <c r="BV34" s="181"/>
      <c r="BW34" s="403">
        <f>IF(BY34="","",MAX(C34:D43,U34:V43,AM34:AN43,BE34:BF43)+1)</f>
        <v>12</v>
      </c>
      <c r="BX34" s="403"/>
      <c r="BY34" s="404" t="str">
        <f>IF('各会計、関係団体の財政状況及び健全化判断比率'!B68="","",'各会計、関係団体の財政状況及び健全化判断比率'!B68)</f>
        <v>新川広域圏事務組合</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黒部市体育協会</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後期高齢者医療事業</v>
      </c>
      <c r="X35" s="404"/>
      <c r="Y35" s="404"/>
      <c r="Z35" s="404"/>
      <c r="AA35" s="404"/>
      <c r="AB35" s="404"/>
      <c r="AC35" s="404"/>
      <c r="AD35" s="404"/>
      <c r="AE35" s="404"/>
      <c r="AF35" s="404"/>
      <c r="AG35" s="404"/>
      <c r="AH35" s="404"/>
      <c r="AI35" s="404"/>
      <c r="AJ35" s="404"/>
      <c r="AK35" s="404"/>
      <c r="AL35" s="181"/>
      <c r="AM35" s="403">
        <f t="shared" ref="AM35:AM43" si="0">IF(AO35="","",AM34+1)</f>
        <v>5</v>
      </c>
      <c r="AN35" s="403"/>
      <c r="AO35" s="404" t="str">
        <f>IF('各会計、関係団体の財政状況及び健全化判断比率'!B31="","",'各会計、関係団体の財政状況及び健全化判断比率'!B31)</f>
        <v>水道事業会計</v>
      </c>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IF('各会計、関係団体の財政状況及び健全化判断比率'!B35="","",'各会計、関係団体の財政状況及び健全化判断比率'!B35)</f>
        <v>牧場事業特別会計</v>
      </c>
      <c r="BH35" s="404"/>
      <c r="BI35" s="404"/>
      <c r="BJ35" s="404"/>
      <c r="BK35" s="404"/>
      <c r="BL35" s="404"/>
      <c r="BM35" s="404"/>
      <c r="BN35" s="404"/>
      <c r="BO35" s="404"/>
      <c r="BP35" s="404"/>
      <c r="BQ35" s="404"/>
      <c r="BR35" s="404"/>
      <c r="BS35" s="404"/>
      <c r="BT35" s="404"/>
      <c r="BU35" s="404"/>
      <c r="BV35" s="181"/>
      <c r="BW35" s="403">
        <f t="shared" ref="BW35:BW43" si="2">IF(BY35="","",BW34+1)</f>
        <v>13</v>
      </c>
      <c r="BX35" s="403"/>
      <c r="BY35" s="404" t="str">
        <f>IF('各会計、関係団体の財政状況及び健全化判断比率'!B69="","",'各会計、関係団体の財政状況及び健全化判断比率'!B69)</f>
        <v>新川地域消防組合</v>
      </c>
      <c r="BZ35" s="404"/>
      <c r="CA35" s="404"/>
      <c r="CB35" s="404"/>
      <c r="CC35" s="404"/>
      <c r="CD35" s="404"/>
      <c r="CE35" s="404"/>
      <c r="CF35" s="404"/>
      <c r="CG35" s="404"/>
      <c r="CH35" s="404"/>
      <c r="CI35" s="404"/>
      <c r="CJ35" s="404"/>
      <c r="CK35" s="404"/>
      <c r="CL35" s="404"/>
      <c r="CM35" s="404"/>
      <c r="CN35" s="181"/>
      <c r="CO35" s="403">
        <f t="shared" ref="CO35:CO43" si="3">IF(CQ35="","",CO34+1)</f>
        <v>23</v>
      </c>
      <c r="CP35" s="403"/>
      <c r="CQ35" s="404" t="str">
        <f>IF('各会計、関係団体の財政状況及び健全化判断比率'!BS8="","",'各会計、関係団体の財政状況及び健全化判断比率'!BS8)</f>
        <v>黒部市国際文化センター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f t="shared" si="0"/>
        <v>6</v>
      </c>
      <c r="AN36" s="403"/>
      <c r="AO36" s="404" t="str">
        <f>IF('各会計、関係団体の財政状況及び健全化判断比率'!B32="","",'各会計、関係団体の財政状況及び健全化判断比率'!B32)</f>
        <v>下水道事業会計</v>
      </c>
      <c r="AP36" s="404"/>
      <c r="AQ36" s="404"/>
      <c r="AR36" s="404"/>
      <c r="AS36" s="404"/>
      <c r="AT36" s="404"/>
      <c r="AU36" s="404"/>
      <c r="AV36" s="404"/>
      <c r="AW36" s="404"/>
      <c r="AX36" s="404"/>
      <c r="AY36" s="404"/>
      <c r="AZ36" s="404"/>
      <c r="BA36" s="404"/>
      <c r="BB36" s="404"/>
      <c r="BC36" s="404"/>
      <c r="BD36" s="181"/>
      <c r="BE36" s="403">
        <f t="shared" si="1"/>
        <v>10</v>
      </c>
      <c r="BF36" s="403"/>
      <c r="BG36" s="404" t="str">
        <f>IF('各会計、関係団体の財政状況及び健全化判断比率'!B36="","",'各会計、関係団体の財政状況及び健全化判断比率'!B36)</f>
        <v>フィッシャリーナ事業特別会計</v>
      </c>
      <c r="BH36" s="404"/>
      <c r="BI36" s="404"/>
      <c r="BJ36" s="404"/>
      <c r="BK36" s="404"/>
      <c r="BL36" s="404"/>
      <c r="BM36" s="404"/>
      <c r="BN36" s="404"/>
      <c r="BO36" s="404"/>
      <c r="BP36" s="404"/>
      <c r="BQ36" s="404"/>
      <c r="BR36" s="404"/>
      <c r="BS36" s="404"/>
      <c r="BT36" s="404"/>
      <c r="BU36" s="404"/>
      <c r="BV36" s="181"/>
      <c r="BW36" s="403">
        <f t="shared" si="2"/>
        <v>14</v>
      </c>
      <c r="BX36" s="403"/>
      <c r="BY36" s="404" t="str">
        <f>IF('各会計、関係団体の財政状況及び健全化判断比率'!B70="","",'各会計、関係団体の財政状況及び健全化判断比率'!B70)</f>
        <v>新川地域介護保険・ケーブルテレビ事業組合</v>
      </c>
      <c r="BZ36" s="404"/>
      <c r="CA36" s="404"/>
      <c r="CB36" s="404"/>
      <c r="CC36" s="404"/>
      <c r="CD36" s="404"/>
      <c r="CE36" s="404"/>
      <c r="CF36" s="404"/>
      <c r="CG36" s="404"/>
      <c r="CH36" s="404"/>
      <c r="CI36" s="404"/>
      <c r="CJ36" s="404"/>
      <c r="CK36" s="404"/>
      <c r="CL36" s="404"/>
      <c r="CM36" s="404"/>
      <c r="CN36" s="181"/>
      <c r="CO36" s="403">
        <f t="shared" si="3"/>
        <v>24</v>
      </c>
      <c r="CP36" s="403"/>
      <c r="CQ36" s="404" t="str">
        <f>IF('各会計、関係団体の財政状況及び健全化判断比率'!BS9="","",'各会計、関係団体の財政状況及び健全化判断比率'!BS9)</f>
        <v>黒部市吉田科学館振興協会</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f t="shared" si="0"/>
        <v>7</v>
      </c>
      <c r="AN37" s="403"/>
      <c r="AO37" s="404" t="str">
        <f>IF('各会計、関係団体の財政状況及び健全化判断比率'!B33="","",'各会計、関係団体の財政状況及び健全化判断比率'!B33)</f>
        <v>簡易水道事業会計</v>
      </c>
      <c r="AP37" s="404"/>
      <c r="AQ37" s="404"/>
      <c r="AR37" s="404"/>
      <c r="AS37" s="404"/>
      <c r="AT37" s="404"/>
      <c r="AU37" s="404"/>
      <c r="AV37" s="404"/>
      <c r="AW37" s="404"/>
      <c r="AX37" s="404"/>
      <c r="AY37" s="404"/>
      <c r="AZ37" s="404"/>
      <c r="BA37" s="404"/>
      <c r="BB37" s="404"/>
      <c r="BC37" s="404"/>
      <c r="BD37" s="181"/>
      <c r="BE37" s="403">
        <f t="shared" si="1"/>
        <v>11</v>
      </c>
      <c r="BF37" s="403"/>
      <c r="BG37" s="404" t="str">
        <f>IF('各会計、関係団体の財政状況及び健全化判断比率'!B37="","",'各会計、関係団体の財政状況及び健全化判断比率'!B37)</f>
        <v>地域開発事業特別会計</v>
      </c>
      <c r="BH37" s="404"/>
      <c r="BI37" s="404"/>
      <c r="BJ37" s="404"/>
      <c r="BK37" s="404"/>
      <c r="BL37" s="404"/>
      <c r="BM37" s="404"/>
      <c r="BN37" s="404"/>
      <c r="BO37" s="404"/>
      <c r="BP37" s="404"/>
      <c r="BQ37" s="404"/>
      <c r="BR37" s="404"/>
      <c r="BS37" s="404"/>
      <c r="BT37" s="404"/>
      <c r="BU37" s="404"/>
      <c r="BV37" s="181"/>
      <c r="BW37" s="403">
        <f t="shared" si="2"/>
        <v>15</v>
      </c>
      <c r="BX37" s="403"/>
      <c r="BY37" s="404" t="str">
        <f>IF('各会計、関係団体の財政状況及び健全化判断比率'!B71="","",'各会計、関係団体の財政状況及び健全化判断比率'!B71)</f>
        <v>　　一般会計分</v>
      </c>
      <c r="BZ37" s="404"/>
      <c r="CA37" s="404"/>
      <c r="CB37" s="404"/>
      <c r="CC37" s="404"/>
      <c r="CD37" s="404"/>
      <c r="CE37" s="404"/>
      <c r="CF37" s="404"/>
      <c r="CG37" s="404"/>
      <c r="CH37" s="404"/>
      <c r="CI37" s="404"/>
      <c r="CJ37" s="404"/>
      <c r="CK37" s="404"/>
      <c r="CL37" s="404"/>
      <c r="CM37" s="404"/>
      <c r="CN37" s="181"/>
      <c r="CO37" s="403">
        <f t="shared" si="3"/>
        <v>25</v>
      </c>
      <c r="CP37" s="403"/>
      <c r="CQ37" s="404" t="str">
        <f>IF('各会計、関係団体の財政状況及び健全化判断比率'!BS10="","",'各会計、関係団体の財政状況及び健全化判断比率'!BS10)</f>
        <v>黒部市施設管理公社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16</v>
      </c>
      <c r="BX38" s="403"/>
      <c r="BY38" s="404" t="str">
        <f>IF('各会計、関係団体の財政状況及び健全化判断比率'!B72="","",'各会計、関係団体の財政状況及び健全化判断比率'!B72)</f>
        <v>　　介護保険事業特別会計</v>
      </c>
      <c r="BZ38" s="404"/>
      <c r="CA38" s="404"/>
      <c r="CB38" s="404"/>
      <c r="CC38" s="404"/>
      <c r="CD38" s="404"/>
      <c r="CE38" s="404"/>
      <c r="CF38" s="404"/>
      <c r="CG38" s="404"/>
      <c r="CH38" s="404"/>
      <c r="CI38" s="404"/>
      <c r="CJ38" s="404"/>
      <c r="CK38" s="404"/>
      <c r="CL38" s="404"/>
      <c r="CM38" s="404"/>
      <c r="CN38" s="181"/>
      <c r="CO38" s="403">
        <f t="shared" si="3"/>
        <v>26</v>
      </c>
      <c r="CP38" s="403"/>
      <c r="CQ38" s="404" t="str">
        <f>IF('各会計、関係団体の財政状況及び健全化判断比率'!BS11="","",'各会計、関係団体の財政状況及び健全化判断比率'!BS11)</f>
        <v>新川コミュニティ放送</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17</v>
      </c>
      <c r="BX39" s="403"/>
      <c r="BY39" s="404" t="str">
        <f>IF('各会計、関係団体の財政状況及び健全化判断比率'!B73="","",'各会計、関係団体の財政状況及び健全化判断比率'!B73)</f>
        <v>　　CATV事業特別会計</v>
      </c>
      <c r="BZ39" s="404"/>
      <c r="CA39" s="404"/>
      <c r="CB39" s="404"/>
      <c r="CC39" s="404"/>
      <c r="CD39" s="404"/>
      <c r="CE39" s="404"/>
      <c r="CF39" s="404"/>
      <c r="CG39" s="404"/>
      <c r="CH39" s="404"/>
      <c r="CI39" s="404"/>
      <c r="CJ39" s="404"/>
      <c r="CK39" s="404"/>
      <c r="CL39" s="404"/>
      <c r="CM39" s="404"/>
      <c r="CN39" s="181"/>
      <c r="CO39" s="403">
        <f t="shared" si="3"/>
        <v>27</v>
      </c>
      <c r="CP39" s="403"/>
      <c r="CQ39" s="404" t="str">
        <f>IF('各会計、関係団体の財政状況及び健全化判断比率'!BS12="","",'各会計、関係団体の財政状況及び健全化判断比率'!BS12)</f>
        <v>宇奈月ビール</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18</v>
      </c>
      <c r="BX40" s="403"/>
      <c r="BY40" s="404" t="str">
        <f>IF('各会計、関係団体の財政状況及び健全化判断比率'!B74="","",'各会計、関係団体の財政状況及び健全化判断比率'!B74)</f>
        <v>富山県市町村総合事務組合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19</v>
      </c>
      <c r="BX41" s="403"/>
      <c r="BY41" s="404" t="str">
        <f>IF('各会計、関係団体の財政状況及び健全化判断比率'!B75="","",'各会計、関係団体の財政状況及び健全化判断比率'!B75)</f>
        <v>富山県市町村管理組合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20</v>
      </c>
      <c r="BX42" s="403"/>
      <c r="BY42" s="404" t="str">
        <f>IF('各会計、関係団体の財政状況及び健全化判断比率'!B76="","",'各会計、関係団体の財政状況及び健全化判断比率'!B76)</f>
        <v>富山県後期高齢者医療広域連合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21</v>
      </c>
      <c r="BX43" s="403"/>
      <c r="BY43" s="404" t="str">
        <f>IF('各会計、関係団体の財政状況及び健全化判断比率'!B77="","",'各会計、関係団体の財政状況及び健全化判断比率'!B77)</f>
        <v>　　一般会計分</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hH46f4Fp99OFXiJQdOu+9GLS1ruvXMujsrN6Z5cN/kWAV1VIcCHMU2jL5JD8yWsyTZj1isieeZx4LLQv9xA/qA==" saltValue="U2ruf6bWFvVY5+l8ekMi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224</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225</v>
      </c>
      <c r="S4" s="716"/>
      <c r="T4" s="716"/>
      <c r="U4" s="716"/>
      <c r="V4" s="716"/>
      <c r="W4" s="716"/>
      <c r="X4" s="716"/>
      <c r="Y4" s="717"/>
      <c r="Z4" s="715" t="s">
        <v>226</v>
      </c>
      <c r="AA4" s="716"/>
      <c r="AB4" s="716"/>
      <c r="AC4" s="717"/>
      <c r="AD4" s="715" t="s">
        <v>227</v>
      </c>
      <c r="AE4" s="716"/>
      <c r="AF4" s="716"/>
      <c r="AG4" s="716"/>
      <c r="AH4" s="716"/>
      <c r="AI4" s="716"/>
      <c r="AJ4" s="716"/>
      <c r="AK4" s="717"/>
      <c r="AL4" s="715" t="s">
        <v>226</v>
      </c>
      <c r="AM4" s="716"/>
      <c r="AN4" s="716"/>
      <c r="AO4" s="717"/>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15" t="s">
        <v>231</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232</v>
      </c>
      <c r="C5" s="713"/>
      <c r="D5" s="713"/>
      <c r="E5" s="713"/>
      <c r="F5" s="713"/>
      <c r="G5" s="713"/>
      <c r="H5" s="713"/>
      <c r="I5" s="713"/>
      <c r="J5" s="713"/>
      <c r="K5" s="713"/>
      <c r="L5" s="713"/>
      <c r="M5" s="713"/>
      <c r="N5" s="713"/>
      <c r="O5" s="713"/>
      <c r="P5" s="713"/>
      <c r="Q5" s="714"/>
      <c r="R5" s="709">
        <v>7940832</v>
      </c>
      <c r="S5" s="710"/>
      <c r="T5" s="710"/>
      <c r="U5" s="710"/>
      <c r="V5" s="710"/>
      <c r="W5" s="710"/>
      <c r="X5" s="710"/>
      <c r="Y5" s="738"/>
      <c r="Z5" s="751">
        <v>32.1</v>
      </c>
      <c r="AA5" s="751"/>
      <c r="AB5" s="751"/>
      <c r="AC5" s="751"/>
      <c r="AD5" s="752">
        <v>7940832</v>
      </c>
      <c r="AE5" s="752"/>
      <c r="AF5" s="752"/>
      <c r="AG5" s="752"/>
      <c r="AH5" s="752"/>
      <c r="AI5" s="752"/>
      <c r="AJ5" s="752"/>
      <c r="AK5" s="752"/>
      <c r="AL5" s="739">
        <v>58.4</v>
      </c>
      <c r="AM5" s="721"/>
      <c r="AN5" s="721"/>
      <c r="AO5" s="740"/>
      <c r="AP5" s="712" t="s">
        <v>233</v>
      </c>
      <c r="AQ5" s="713"/>
      <c r="AR5" s="713"/>
      <c r="AS5" s="713"/>
      <c r="AT5" s="713"/>
      <c r="AU5" s="713"/>
      <c r="AV5" s="713"/>
      <c r="AW5" s="713"/>
      <c r="AX5" s="713"/>
      <c r="AY5" s="713"/>
      <c r="AZ5" s="713"/>
      <c r="BA5" s="713"/>
      <c r="BB5" s="713"/>
      <c r="BC5" s="713"/>
      <c r="BD5" s="713"/>
      <c r="BE5" s="713"/>
      <c r="BF5" s="714"/>
      <c r="BG5" s="657">
        <v>7903506</v>
      </c>
      <c r="BH5" s="658"/>
      <c r="BI5" s="658"/>
      <c r="BJ5" s="658"/>
      <c r="BK5" s="658"/>
      <c r="BL5" s="658"/>
      <c r="BM5" s="658"/>
      <c r="BN5" s="659"/>
      <c r="BO5" s="695">
        <v>99.5</v>
      </c>
      <c r="BP5" s="695"/>
      <c r="BQ5" s="695"/>
      <c r="BR5" s="695"/>
      <c r="BS5" s="696">
        <v>681248</v>
      </c>
      <c r="BT5" s="696"/>
      <c r="BU5" s="696"/>
      <c r="BV5" s="696"/>
      <c r="BW5" s="696"/>
      <c r="BX5" s="696"/>
      <c r="BY5" s="696"/>
      <c r="BZ5" s="696"/>
      <c r="CA5" s="696"/>
      <c r="CB5" s="731"/>
      <c r="CD5" s="715" t="s">
        <v>228</v>
      </c>
      <c r="CE5" s="716"/>
      <c r="CF5" s="716"/>
      <c r="CG5" s="716"/>
      <c r="CH5" s="716"/>
      <c r="CI5" s="716"/>
      <c r="CJ5" s="716"/>
      <c r="CK5" s="716"/>
      <c r="CL5" s="716"/>
      <c r="CM5" s="716"/>
      <c r="CN5" s="716"/>
      <c r="CO5" s="716"/>
      <c r="CP5" s="716"/>
      <c r="CQ5" s="717"/>
      <c r="CR5" s="715" t="s">
        <v>234</v>
      </c>
      <c r="CS5" s="716"/>
      <c r="CT5" s="716"/>
      <c r="CU5" s="716"/>
      <c r="CV5" s="716"/>
      <c r="CW5" s="716"/>
      <c r="CX5" s="716"/>
      <c r="CY5" s="717"/>
      <c r="CZ5" s="715" t="s">
        <v>226</v>
      </c>
      <c r="DA5" s="716"/>
      <c r="DB5" s="716"/>
      <c r="DC5" s="717"/>
      <c r="DD5" s="715" t="s">
        <v>235</v>
      </c>
      <c r="DE5" s="716"/>
      <c r="DF5" s="716"/>
      <c r="DG5" s="716"/>
      <c r="DH5" s="716"/>
      <c r="DI5" s="716"/>
      <c r="DJ5" s="716"/>
      <c r="DK5" s="716"/>
      <c r="DL5" s="716"/>
      <c r="DM5" s="716"/>
      <c r="DN5" s="716"/>
      <c r="DO5" s="716"/>
      <c r="DP5" s="717"/>
      <c r="DQ5" s="715" t="s">
        <v>236</v>
      </c>
      <c r="DR5" s="716"/>
      <c r="DS5" s="716"/>
      <c r="DT5" s="716"/>
      <c r="DU5" s="716"/>
      <c r="DV5" s="716"/>
      <c r="DW5" s="716"/>
      <c r="DX5" s="716"/>
      <c r="DY5" s="716"/>
      <c r="DZ5" s="716"/>
      <c r="EA5" s="716"/>
      <c r="EB5" s="716"/>
      <c r="EC5" s="717"/>
    </row>
    <row r="6" spans="2:143" ht="11.25" customHeight="1" x14ac:dyDescent="0.2">
      <c r="B6" s="654" t="s">
        <v>237</v>
      </c>
      <c r="C6" s="655"/>
      <c r="D6" s="655"/>
      <c r="E6" s="655"/>
      <c r="F6" s="655"/>
      <c r="G6" s="655"/>
      <c r="H6" s="655"/>
      <c r="I6" s="655"/>
      <c r="J6" s="655"/>
      <c r="K6" s="655"/>
      <c r="L6" s="655"/>
      <c r="M6" s="655"/>
      <c r="N6" s="655"/>
      <c r="O6" s="655"/>
      <c r="P6" s="655"/>
      <c r="Q6" s="656"/>
      <c r="R6" s="657">
        <v>177594</v>
      </c>
      <c r="S6" s="658"/>
      <c r="T6" s="658"/>
      <c r="U6" s="658"/>
      <c r="V6" s="658"/>
      <c r="W6" s="658"/>
      <c r="X6" s="658"/>
      <c r="Y6" s="659"/>
      <c r="Z6" s="695">
        <v>0.7</v>
      </c>
      <c r="AA6" s="695"/>
      <c r="AB6" s="695"/>
      <c r="AC6" s="695"/>
      <c r="AD6" s="696">
        <v>177594</v>
      </c>
      <c r="AE6" s="696"/>
      <c r="AF6" s="696"/>
      <c r="AG6" s="696"/>
      <c r="AH6" s="696"/>
      <c r="AI6" s="696"/>
      <c r="AJ6" s="696"/>
      <c r="AK6" s="696"/>
      <c r="AL6" s="660">
        <v>1.3</v>
      </c>
      <c r="AM6" s="661"/>
      <c r="AN6" s="661"/>
      <c r="AO6" s="697"/>
      <c r="AP6" s="654" t="s">
        <v>238</v>
      </c>
      <c r="AQ6" s="655"/>
      <c r="AR6" s="655"/>
      <c r="AS6" s="655"/>
      <c r="AT6" s="655"/>
      <c r="AU6" s="655"/>
      <c r="AV6" s="655"/>
      <c r="AW6" s="655"/>
      <c r="AX6" s="655"/>
      <c r="AY6" s="655"/>
      <c r="AZ6" s="655"/>
      <c r="BA6" s="655"/>
      <c r="BB6" s="655"/>
      <c r="BC6" s="655"/>
      <c r="BD6" s="655"/>
      <c r="BE6" s="655"/>
      <c r="BF6" s="656"/>
      <c r="BG6" s="657">
        <v>7903506</v>
      </c>
      <c r="BH6" s="658"/>
      <c r="BI6" s="658"/>
      <c r="BJ6" s="658"/>
      <c r="BK6" s="658"/>
      <c r="BL6" s="658"/>
      <c r="BM6" s="658"/>
      <c r="BN6" s="659"/>
      <c r="BO6" s="695">
        <v>99.5</v>
      </c>
      <c r="BP6" s="695"/>
      <c r="BQ6" s="695"/>
      <c r="BR6" s="695"/>
      <c r="BS6" s="696">
        <v>681248</v>
      </c>
      <c r="BT6" s="696"/>
      <c r="BU6" s="696"/>
      <c r="BV6" s="696"/>
      <c r="BW6" s="696"/>
      <c r="BX6" s="696"/>
      <c r="BY6" s="696"/>
      <c r="BZ6" s="696"/>
      <c r="CA6" s="696"/>
      <c r="CB6" s="731"/>
      <c r="CD6" s="712" t="s">
        <v>239</v>
      </c>
      <c r="CE6" s="713"/>
      <c r="CF6" s="713"/>
      <c r="CG6" s="713"/>
      <c r="CH6" s="713"/>
      <c r="CI6" s="713"/>
      <c r="CJ6" s="713"/>
      <c r="CK6" s="713"/>
      <c r="CL6" s="713"/>
      <c r="CM6" s="713"/>
      <c r="CN6" s="713"/>
      <c r="CO6" s="713"/>
      <c r="CP6" s="713"/>
      <c r="CQ6" s="714"/>
      <c r="CR6" s="657">
        <v>194128</v>
      </c>
      <c r="CS6" s="658"/>
      <c r="CT6" s="658"/>
      <c r="CU6" s="658"/>
      <c r="CV6" s="658"/>
      <c r="CW6" s="658"/>
      <c r="CX6" s="658"/>
      <c r="CY6" s="659"/>
      <c r="CZ6" s="739">
        <v>0.8</v>
      </c>
      <c r="DA6" s="721"/>
      <c r="DB6" s="721"/>
      <c r="DC6" s="741"/>
      <c r="DD6" s="663" t="s">
        <v>132</v>
      </c>
      <c r="DE6" s="658"/>
      <c r="DF6" s="658"/>
      <c r="DG6" s="658"/>
      <c r="DH6" s="658"/>
      <c r="DI6" s="658"/>
      <c r="DJ6" s="658"/>
      <c r="DK6" s="658"/>
      <c r="DL6" s="658"/>
      <c r="DM6" s="658"/>
      <c r="DN6" s="658"/>
      <c r="DO6" s="658"/>
      <c r="DP6" s="659"/>
      <c r="DQ6" s="663">
        <v>194104</v>
      </c>
      <c r="DR6" s="658"/>
      <c r="DS6" s="658"/>
      <c r="DT6" s="658"/>
      <c r="DU6" s="658"/>
      <c r="DV6" s="658"/>
      <c r="DW6" s="658"/>
      <c r="DX6" s="658"/>
      <c r="DY6" s="658"/>
      <c r="DZ6" s="658"/>
      <c r="EA6" s="658"/>
      <c r="EB6" s="658"/>
      <c r="EC6" s="694"/>
    </row>
    <row r="7" spans="2:143" ht="11.25" customHeight="1" x14ac:dyDescent="0.2">
      <c r="B7" s="654" t="s">
        <v>240</v>
      </c>
      <c r="C7" s="655"/>
      <c r="D7" s="655"/>
      <c r="E7" s="655"/>
      <c r="F7" s="655"/>
      <c r="G7" s="655"/>
      <c r="H7" s="655"/>
      <c r="I7" s="655"/>
      <c r="J7" s="655"/>
      <c r="K7" s="655"/>
      <c r="L7" s="655"/>
      <c r="M7" s="655"/>
      <c r="N7" s="655"/>
      <c r="O7" s="655"/>
      <c r="P7" s="655"/>
      <c r="Q7" s="656"/>
      <c r="R7" s="657">
        <v>2935</v>
      </c>
      <c r="S7" s="658"/>
      <c r="T7" s="658"/>
      <c r="U7" s="658"/>
      <c r="V7" s="658"/>
      <c r="W7" s="658"/>
      <c r="X7" s="658"/>
      <c r="Y7" s="659"/>
      <c r="Z7" s="695">
        <v>0</v>
      </c>
      <c r="AA7" s="695"/>
      <c r="AB7" s="695"/>
      <c r="AC7" s="695"/>
      <c r="AD7" s="696">
        <v>2935</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2688362</v>
      </c>
      <c r="BH7" s="658"/>
      <c r="BI7" s="658"/>
      <c r="BJ7" s="658"/>
      <c r="BK7" s="658"/>
      <c r="BL7" s="658"/>
      <c r="BM7" s="658"/>
      <c r="BN7" s="659"/>
      <c r="BO7" s="695">
        <v>33.9</v>
      </c>
      <c r="BP7" s="695"/>
      <c r="BQ7" s="695"/>
      <c r="BR7" s="695"/>
      <c r="BS7" s="696">
        <v>97153</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2409481</v>
      </c>
      <c r="CS7" s="658"/>
      <c r="CT7" s="658"/>
      <c r="CU7" s="658"/>
      <c r="CV7" s="658"/>
      <c r="CW7" s="658"/>
      <c r="CX7" s="658"/>
      <c r="CY7" s="659"/>
      <c r="CZ7" s="695">
        <v>10.199999999999999</v>
      </c>
      <c r="DA7" s="695"/>
      <c r="DB7" s="695"/>
      <c r="DC7" s="695"/>
      <c r="DD7" s="663">
        <v>373296</v>
      </c>
      <c r="DE7" s="658"/>
      <c r="DF7" s="658"/>
      <c r="DG7" s="658"/>
      <c r="DH7" s="658"/>
      <c r="DI7" s="658"/>
      <c r="DJ7" s="658"/>
      <c r="DK7" s="658"/>
      <c r="DL7" s="658"/>
      <c r="DM7" s="658"/>
      <c r="DN7" s="658"/>
      <c r="DO7" s="658"/>
      <c r="DP7" s="659"/>
      <c r="DQ7" s="663">
        <v>1686509</v>
      </c>
      <c r="DR7" s="658"/>
      <c r="DS7" s="658"/>
      <c r="DT7" s="658"/>
      <c r="DU7" s="658"/>
      <c r="DV7" s="658"/>
      <c r="DW7" s="658"/>
      <c r="DX7" s="658"/>
      <c r="DY7" s="658"/>
      <c r="DZ7" s="658"/>
      <c r="EA7" s="658"/>
      <c r="EB7" s="658"/>
      <c r="EC7" s="694"/>
    </row>
    <row r="8" spans="2:143" ht="11.25" customHeight="1" x14ac:dyDescent="0.2">
      <c r="B8" s="654" t="s">
        <v>243</v>
      </c>
      <c r="C8" s="655"/>
      <c r="D8" s="655"/>
      <c r="E8" s="655"/>
      <c r="F8" s="655"/>
      <c r="G8" s="655"/>
      <c r="H8" s="655"/>
      <c r="I8" s="655"/>
      <c r="J8" s="655"/>
      <c r="K8" s="655"/>
      <c r="L8" s="655"/>
      <c r="M8" s="655"/>
      <c r="N8" s="655"/>
      <c r="O8" s="655"/>
      <c r="P8" s="655"/>
      <c r="Q8" s="656"/>
      <c r="R8" s="657">
        <v>36849</v>
      </c>
      <c r="S8" s="658"/>
      <c r="T8" s="658"/>
      <c r="U8" s="658"/>
      <c r="V8" s="658"/>
      <c r="W8" s="658"/>
      <c r="X8" s="658"/>
      <c r="Y8" s="659"/>
      <c r="Z8" s="695">
        <v>0.1</v>
      </c>
      <c r="AA8" s="695"/>
      <c r="AB8" s="695"/>
      <c r="AC8" s="695"/>
      <c r="AD8" s="696">
        <v>36849</v>
      </c>
      <c r="AE8" s="696"/>
      <c r="AF8" s="696"/>
      <c r="AG8" s="696"/>
      <c r="AH8" s="696"/>
      <c r="AI8" s="696"/>
      <c r="AJ8" s="696"/>
      <c r="AK8" s="696"/>
      <c r="AL8" s="660">
        <v>0.3</v>
      </c>
      <c r="AM8" s="661"/>
      <c r="AN8" s="661"/>
      <c r="AO8" s="697"/>
      <c r="AP8" s="654" t="s">
        <v>244</v>
      </c>
      <c r="AQ8" s="655"/>
      <c r="AR8" s="655"/>
      <c r="AS8" s="655"/>
      <c r="AT8" s="655"/>
      <c r="AU8" s="655"/>
      <c r="AV8" s="655"/>
      <c r="AW8" s="655"/>
      <c r="AX8" s="655"/>
      <c r="AY8" s="655"/>
      <c r="AZ8" s="655"/>
      <c r="BA8" s="655"/>
      <c r="BB8" s="655"/>
      <c r="BC8" s="655"/>
      <c r="BD8" s="655"/>
      <c r="BE8" s="655"/>
      <c r="BF8" s="656"/>
      <c r="BG8" s="657">
        <v>82079</v>
      </c>
      <c r="BH8" s="658"/>
      <c r="BI8" s="658"/>
      <c r="BJ8" s="658"/>
      <c r="BK8" s="658"/>
      <c r="BL8" s="658"/>
      <c r="BM8" s="658"/>
      <c r="BN8" s="659"/>
      <c r="BO8" s="695">
        <v>1</v>
      </c>
      <c r="BP8" s="695"/>
      <c r="BQ8" s="695"/>
      <c r="BR8" s="695"/>
      <c r="BS8" s="696" t="s">
        <v>132</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6279209</v>
      </c>
      <c r="CS8" s="658"/>
      <c r="CT8" s="658"/>
      <c r="CU8" s="658"/>
      <c r="CV8" s="658"/>
      <c r="CW8" s="658"/>
      <c r="CX8" s="658"/>
      <c r="CY8" s="659"/>
      <c r="CZ8" s="695">
        <v>26.5</v>
      </c>
      <c r="DA8" s="695"/>
      <c r="DB8" s="695"/>
      <c r="DC8" s="695"/>
      <c r="DD8" s="663">
        <v>146986</v>
      </c>
      <c r="DE8" s="658"/>
      <c r="DF8" s="658"/>
      <c r="DG8" s="658"/>
      <c r="DH8" s="658"/>
      <c r="DI8" s="658"/>
      <c r="DJ8" s="658"/>
      <c r="DK8" s="658"/>
      <c r="DL8" s="658"/>
      <c r="DM8" s="658"/>
      <c r="DN8" s="658"/>
      <c r="DO8" s="658"/>
      <c r="DP8" s="659"/>
      <c r="DQ8" s="663">
        <v>3308085</v>
      </c>
      <c r="DR8" s="658"/>
      <c r="DS8" s="658"/>
      <c r="DT8" s="658"/>
      <c r="DU8" s="658"/>
      <c r="DV8" s="658"/>
      <c r="DW8" s="658"/>
      <c r="DX8" s="658"/>
      <c r="DY8" s="658"/>
      <c r="DZ8" s="658"/>
      <c r="EA8" s="658"/>
      <c r="EB8" s="658"/>
      <c r="EC8" s="694"/>
    </row>
    <row r="9" spans="2:143" ht="11.25" customHeight="1" x14ac:dyDescent="0.2">
      <c r="B9" s="654" t="s">
        <v>246</v>
      </c>
      <c r="C9" s="655"/>
      <c r="D9" s="655"/>
      <c r="E9" s="655"/>
      <c r="F9" s="655"/>
      <c r="G9" s="655"/>
      <c r="H9" s="655"/>
      <c r="I9" s="655"/>
      <c r="J9" s="655"/>
      <c r="K9" s="655"/>
      <c r="L9" s="655"/>
      <c r="M9" s="655"/>
      <c r="N9" s="655"/>
      <c r="O9" s="655"/>
      <c r="P9" s="655"/>
      <c r="Q9" s="656"/>
      <c r="R9" s="657">
        <v>26162</v>
      </c>
      <c r="S9" s="658"/>
      <c r="T9" s="658"/>
      <c r="U9" s="658"/>
      <c r="V9" s="658"/>
      <c r="W9" s="658"/>
      <c r="X9" s="658"/>
      <c r="Y9" s="659"/>
      <c r="Z9" s="695">
        <v>0.1</v>
      </c>
      <c r="AA9" s="695"/>
      <c r="AB9" s="695"/>
      <c r="AC9" s="695"/>
      <c r="AD9" s="696">
        <v>26162</v>
      </c>
      <c r="AE9" s="696"/>
      <c r="AF9" s="696"/>
      <c r="AG9" s="696"/>
      <c r="AH9" s="696"/>
      <c r="AI9" s="696"/>
      <c r="AJ9" s="696"/>
      <c r="AK9" s="696"/>
      <c r="AL9" s="660">
        <v>0.2</v>
      </c>
      <c r="AM9" s="661"/>
      <c r="AN9" s="661"/>
      <c r="AO9" s="697"/>
      <c r="AP9" s="654" t="s">
        <v>247</v>
      </c>
      <c r="AQ9" s="655"/>
      <c r="AR9" s="655"/>
      <c r="AS9" s="655"/>
      <c r="AT9" s="655"/>
      <c r="AU9" s="655"/>
      <c r="AV9" s="655"/>
      <c r="AW9" s="655"/>
      <c r="AX9" s="655"/>
      <c r="AY9" s="655"/>
      <c r="AZ9" s="655"/>
      <c r="BA9" s="655"/>
      <c r="BB9" s="655"/>
      <c r="BC9" s="655"/>
      <c r="BD9" s="655"/>
      <c r="BE9" s="655"/>
      <c r="BF9" s="656"/>
      <c r="BG9" s="657">
        <v>2205897</v>
      </c>
      <c r="BH9" s="658"/>
      <c r="BI9" s="658"/>
      <c r="BJ9" s="658"/>
      <c r="BK9" s="658"/>
      <c r="BL9" s="658"/>
      <c r="BM9" s="658"/>
      <c r="BN9" s="659"/>
      <c r="BO9" s="695">
        <v>27.8</v>
      </c>
      <c r="BP9" s="695"/>
      <c r="BQ9" s="695"/>
      <c r="BR9" s="695"/>
      <c r="BS9" s="696" t="s">
        <v>248</v>
      </c>
      <c r="BT9" s="696"/>
      <c r="BU9" s="696"/>
      <c r="BV9" s="696"/>
      <c r="BW9" s="696"/>
      <c r="BX9" s="696"/>
      <c r="BY9" s="696"/>
      <c r="BZ9" s="696"/>
      <c r="CA9" s="696"/>
      <c r="CB9" s="731"/>
      <c r="CD9" s="654" t="s">
        <v>249</v>
      </c>
      <c r="CE9" s="655"/>
      <c r="CF9" s="655"/>
      <c r="CG9" s="655"/>
      <c r="CH9" s="655"/>
      <c r="CI9" s="655"/>
      <c r="CJ9" s="655"/>
      <c r="CK9" s="655"/>
      <c r="CL9" s="655"/>
      <c r="CM9" s="655"/>
      <c r="CN9" s="655"/>
      <c r="CO9" s="655"/>
      <c r="CP9" s="655"/>
      <c r="CQ9" s="656"/>
      <c r="CR9" s="657">
        <v>2147352</v>
      </c>
      <c r="CS9" s="658"/>
      <c r="CT9" s="658"/>
      <c r="CU9" s="658"/>
      <c r="CV9" s="658"/>
      <c r="CW9" s="658"/>
      <c r="CX9" s="658"/>
      <c r="CY9" s="659"/>
      <c r="CZ9" s="695">
        <v>9.1</v>
      </c>
      <c r="DA9" s="695"/>
      <c r="DB9" s="695"/>
      <c r="DC9" s="695"/>
      <c r="DD9" s="663">
        <v>4955</v>
      </c>
      <c r="DE9" s="658"/>
      <c r="DF9" s="658"/>
      <c r="DG9" s="658"/>
      <c r="DH9" s="658"/>
      <c r="DI9" s="658"/>
      <c r="DJ9" s="658"/>
      <c r="DK9" s="658"/>
      <c r="DL9" s="658"/>
      <c r="DM9" s="658"/>
      <c r="DN9" s="658"/>
      <c r="DO9" s="658"/>
      <c r="DP9" s="659"/>
      <c r="DQ9" s="663">
        <v>1911808</v>
      </c>
      <c r="DR9" s="658"/>
      <c r="DS9" s="658"/>
      <c r="DT9" s="658"/>
      <c r="DU9" s="658"/>
      <c r="DV9" s="658"/>
      <c r="DW9" s="658"/>
      <c r="DX9" s="658"/>
      <c r="DY9" s="658"/>
      <c r="DZ9" s="658"/>
      <c r="EA9" s="658"/>
      <c r="EB9" s="658"/>
      <c r="EC9" s="694"/>
    </row>
    <row r="10" spans="2:143" ht="11.25" customHeight="1" x14ac:dyDescent="0.2">
      <c r="B10" s="654" t="s">
        <v>250</v>
      </c>
      <c r="C10" s="655"/>
      <c r="D10" s="655"/>
      <c r="E10" s="655"/>
      <c r="F10" s="655"/>
      <c r="G10" s="655"/>
      <c r="H10" s="655"/>
      <c r="I10" s="655"/>
      <c r="J10" s="655"/>
      <c r="K10" s="655"/>
      <c r="L10" s="655"/>
      <c r="M10" s="655"/>
      <c r="N10" s="655"/>
      <c r="O10" s="655"/>
      <c r="P10" s="655"/>
      <c r="Q10" s="656"/>
      <c r="R10" s="657" t="s">
        <v>248</v>
      </c>
      <c r="S10" s="658"/>
      <c r="T10" s="658"/>
      <c r="U10" s="658"/>
      <c r="V10" s="658"/>
      <c r="W10" s="658"/>
      <c r="X10" s="658"/>
      <c r="Y10" s="659"/>
      <c r="Z10" s="695" t="s">
        <v>248</v>
      </c>
      <c r="AA10" s="695"/>
      <c r="AB10" s="695"/>
      <c r="AC10" s="695"/>
      <c r="AD10" s="696" t="s">
        <v>132</v>
      </c>
      <c r="AE10" s="696"/>
      <c r="AF10" s="696"/>
      <c r="AG10" s="696"/>
      <c r="AH10" s="696"/>
      <c r="AI10" s="696"/>
      <c r="AJ10" s="696"/>
      <c r="AK10" s="696"/>
      <c r="AL10" s="660" t="s">
        <v>132</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144161</v>
      </c>
      <c r="BH10" s="658"/>
      <c r="BI10" s="658"/>
      <c r="BJ10" s="658"/>
      <c r="BK10" s="658"/>
      <c r="BL10" s="658"/>
      <c r="BM10" s="658"/>
      <c r="BN10" s="659"/>
      <c r="BO10" s="695">
        <v>1.8</v>
      </c>
      <c r="BP10" s="695"/>
      <c r="BQ10" s="695"/>
      <c r="BR10" s="695"/>
      <c r="BS10" s="696">
        <v>24019</v>
      </c>
      <c r="BT10" s="696"/>
      <c r="BU10" s="696"/>
      <c r="BV10" s="696"/>
      <c r="BW10" s="696"/>
      <c r="BX10" s="696"/>
      <c r="BY10" s="696"/>
      <c r="BZ10" s="696"/>
      <c r="CA10" s="696"/>
      <c r="CB10" s="731"/>
      <c r="CD10" s="654" t="s">
        <v>252</v>
      </c>
      <c r="CE10" s="655"/>
      <c r="CF10" s="655"/>
      <c r="CG10" s="655"/>
      <c r="CH10" s="655"/>
      <c r="CI10" s="655"/>
      <c r="CJ10" s="655"/>
      <c r="CK10" s="655"/>
      <c r="CL10" s="655"/>
      <c r="CM10" s="655"/>
      <c r="CN10" s="655"/>
      <c r="CO10" s="655"/>
      <c r="CP10" s="655"/>
      <c r="CQ10" s="656"/>
      <c r="CR10" s="657">
        <v>57236</v>
      </c>
      <c r="CS10" s="658"/>
      <c r="CT10" s="658"/>
      <c r="CU10" s="658"/>
      <c r="CV10" s="658"/>
      <c r="CW10" s="658"/>
      <c r="CX10" s="658"/>
      <c r="CY10" s="659"/>
      <c r="CZ10" s="695">
        <v>0.2</v>
      </c>
      <c r="DA10" s="695"/>
      <c r="DB10" s="695"/>
      <c r="DC10" s="695"/>
      <c r="DD10" s="663" t="s">
        <v>248</v>
      </c>
      <c r="DE10" s="658"/>
      <c r="DF10" s="658"/>
      <c r="DG10" s="658"/>
      <c r="DH10" s="658"/>
      <c r="DI10" s="658"/>
      <c r="DJ10" s="658"/>
      <c r="DK10" s="658"/>
      <c r="DL10" s="658"/>
      <c r="DM10" s="658"/>
      <c r="DN10" s="658"/>
      <c r="DO10" s="658"/>
      <c r="DP10" s="659"/>
      <c r="DQ10" s="663">
        <v>21615</v>
      </c>
      <c r="DR10" s="658"/>
      <c r="DS10" s="658"/>
      <c r="DT10" s="658"/>
      <c r="DU10" s="658"/>
      <c r="DV10" s="658"/>
      <c r="DW10" s="658"/>
      <c r="DX10" s="658"/>
      <c r="DY10" s="658"/>
      <c r="DZ10" s="658"/>
      <c r="EA10" s="658"/>
      <c r="EB10" s="658"/>
      <c r="EC10" s="694"/>
    </row>
    <row r="11" spans="2:143" ht="11.25" customHeight="1" x14ac:dyDescent="0.2">
      <c r="B11" s="654" t="s">
        <v>253</v>
      </c>
      <c r="C11" s="655"/>
      <c r="D11" s="655"/>
      <c r="E11" s="655"/>
      <c r="F11" s="655"/>
      <c r="G11" s="655"/>
      <c r="H11" s="655"/>
      <c r="I11" s="655"/>
      <c r="J11" s="655"/>
      <c r="K11" s="655"/>
      <c r="L11" s="655"/>
      <c r="M11" s="655"/>
      <c r="N11" s="655"/>
      <c r="O11" s="655"/>
      <c r="P11" s="655"/>
      <c r="Q11" s="656"/>
      <c r="R11" s="657">
        <v>1074036</v>
      </c>
      <c r="S11" s="658"/>
      <c r="T11" s="658"/>
      <c r="U11" s="658"/>
      <c r="V11" s="658"/>
      <c r="W11" s="658"/>
      <c r="X11" s="658"/>
      <c r="Y11" s="659"/>
      <c r="Z11" s="660">
        <v>4.3</v>
      </c>
      <c r="AA11" s="661"/>
      <c r="AB11" s="661"/>
      <c r="AC11" s="662"/>
      <c r="AD11" s="663">
        <v>1074036</v>
      </c>
      <c r="AE11" s="658"/>
      <c r="AF11" s="658"/>
      <c r="AG11" s="658"/>
      <c r="AH11" s="658"/>
      <c r="AI11" s="658"/>
      <c r="AJ11" s="658"/>
      <c r="AK11" s="659"/>
      <c r="AL11" s="660">
        <v>7.9</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256225</v>
      </c>
      <c r="BH11" s="658"/>
      <c r="BI11" s="658"/>
      <c r="BJ11" s="658"/>
      <c r="BK11" s="658"/>
      <c r="BL11" s="658"/>
      <c r="BM11" s="658"/>
      <c r="BN11" s="659"/>
      <c r="BO11" s="695">
        <v>3.2</v>
      </c>
      <c r="BP11" s="695"/>
      <c r="BQ11" s="695"/>
      <c r="BR11" s="695"/>
      <c r="BS11" s="696">
        <v>73134</v>
      </c>
      <c r="BT11" s="696"/>
      <c r="BU11" s="696"/>
      <c r="BV11" s="696"/>
      <c r="BW11" s="696"/>
      <c r="BX11" s="696"/>
      <c r="BY11" s="696"/>
      <c r="BZ11" s="696"/>
      <c r="CA11" s="696"/>
      <c r="CB11" s="731"/>
      <c r="CD11" s="654" t="s">
        <v>255</v>
      </c>
      <c r="CE11" s="655"/>
      <c r="CF11" s="655"/>
      <c r="CG11" s="655"/>
      <c r="CH11" s="655"/>
      <c r="CI11" s="655"/>
      <c r="CJ11" s="655"/>
      <c r="CK11" s="655"/>
      <c r="CL11" s="655"/>
      <c r="CM11" s="655"/>
      <c r="CN11" s="655"/>
      <c r="CO11" s="655"/>
      <c r="CP11" s="655"/>
      <c r="CQ11" s="656"/>
      <c r="CR11" s="657">
        <v>1239500</v>
      </c>
      <c r="CS11" s="658"/>
      <c r="CT11" s="658"/>
      <c r="CU11" s="658"/>
      <c r="CV11" s="658"/>
      <c r="CW11" s="658"/>
      <c r="CX11" s="658"/>
      <c r="CY11" s="659"/>
      <c r="CZ11" s="695">
        <v>5.2</v>
      </c>
      <c r="DA11" s="695"/>
      <c r="DB11" s="695"/>
      <c r="DC11" s="695"/>
      <c r="DD11" s="663">
        <v>320651</v>
      </c>
      <c r="DE11" s="658"/>
      <c r="DF11" s="658"/>
      <c r="DG11" s="658"/>
      <c r="DH11" s="658"/>
      <c r="DI11" s="658"/>
      <c r="DJ11" s="658"/>
      <c r="DK11" s="658"/>
      <c r="DL11" s="658"/>
      <c r="DM11" s="658"/>
      <c r="DN11" s="658"/>
      <c r="DO11" s="658"/>
      <c r="DP11" s="659"/>
      <c r="DQ11" s="663">
        <v>743963</v>
      </c>
      <c r="DR11" s="658"/>
      <c r="DS11" s="658"/>
      <c r="DT11" s="658"/>
      <c r="DU11" s="658"/>
      <c r="DV11" s="658"/>
      <c r="DW11" s="658"/>
      <c r="DX11" s="658"/>
      <c r="DY11" s="658"/>
      <c r="DZ11" s="658"/>
      <c r="EA11" s="658"/>
      <c r="EB11" s="658"/>
      <c r="EC11" s="694"/>
    </row>
    <row r="12" spans="2:143" ht="11.25" customHeight="1" x14ac:dyDescent="0.2">
      <c r="B12" s="654" t="s">
        <v>256</v>
      </c>
      <c r="C12" s="655"/>
      <c r="D12" s="655"/>
      <c r="E12" s="655"/>
      <c r="F12" s="655"/>
      <c r="G12" s="655"/>
      <c r="H12" s="655"/>
      <c r="I12" s="655"/>
      <c r="J12" s="655"/>
      <c r="K12" s="655"/>
      <c r="L12" s="655"/>
      <c r="M12" s="655"/>
      <c r="N12" s="655"/>
      <c r="O12" s="655"/>
      <c r="P12" s="655"/>
      <c r="Q12" s="656"/>
      <c r="R12" s="657" t="s">
        <v>141</v>
      </c>
      <c r="S12" s="658"/>
      <c r="T12" s="658"/>
      <c r="U12" s="658"/>
      <c r="V12" s="658"/>
      <c r="W12" s="658"/>
      <c r="X12" s="658"/>
      <c r="Y12" s="659"/>
      <c r="Z12" s="695" t="s">
        <v>248</v>
      </c>
      <c r="AA12" s="695"/>
      <c r="AB12" s="695"/>
      <c r="AC12" s="695"/>
      <c r="AD12" s="696" t="s">
        <v>132</v>
      </c>
      <c r="AE12" s="696"/>
      <c r="AF12" s="696"/>
      <c r="AG12" s="696"/>
      <c r="AH12" s="696"/>
      <c r="AI12" s="696"/>
      <c r="AJ12" s="696"/>
      <c r="AK12" s="696"/>
      <c r="AL12" s="660" t="s">
        <v>132</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4772923</v>
      </c>
      <c r="BH12" s="658"/>
      <c r="BI12" s="658"/>
      <c r="BJ12" s="658"/>
      <c r="BK12" s="658"/>
      <c r="BL12" s="658"/>
      <c r="BM12" s="658"/>
      <c r="BN12" s="659"/>
      <c r="BO12" s="695">
        <v>60.1</v>
      </c>
      <c r="BP12" s="695"/>
      <c r="BQ12" s="695"/>
      <c r="BR12" s="695"/>
      <c r="BS12" s="696">
        <v>584095</v>
      </c>
      <c r="BT12" s="696"/>
      <c r="BU12" s="696"/>
      <c r="BV12" s="696"/>
      <c r="BW12" s="696"/>
      <c r="BX12" s="696"/>
      <c r="BY12" s="696"/>
      <c r="BZ12" s="696"/>
      <c r="CA12" s="696"/>
      <c r="CB12" s="731"/>
      <c r="CD12" s="654" t="s">
        <v>258</v>
      </c>
      <c r="CE12" s="655"/>
      <c r="CF12" s="655"/>
      <c r="CG12" s="655"/>
      <c r="CH12" s="655"/>
      <c r="CI12" s="655"/>
      <c r="CJ12" s="655"/>
      <c r="CK12" s="655"/>
      <c r="CL12" s="655"/>
      <c r="CM12" s="655"/>
      <c r="CN12" s="655"/>
      <c r="CO12" s="655"/>
      <c r="CP12" s="655"/>
      <c r="CQ12" s="656"/>
      <c r="CR12" s="657">
        <v>859750</v>
      </c>
      <c r="CS12" s="658"/>
      <c r="CT12" s="658"/>
      <c r="CU12" s="658"/>
      <c r="CV12" s="658"/>
      <c r="CW12" s="658"/>
      <c r="CX12" s="658"/>
      <c r="CY12" s="659"/>
      <c r="CZ12" s="695">
        <v>3.6</v>
      </c>
      <c r="DA12" s="695"/>
      <c r="DB12" s="695"/>
      <c r="DC12" s="695"/>
      <c r="DD12" s="663">
        <v>23061</v>
      </c>
      <c r="DE12" s="658"/>
      <c r="DF12" s="658"/>
      <c r="DG12" s="658"/>
      <c r="DH12" s="658"/>
      <c r="DI12" s="658"/>
      <c r="DJ12" s="658"/>
      <c r="DK12" s="658"/>
      <c r="DL12" s="658"/>
      <c r="DM12" s="658"/>
      <c r="DN12" s="658"/>
      <c r="DO12" s="658"/>
      <c r="DP12" s="659"/>
      <c r="DQ12" s="663">
        <v>584099</v>
      </c>
      <c r="DR12" s="658"/>
      <c r="DS12" s="658"/>
      <c r="DT12" s="658"/>
      <c r="DU12" s="658"/>
      <c r="DV12" s="658"/>
      <c r="DW12" s="658"/>
      <c r="DX12" s="658"/>
      <c r="DY12" s="658"/>
      <c r="DZ12" s="658"/>
      <c r="EA12" s="658"/>
      <c r="EB12" s="658"/>
      <c r="EC12" s="694"/>
    </row>
    <row r="13" spans="2:143" ht="11.25" customHeight="1" x14ac:dyDescent="0.2">
      <c r="B13" s="654" t="s">
        <v>259</v>
      </c>
      <c r="C13" s="655"/>
      <c r="D13" s="655"/>
      <c r="E13" s="655"/>
      <c r="F13" s="655"/>
      <c r="G13" s="655"/>
      <c r="H13" s="655"/>
      <c r="I13" s="655"/>
      <c r="J13" s="655"/>
      <c r="K13" s="655"/>
      <c r="L13" s="655"/>
      <c r="M13" s="655"/>
      <c r="N13" s="655"/>
      <c r="O13" s="655"/>
      <c r="P13" s="655"/>
      <c r="Q13" s="656"/>
      <c r="R13" s="657" t="s">
        <v>132</v>
      </c>
      <c r="S13" s="658"/>
      <c r="T13" s="658"/>
      <c r="U13" s="658"/>
      <c r="V13" s="658"/>
      <c r="W13" s="658"/>
      <c r="X13" s="658"/>
      <c r="Y13" s="659"/>
      <c r="Z13" s="695" t="s">
        <v>248</v>
      </c>
      <c r="AA13" s="695"/>
      <c r="AB13" s="695"/>
      <c r="AC13" s="695"/>
      <c r="AD13" s="696" t="s">
        <v>248</v>
      </c>
      <c r="AE13" s="696"/>
      <c r="AF13" s="696"/>
      <c r="AG13" s="696"/>
      <c r="AH13" s="696"/>
      <c r="AI13" s="696"/>
      <c r="AJ13" s="696"/>
      <c r="AK13" s="696"/>
      <c r="AL13" s="660" t="s">
        <v>132</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4687816</v>
      </c>
      <c r="BH13" s="658"/>
      <c r="BI13" s="658"/>
      <c r="BJ13" s="658"/>
      <c r="BK13" s="658"/>
      <c r="BL13" s="658"/>
      <c r="BM13" s="658"/>
      <c r="BN13" s="659"/>
      <c r="BO13" s="695">
        <v>59</v>
      </c>
      <c r="BP13" s="695"/>
      <c r="BQ13" s="695"/>
      <c r="BR13" s="695"/>
      <c r="BS13" s="696">
        <v>584095</v>
      </c>
      <c r="BT13" s="696"/>
      <c r="BU13" s="696"/>
      <c r="BV13" s="696"/>
      <c r="BW13" s="696"/>
      <c r="BX13" s="696"/>
      <c r="BY13" s="696"/>
      <c r="BZ13" s="696"/>
      <c r="CA13" s="696"/>
      <c r="CB13" s="731"/>
      <c r="CD13" s="654" t="s">
        <v>261</v>
      </c>
      <c r="CE13" s="655"/>
      <c r="CF13" s="655"/>
      <c r="CG13" s="655"/>
      <c r="CH13" s="655"/>
      <c r="CI13" s="655"/>
      <c r="CJ13" s="655"/>
      <c r="CK13" s="655"/>
      <c r="CL13" s="655"/>
      <c r="CM13" s="655"/>
      <c r="CN13" s="655"/>
      <c r="CO13" s="655"/>
      <c r="CP13" s="655"/>
      <c r="CQ13" s="656"/>
      <c r="CR13" s="657">
        <v>3009900</v>
      </c>
      <c r="CS13" s="658"/>
      <c r="CT13" s="658"/>
      <c r="CU13" s="658"/>
      <c r="CV13" s="658"/>
      <c r="CW13" s="658"/>
      <c r="CX13" s="658"/>
      <c r="CY13" s="659"/>
      <c r="CZ13" s="695">
        <v>12.7</v>
      </c>
      <c r="DA13" s="695"/>
      <c r="DB13" s="695"/>
      <c r="DC13" s="695"/>
      <c r="DD13" s="663">
        <v>1244295</v>
      </c>
      <c r="DE13" s="658"/>
      <c r="DF13" s="658"/>
      <c r="DG13" s="658"/>
      <c r="DH13" s="658"/>
      <c r="DI13" s="658"/>
      <c r="DJ13" s="658"/>
      <c r="DK13" s="658"/>
      <c r="DL13" s="658"/>
      <c r="DM13" s="658"/>
      <c r="DN13" s="658"/>
      <c r="DO13" s="658"/>
      <c r="DP13" s="659"/>
      <c r="DQ13" s="663">
        <v>1915784</v>
      </c>
      <c r="DR13" s="658"/>
      <c r="DS13" s="658"/>
      <c r="DT13" s="658"/>
      <c r="DU13" s="658"/>
      <c r="DV13" s="658"/>
      <c r="DW13" s="658"/>
      <c r="DX13" s="658"/>
      <c r="DY13" s="658"/>
      <c r="DZ13" s="658"/>
      <c r="EA13" s="658"/>
      <c r="EB13" s="658"/>
      <c r="EC13" s="694"/>
    </row>
    <row r="14" spans="2:143" ht="11.25" customHeight="1" x14ac:dyDescent="0.2">
      <c r="B14" s="654" t="s">
        <v>262</v>
      </c>
      <c r="C14" s="655"/>
      <c r="D14" s="655"/>
      <c r="E14" s="655"/>
      <c r="F14" s="655"/>
      <c r="G14" s="655"/>
      <c r="H14" s="655"/>
      <c r="I14" s="655"/>
      <c r="J14" s="655"/>
      <c r="K14" s="655"/>
      <c r="L14" s="655"/>
      <c r="M14" s="655"/>
      <c r="N14" s="655"/>
      <c r="O14" s="655"/>
      <c r="P14" s="655"/>
      <c r="Q14" s="656"/>
      <c r="R14" s="657">
        <v>359</v>
      </c>
      <c r="S14" s="658"/>
      <c r="T14" s="658"/>
      <c r="U14" s="658"/>
      <c r="V14" s="658"/>
      <c r="W14" s="658"/>
      <c r="X14" s="658"/>
      <c r="Y14" s="659"/>
      <c r="Z14" s="695">
        <v>0</v>
      </c>
      <c r="AA14" s="695"/>
      <c r="AB14" s="695"/>
      <c r="AC14" s="695"/>
      <c r="AD14" s="696">
        <v>359</v>
      </c>
      <c r="AE14" s="696"/>
      <c r="AF14" s="696"/>
      <c r="AG14" s="696"/>
      <c r="AH14" s="696"/>
      <c r="AI14" s="696"/>
      <c r="AJ14" s="696"/>
      <c r="AK14" s="696"/>
      <c r="AL14" s="660">
        <v>0</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148580</v>
      </c>
      <c r="BH14" s="658"/>
      <c r="BI14" s="658"/>
      <c r="BJ14" s="658"/>
      <c r="BK14" s="658"/>
      <c r="BL14" s="658"/>
      <c r="BM14" s="658"/>
      <c r="BN14" s="659"/>
      <c r="BO14" s="695">
        <v>1.9</v>
      </c>
      <c r="BP14" s="695"/>
      <c r="BQ14" s="695"/>
      <c r="BR14" s="695"/>
      <c r="BS14" s="696" t="s">
        <v>141</v>
      </c>
      <c r="BT14" s="696"/>
      <c r="BU14" s="696"/>
      <c r="BV14" s="696"/>
      <c r="BW14" s="696"/>
      <c r="BX14" s="696"/>
      <c r="BY14" s="696"/>
      <c r="BZ14" s="696"/>
      <c r="CA14" s="696"/>
      <c r="CB14" s="731"/>
      <c r="CD14" s="654" t="s">
        <v>264</v>
      </c>
      <c r="CE14" s="655"/>
      <c r="CF14" s="655"/>
      <c r="CG14" s="655"/>
      <c r="CH14" s="655"/>
      <c r="CI14" s="655"/>
      <c r="CJ14" s="655"/>
      <c r="CK14" s="655"/>
      <c r="CL14" s="655"/>
      <c r="CM14" s="655"/>
      <c r="CN14" s="655"/>
      <c r="CO14" s="655"/>
      <c r="CP14" s="655"/>
      <c r="CQ14" s="656"/>
      <c r="CR14" s="657">
        <v>695578</v>
      </c>
      <c r="CS14" s="658"/>
      <c r="CT14" s="658"/>
      <c r="CU14" s="658"/>
      <c r="CV14" s="658"/>
      <c r="CW14" s="658"/>
      <c r="CX14" s="658"/>
      <c r="CY14" s="659"/>
      <c r="CZ14" s="695">
        <v>2.9</v>
      </c>
      <c r="DA14" s="695"/>
      <c r="DB14" s="695"/>
      <c r="DC14" s="695"/>
      <c r="DD14" s="663">
        <v>24086</v>
      </c>
      <c r="DE14" s="658"/>
      <c r="DF14" s="658"/>
      <c r="DG14" s="658"/>
      <c r="DH14" s="658"/>
      <c r="DI14" s="658"/>
      <c r="DJ14" s="658"/>
      <c r="DK14" s="658"/>
      <c r="DL14" s="658"/>
      <c r="DM14" s="658"/>
      <c r="DN14" s="658"/>
      <c r="DO14" s="658"/>
      <c r="DP14" s="659"/>
      <c r="DQ14" s="663">
        <v>663023</v>
      </c>
      <c r="DR14" s="658"/>
      <c r="DS14" s="658"/>
      <c r="DT14" s="658"/>
      <c r="DU14" s="658"/>
      <c r="DV14" s="658"/>
      <c r="DW14" s="658"/>
      <c r="DX14" s="658"/>
      <c r="DY14" s="658"/>
      <c r="DZ14" s="658"/>
      <c r="EA14" s="658"/>
      <c r="EB14" s="658"/>
      <c r="EC14" s="694"/>
    </row>
    <row r="15" spans="2:143" ht="11.25" customHeight="1" x14ac:dyDescent="0.2">
      <c r="B15" s="654" t="s">
        <v>265</v>
      </c>
      <c r="C15" s="655"/>
      <c r="D15" s="655"/>
      <c r="E15" s="655"/>
      <c r="F15" s="655"/>
      <c r="G15" s="655"/>
      <c r="H15" s="655"/>
      <c r="I15" s="655"/>
      <c r="J15" s="655"/>
      <c r="K15" s="655"/>
      <c r="L15" s="655"/>
      <c r="M15" s="655"/>
      <c r="N15" s="655"/>
      <c r="O15" s="655"/>
      <c r="P15" s="655"/>
      <c r="Q15" s="656"/>
      <c r="R15" s="657" t="s">
        <v>248</v>
      </c>
      <c r="S15" s="658"/>
      <c r="T15" s="658"/>
      <c r="U15" s="658"/>
      <c r="V15" s="658"/>
      <c r="W15" s="658"/>
      <c r="X15" s="658"/>
      <c r="Y15" s="659"/>
      <c r="Z15" s="695" t="s">
        <v>132</v>
      </c>
      <c r="AA15" s="695"/>
      <c r="AB15" s="695"/>
      <c r="AC15" s="695"/>
      <c r="AD15" s="696" t="s">
        <v>132</v>
      </c>
      <c r="AE15" s="696"/>
      <c r="AF15" s="696"/>
      <c r="AG15" s="696"/>
      <c r="AH15" s="696"/>
      <c r="AI15" s="696"/>
      <c r="AJ15" s="696"/>
      <c r="AK15" s="696"/>
      <c r="AL15" s="660" t="s">
        <v>248</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293641</v>
      </c>
      <c r="BH15" s="658"/>
      <c r="BI15" s="658"/>
      <c r="BJ15" s="658"/>
      <c r="BK15" s="658"/>
      <c r="BL15" s="658"/>
      <c r="BM15" s="658"/>
      <c r="BN15" s="659"/>
      <c r="BO15" s="695">
        <v>3.7</v>
      </c>
      <c r="BP15" s="695"/>
      <c r="BQ15" s="695"/>
      <c r="BR15" s="695"/>
      <c r="BS15" s="696" t="s">
        <v>248</v>
      </c>
      <c r="BT15" s="696"/>
      <c r="BU15" s="696"/>
      <c r="BV15" s="696"/>
      <c r="BW15" s="696"/>
      <c r="BX15" s="696"/>
      <c r="BY15" s="696"/>
      <c r="BZ15" s="696"/>
      <c r="CA15" s="696"/>
      <c r="CB15" s="731"/>
      <c r="CD15" s="654" t="s">
        <v>267</v>
      </c>
      <c r="CE15" s="655"/>
      <c r="CF15" s="655"/>
      <c r="CG15" s="655"/>
      <c r="CH15" s="655"/>
      <c r="CI15" s="655"/>
      <c r="CJ15" s="655"/>
      <c r="CK15" s="655"/>
      <c r="CL15" s="655"/>
      <c r="CM15" s="655"/>
      <c r="CN15" s="655"/>
      <c r="CO15" s="655"/>
      <c r="CP15" s="655"/>
      <c r="CQ15" s="656"/>
      <c r="CR15" s="657">
        <v>4184473</v>
      </c>
      <c r="CS15" s="658"/>
      <c r="CT15" s="658"/>
      <c r="CU15" s="658"/>
      <c r="CV15" s="658"/>
      <c r="CW15" s="658"/>
      <c r="CX15" s="658"/>
      <c r="CY15" s="659"/>
      <c r="CZ15" s="695">
        <v>17.7</v>
      </c>
      <c r="DA15" s="695"/>
      <c r="DB15" s="695"/>
      <c r="DC15" s="695"/>
      <c r="DD15" s="663">
        <v>2386497</v>
      </c>
      <c r="DE15" s="658"/>
      <c r="DF15" s="658"/>
      <c r="DG15" s="658"/>
      <c r="DH15" s="658"/>
      <c r="DI15" s="658"/>
      <c r="DJ15" s="658"/>
      <c r="DK15" s="658"/>
      <c r="DL15" s="658"/>
      <c r="DM15" s="658"/>
      <c r="DN15" s="658"/>
      <c r="DO15" s="658"/>
      <c r="DP15" s="659"/>
      <c r="DQ15" s="663">
        <v>1767541</v>
      </c>
      <c r="DR15" s="658"/>
      <c r="DS15" s="658"/>
      <c r="DT15" s="658"/>
      <c r="DU15" s="658"/>
      <c r="DV15" s="658"/>
      <c r="DW15" s="658"/>
      <c r="DX15" s="658"/>
      <c r="DY15" s="658"/>
      <c r="DZ15" s="658"/>
      <c r="EA15" s="658"/>
      <c r="EB15" s="658"/>
      <c r="EC15" s="694"/>
    </row>
    <row r="16" spans="2:143" ht="11.25" customHeight="1" x14ac:dyDescent="0.2">
      <c r="B16" s="654" t="s">
        <v>268</v>
      </c>
      <c r="C16" s="655"/>
      <c r="D16" s="655"/>
      <c r="E16" s="655"/>
      <c r="F16" s="655"/>
      <c r="G16" s="655"/>
      <c r="H16" s="655"/>
      <c r="I16" s="655"/>
      <c r="J16" s="655"/>
      <c r="K16" s="655"/>
      <c r="L16" s="655"/>
      <c r="M16" s="655"/>
      <c r="N16" s="655"/>
      <c r="O16" s="655"/>
      <c r="P16" s="655"/>
      <c r="Q16" s="656"/>
      <c r="R16" s="657">
        <v>16955</v>
      </c>
      <c r="S16" s="658"/>
      <c r="T16" s="658"/>
      <c r="U16" s="658"/>
      <c r="V16" s="658"/>
      <c r="W16" s="658"/>
      <c r="X16" s="658"/>
      <c r="Y16" s="659"/>
      <c r="Z16" s="695">
        <v>0.1</v>
      </c>
      <c r="AA16" s="695"/>
      <c r="AB16" s="695"/>
      <c r="AC16" s="695"/>
      <c r="AD16" s="696">
        <v>16955</v>
      </c>
      <c r="AE16" s="696"/>
      <c r="AF16" s="696"/>
      <c r="AG16" s="696"/>
      <c r="AH16" s="696"/>
      <c r="AI16" s="696"/>
      <c r="AJ16" s="696"/>
      <c r="AK16" s="696"/>
      <c r="AL16" s="660">
        <v>0.1</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132</v>
      </c>
      <c r="BH16" s="658"/>
      <c r="BI16" s="658"/>
      <c r="BJ16" s="658"/>
      <c r="BK16" s="658"/>
      <c r="BL16" s="658"/>
      <c r="BM16" s="658"/>
      <c r="BN16" s="659"/>
      <c r="BO16" s="695" t="s">
        <v>132</v>
      </c>
      <c r="BP16" s="695"/>
      <c r="BQ16" s="695"/>
      <c r="BR16" s="695"/>
      <c r="BS16" s="696" t="s">
        <v>141</v>
      </c>
      <c r="BT16" s="696"/>
      <c r="BU16" s="696"/>
      <c r="BV16" s="696"/>
      <c r="BW16" s="696"/>
      <c r="BX16" s="696"/>
      <c r="BY16" s="696"/>
      <c r="BZ16" s="696"/>
      <c r="CA16" s="696"/>
      <c r="CB16" s="731"/>
      <c r="CD16" s="654" t="s">
        <v>270</v>
      </c>
      <c r="CE16" s="655"/>
      <c r="CF16" s="655"/>
      <c r="CG16" s="655"/>
      <c r="CH16" s="655"/>
      <c r="CI16" s="655"/>
      <c r="CJ16" s="655"/>
      <c r="CK16" s="655"/>
      <c r="CL16" s="655"/>
      <c r="CM16" s="655"/>
      <c r="CN16" s="655"/>
      <c r="CO16" s="655"/>
      <c r="CP16" s="655"/>
      <c r="CQ16" s="656"/>
      <c r="CR16" s="657">
        <v>10614</v>
      </c>
      <c r="CS16" s="658"/>
      <c r="CT16" s="658"/>
      <c r="CU16" s="658"/>
      <c r="CV16" s="658"/>
      <c r="CW16" s="658"/>
      <c r="CX16" s="658"/>
      <c r="CY16" s="659"/>
      <c r="CZ16" s="695">
        <v>0</v>
      </c>
      <c r="DA16" s="695"/>
      <c r="DB16" s="695"/>
      <c r="DC16" s="695"/>
      <c r="DD16" s="663" t="s">
        <v>141</v>
      </c>
      <c r="DE16" s="658"/>
      <c r="DF16" s="658"/>
      <c r="DG16" s="658"/>
      <c r="DH16" s="658"/>
      <c r="DI16" s="658"/>
      <c r="DJ16" s="658"/>
      <c r="DK16" s="658"/>
      <c r="DL16" s="658"/>
      <c r="DM16" s="658"/>
      <c r="DN16" s="658"/>
      <c r="DO16" s="658"/>
      <c r="DP16" s="659"/>
      <c r="DQ16" s="663">
        <v>10409</v>
      </c>
      <c r="DR16" s="658"/>
      <c r="DS16" s="658"/>
      <c r="DT16" s="658"/>
      <c r="DU16" s="658"/>
      <c r="DV16" s="658"/>
      <c r="DW16" s="658"/>
      <c r="DX16" s="658"/>
      <c r="DY16" s="658"/>
      <c r="DZ16" s="658"/>
      <c r="EA16" s="658"/>
      <c r="EB16" s="658"/>
      <c r="EC16" s="694"/>
    </row>
    <row r="17" spans="2:133" ht="11.25" customHeight="1" x14ac:dyDescent="0.2">
      <c r="B17" s="654" t="s">
        <v>271</v>
      </c>
      <c r="C17" s="655"/>
      <c r="D17" s="655"/>
      <c r="E17" s="655"/>
      <c r="F17" s="655"/>
      <c r="G17" s="655"/>
      <c r="H17" s="655"/>
      <c r="I17" s="655"/>
      <c r="J17" s="655"/>
      <c r="K17" s="655"/>
      <c r="L17" s="655"/>
      <c r="M17" s="655"/>
      <c r="N17" s="655"/>
      <c r="O17" s="655"/>
      <c r="P17" s="655"/>
      <c r="Q17" s="656"/>
      <c r="R17" s="657">
        <v>106067</v>
      </c>
      <c r="S17" s="658"/>
      <c r="T17" s="658"/>
      <c r="U17" s="658"/>
      <c r="V17" s="658"/>
      <c r="W17" s="658"/>
      <c r="X17" s="658"/>
      <c r="Y17" s="659"/>
      <c r="Z17" s="695">
        <v>0.4</v>
      </c>
      <c r="AA17" s="695"/>
      <c r="AB17" s="695"/>
      <c r="AC17" s="695"/>
      <c r="AD17" s="696">
        <v>106067</v>
      </c>
      <c r="AE17" s="696"/>
      <c r="AF17" s="696"/>
      <c r="AG17" s="696"/>
      <c r="AH17" s="696"/>
      <c r="AI17" s="696"/>
      <c r="AJ17" s="696"/>
      <c r="AK17" s="696"/>
      <c r="AL17" s="660">
        <v>0.8</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248</v>
      </c>
      <c r="BH17" s="658"/>
      <c r="BI17" s="658"/>
      <c r="BJ17" s="658"/>
      <c r="BK17" s="658"/>
      <c r="BL17" s="658"/>
      <c r="BM17" s="658"/>
      <c r="BN17" s="659"/>
      <c r="BO17" s="695" t="s">
        <v>132</v>
      </c>
      <c r="BP17" s="695"/>
      <c r="BQ17" s="695"/>
      <c r="BR17" s="695"/>
      <c r="BS17" s="696" t="s">
        <v>248</v>
      </c>
      <c r="BT17" s="696"/>
      <c r="BU17" s="696"/>
      <c r="BV17" s="696"/>
      <c r="BW17" s="696"/>
      <c r="BX17" s="696"/>
      <c r="BY17" s="696"/>
      <c r="BZ17" s="696"/>
      <c r="CA17" s="696"/>
      <c r="CB17" s="731"/>
      <c r="CD17" s="654" t="s">
        <v>273</v>
      </c>
      <c r="CE17" s="655"/>
      <c r="CF17" s="655"/>
      <c r="CG17" s="655"/>
      <c r="CH17" s="655"/>
      <c r="CI17" s="655"/>
      <c r="CJ17" s="655"/>
      <c r="CK17" s="655"/>
      <c r="CL17" s="655"/>
      <c r="CM17" s="655"/>
      <c r="CN17" s="655"/>
      <c r="CO17" s="655"/>
      <c r="CP17" s="655"/>
      <c r="CQ17" s="656"/>
      <c r="CR17" s="657">
        <v>2593739</v>
      </c>
      <c r="CS17" s="658"/>
      <c r="CT17" s="658"/>
      <c r="CU17" s="658"/>
      <c r="CV17" s="658"/>
      <c r="CW17" s="658"/>
      <c r="CX17" s="658"/>
      <c r="CY17" s="659"/>
      <c r="CZ17" s="695">
        <v>11</v>
      </c>
      <c r="DA17" s="695"/>
      <c r="DB17" s="695"/>
      <c r="DC17" s="695"/>
      <c r="DD17" s="663" t="s">
        <v>141</v>
      </c>
      <c r="DE17" s="658"/>
      <c r="DF17" s="658"/>
      <c r="DG17" s="658"/>
      <c r="DH17" s="658"/>
      <c r="DI17" s="658"/>
      <c r="DJ17" s="658"/>
      <c r="DK17" s="658"/>
      <c r="DL17" s="658"/>
      <c r="DM17" s="658"/>
      <c r="DN17" s="658"/>
      <c r="DO17" s="658"/>
      <c r="DP17" s="659"/>
      <c r="DQ17" s="663">
        <v>2566402</v>
      </c>
      <c r="DR17" s="658"/>
      <c r="DS17" s="658"/>
      <c r="DT17" s="658"/>
      <c r="DU17" s="658"/>
      <c r="DV17" s="658"/>
      <c r="DW17" s="658"/>
      <c r="DX17" s="658"/>
      <c r="DY17" s="658"/>
      <c r="DZ17" s="658"/>
      <c r="EA17" s="658"/>
      <c r="EB17" s="658"/>
      <c r="EC17" s="694"/>
    </row>
    <row r="18" spans="2:133" ht="11.25" customHeight="1" x14ac:dyDescent="0.2">
      <c r="B18" s="654" t="s">
        <v>274</v>
      </c>
      <c r="C18" s="655"/>
      <c r="D18" s="655"/>
      <c r="E18" s="655"/>
      <c r="F18" s="655"/>
      <c r="G18" s="655"/>
      <c r="H18" s="655"/>
      <c r="I18" s="655"/>
      <c r="J18" s="655"/>
      <c r="K18" s="655"/>
      <c r="L18" s="655"/>
      <c r="M18" s="655"/>
      <c r="N18" s="655"/>
      <c r="O18" s="655"/>
      <c r="P18" s="655"/>
      <c r="Q18" s="656"/>
      <c r="R18" s="657">
        <v>45274</v>
      </c>
      <c r="S18" s="658"/>
      <c r="T18" s="658"/>
      <c r="U18" s="658"/>
      <c r="V18" s="658"/>
      <c r="W18" s="658"/>
      <c r="X18" s="658"/>
      <c r="Y18" s="659"/>
      <c r="Z18" s="695">
        <v>0.2</v>
      </c>
      <c r="AA18" s="695"/>
      <c r="AB18" s="695"/>
      <c r="AC18" s="695"/>
      <c r="AD18" s="696">
        <v>45274</v>
      </c>
      <c r="AE18" s="696"/>
      <c r="AF18" s="696"/>
      <c r="AG18" s="696"/>
      <c r="AH18" s="696"/>
      <c r="AI18" s="696"/>
      <c r="AJ18" s="696"/>
      <c r="AK18" s="696"/>
      <c r="AL18" s="660">
        <v>0.3</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132</v>
      </c>
      <c r="BH18" s="658"/>
      <c r="BI18" s="658"/>
      <c r="BJ18" s="658"/>
      <c r="BK18" s="658"/>
      <c r="BL18" s="658"/>
      <c r="BM18" s="658"/>
      <c r="BN18" s="659"/>
      <c r="BO18" s="695" t="s">
        <v>132</v>
      </c>
      <c r="BP18" s="695"/>
      <c r="BQ18" s="695"/>
      <c r="BR18" s="695"/>
      <c r="BS18" s="696" t="s">
        <v>132</v>
      </c>
      <c r="BT18" s="696"/>
      <c r="BU18" s="696"/>
      <c r="BV18" s="696"/>
      <c r="BW18" s="696"/>
      <c r="BX18" s="696"/>
      <c r="BY18" s="696"/>
      <c r="BZ18" s="696"/>
      <c r="CA18" s="696"/>
      <c r="CB18" s="731"/>
      <c r="CD18" s="654" t="s">
        <v>276</v>
      </c>
      <c r="CE18" s="655"/>
      <c r="CF18" s="655"/>
      <c r="CG18" s="655"/>
      <c r="CH18" s="655"/>
      <c r="CI18" s="655"/>
      <c r="CJ18" s="655"/>
      <c r="CK18" s="655"/>
      <c r="CL18" s="655"/>
      <c r="CM18" s="655"/>
      <c r="CN18" s="655"/>
      <c r="CO18" s="655"/>
      <c r="CP18" s="655"/>
      <c r="CQ18" s="656"/>
      <c r="CR18" s="657" t="s">
        <v>248</v>
      </c>
      <c r="CS18" s="658"/>
      <c r="CT18" s="658"/>
      <c r="CU18" s="658"/>
      <c r="CV18" s="658"/>
      <c r="CW18" s="658"/>
      <c r="CX18" s="658"/>
      <c r="CY18" s="659"/>
      <c r="CZ18" s="695" t="s">
        <v>141</v>
      </c>
      <c r="DA18" s="695"/>
      <c r="DB18" s="695"/>
      <c r="DC18" s="695"/>
      <c r="DD18" s="663" t="s">
        <v>248</v>
      </c>
      <c r="DE18" s="658"/>
      <c r="DF18" s="658"/>
      <c r="DG18" s="658"/>
      <c r="DH18" s="658"/>
      <c r="DI18" s="658"/>
      <c r="DJ18" s="658"/>
      <c r="DK18" s="658"/>
      <c r="DL18" s="658"/>
      <c r="DM18" s="658"/>
      <c r="DN18" s="658"/>
      <c r="DO18" s="658"/>
      <c r="DP18" s="659"/>
      <c r="DQ18" s="663" t="s">
        <v>141</v>
      </c>
      <c r="DR18" s="658"/>
      <c r="DS18" s="658"/>
      <c r="DT18" s="658"/>
      <c r="DU18" s="658"/>
      <c r="DV18" s="658"/>
      <c r="DW18" s="658"/>
      <c r="DX18" s="658"/>
      <c r="DY18" s="658"/>
      <c r="DZ18" s="658"/>
      <c r="EA18" s="658"/>
      <c r="EB18" s="658"/>
      <c r="EC18" s="694"/>
    </row>
    <row r="19" spans="2:133" ht="11.25" customHeight="1" x14ac:dyDescent="0.2">
      <c r="B19" s="654" t="s">
        <v>277</v>
      </c>
      <c r="C19" s="655"/>
      <c r="D19" s="655"/>
      <c r="E19" s="655"/>
      <c r="F19" s="655"/>
      <c r="G19" s="655"/>
      <c r="H19" s="655"/>
      <c r="I19" s="655"/>
      <c r="J19" s="655"/>
      <c r="K19" s="655"/>
      <c r="L19" s="655"/>
      <c r="M19" s="655"/>
      <c r="N19" s="655"/>
      <c r="O19" s="655"/>
      <c r="P19" s="655"/>
      <c r="Q19" s="656"/>
      <c r="R19" s="657">
        <v>42574</v>
      </c>
      <c r="S19" s="658"/>
      <c r="T19" s="658"/>
      <c r="U19" s="658"/>
      <c r="V19" s="658"/>
      <c r="W19" s="658"/>
      <c r="X19" s="658"/>
      <c r="Y19" s="659"/>
      <c r="Z19" s="695">
        <v>0.2</v>
      </c>
      <c r="AA19" s="695"/>
      <c r="AB19" s="695"/>
      <c r="AC19" s="695"/>
      <c r="AD19" s="696">
        <v>42574</v>
      </c>
      <c r="AE19" s="696"/>
      <c r="AF19" s="696"/>
      <c r="AG19" s="696"/>
      <c r="AH19" s="696"/>
      <c r="AI19" s="696"/>
      <c r="AJ19" s="696"/>
      <c r="AK19" s="696"/>
      <c r="AL19" s="660">
        <v>0.3</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37326</v>
      </c>
      <c r="BH19" s="658"/>
      <c r="BI19" s="658"/>
      <c r="BJ19" s="658"/>
      <c r="BK19" s="658"/>
      <c r="BL19" s="658"/>
      <c r="BM19" s="658"/>
      <c r="BN19" s="659"/>
      <c r="BO19" s="695">
        <v>0.5</v>
      </c>
      <c r="BP19" s="695"/>
      <c r="BQ19" s="695"/>
      <c r="BR19" s="695"/>
      <c r="BS19" s="696" t="s">
        <v>141</v>
      </c>
      <c r="BT19" s="696"/>
      <c r="BU19" s="696"/>
      <c r="BV19" s="696"/>
      <c r="BW19" s="696"/>
      <c r="BX19" s="696"/>
      <c r="BY19" s="696"/>
      <c r="BZ19" s="696"/>
      <c r="CA19" s="696"/>
      <c r="CB19" s="731"/>
      <c r="CD19" s="654" t="s">
        <v>279</v>
      </c>
      <c r="CE19" s="655"/>
      <c r="CF19" s="655"/>
      <c r="CG19" s="655"/>
      <c r="CH19" s="655"/>
      <c r="CI19" s="655"/>
      <c r="CJ19" s="655"/>
      <c r="CK19" s="655"/>
      <c r="CL19" s="655"/>
      <c r="CM19" s="655"/>
      <c r="CN19" s="655"/>
      <c r="CO19" s="655"/>
      <c r="CP19" s="655"/>
      <c r="CQ19" s="656"/>
      <c r="CR19" s="657" t="s">
        <v>132</v>
      </c>
      <c r="CS19" s="658"/>
      <c r="CT19" s="658"/>
      <c r="CU19" s="658"/>
      <c r="CV19" s="658"/>
      <c r="CW19" s="658"/>
      <c r="CX19" s="658"/>
      <c r="CY19" s="659"/>
      <c r="CZ19" s="695" t="s">
        <v>141</v>
      </c>
      <c r="DA19" s="695"/>
      <c r="DB19" s="695"/>
      <c r="DC19" s="695"/>
      <c r="DD19" s="663" t="s">
        <v>248</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2">
      <c r="B20" s="732" t="s">
        <v>280</v>
      </c>
      <c r="C20" s="733"/>
      <c r="D20" s="733"/>
      <c r="E20" s="733"/>
      <c r="F20" s="733"/>
      <c r="G20" s="733"/>
      <c r="H20" s="733"/>
      <c r="I20" s="733"/>
      <c r="J20" s="733"/>
      <c r="K20" s="733"/>
      <c r="L20" s="733"/>
      <c r="M20" s="733"/>
      <c r="N20" s="733"/>
      <c r="O20" s="733"/>
      <c r="P20" s="733"/>
      <c r="Q20" s="734"/>
      <c r="R20" s="657">
        <v>2700</v>
      </c>
      <c r="S20" s="658"/>
      <c r="T20" s="658"/>
      <c r="U20" s="658"/>
      <c r="V20" s="658"/>
      <c r="W20" s="658"/>
      <c r="X20" s="658"/>
      <c r="Y20" s="659"/>
      <c r="Z20" s="695">
        <v>0</v>
      </c>
      <c r="AA20" s="695"/>
      <c r="AB20" s="695"/>
      <c r="AC20" s="695"/>
      <c r="AD20" s="696">
        <v>2700</v>
      </c>
      <c r="AE20" s="696"/>
      <c r="AF20" s="696"/>
      <c r="AG20" s="696"/>
      <c r="AH20" s="696"/>
      <c r="AI20" s="696"/>
      <c r="AJ20" s="696"/>
      <c r="AK20" s="696"/>
      <c r="AL20" s="660">
        <v>0</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37326</v>
      </c>
      <c r="BH20" s="658"/>
      <c r="BI20" s="658"/>
      <c r="BJ20" s="658"/>
      <c r="BK20" s="658"/>
      <c r="BL20" s="658"/>
      <c r="BM20" s="658"/>
      <c r="BN20" s="659"/>
      <c r="BO20" s="695">
        <v>0.5</v>
      </c>
      <c r="BP20" s="695"/>
      <c r="BQ20" s="695"/>
      <c r="BR20" s="695"/>
      <c r="BS20" s="696" t="s">
        <v>248</v>
      </c>
      <c r="BT20" s="696"/>
      <c r="BU20" s="696"/>
      <c r="BV20" s="696"/>
      <c r="BW20" s="696"/>
      <c r="BX20" s="696"/>
      <c r="BY20" s="696"/>
      <c r="BZ20" s="696"/>
      <c r="CA20" s="696"/>
      <c r="CB20" s="731"/>
      <c r="CD20" s="654" t="s">
        <v>282</v>
      </c>
      <c r="CE20" s="655"/>
      <c r="CF20" s="655"/>
      <c r="CG20" s="655"/>
      <c r="CH20" s="655"/>
      <c r="CI20" s="655"/>
      <c r="CJ20" s="655"/>
      <c r="CK20" s="655"/>
      <c r="CL20" s="655"/>
      <c r="CM20" s="655"/>
      <c r="CN20" s="655"/>
      <c r="CO20" s="655"/>
      <c r="CP20" s="655"/>
      <c r="CQ20" s="656"/>
      <c r="CR20" s="657">
        <v>23680960</v>
      </c>
      <c r="CS20" s="658"/>
      <c r="CT20" s="658"/>
      <c r="CU20" s="658"/>
      <c r="CV20" s="658"/>
      <c r="CW20" s="658"/>
      <c r="CX20" s="658"/>
      <c r="CY20" s="659"/>
      <c r="CZ20" s="695">
        <v>100</v>
      </c>
      <c r="DA20" s="695"/>
      <c r="DB20" s="695"/>
      <c r="DC20" s="695"/>
      <c r="DD20" s="663">
        <v>4523827</v>
      </c>
      <c r="DE20" s="658"/>
      <c r="DF20" s="658"/>
      <c r="DG20" s="658"/>
      <c r="DH20" s="658"/>
      <c r="DI20" s="658"/>
      <c r="DJ20" s="658"/>
      <c r="DK20" s="658"/>
      <c r="DL20" s="658"/>
      <c r="DM20" s="658"/>
      <c r="DN20" s="658"/>
      <c r="DO20" s="658"/>
      <c r="DP20" s="659"/>
      <c r="DQ20" s="663">
        <v>15373342</v>
      </c>
      <c r="DR20" s="658"/>
      <c r="DS20" s="658"/>
      <c r="DT20" s="658"/>
      <c r="DU20" s="658"/>
      <c r="DV20" s="658"/>
      <c r="DW20" s="658"/>
      <c r="DX20" s="658"/>
      <c r="DY20" s="658"/>
      <c r="DZ20" s="658"/>
      <c r="EA20" s="658"/>
      <c r="EB20" s="658"/>
      <c r="EC20" s="694"/>
    </row>
    <row r="21" spans="2:133" ht="11.25" customHeight="1" x14ac:dyDescent="0.2">
      <c r="B21" s="654" t="s">
        <v>283</v>
      </c>
      <c r="C21" s="655"/>
      <c r="D21" s="655"/>
      <c r="E21" s="655"/>
      <c r="F21" s="655"/>
      <c r="G21" s="655"/>
      <c r="H21" s="655"/>
      <c r="I21" s="655"/>
      <c r="J21" s="655"/>
      <c r="K21" s="655"/>
      <c r="L21" s="655"/>
      <c r="M21" s="655"/>
      <c r="N21" s="655"/>
      <c r="O21" s="655"/>
      <c r="P21" s="655"/>
      <c r="Q21" s="656"/>
      <c r="R21" s="657">
        <v>5007494</v>
      </c>
      <c r="S21" s="658"/>
      <c r="T21" s="658"/>
      <c r="U21" s="658"/>
      <c r="V21" s="658"/>
      <c r="W21" s="658"/>
      <c r="X21" s="658"/>
      <c r="Y21" s="659"/>
      <c r="Z21" s="695">
        <v>20.3</v>
      </c>
      <c r="AA21" s="695"/>
      <c r="AB21" s="695"/>
      <c r="AC21" s="695"/>
      <c r="AD21" s="696">
        <v>4145760</v>
      </c>
      <c r="AE21" s="696"/>
      <c r="AF21" s="696"/>
      <c r="AG21" s="696"/>
      <c r="AH21" s="696"/>
      <c r="AI21" s="696"/>
      <c r="AJ21" s="696"/>
      <c r="AK21" s="696"/>
      <c r="AL21" s="660">
        <v>30.5</v>
      </c>
      <c r="AM21" s="661"/>
      <c r="AN21" s="661"/>
      <c r="AO21" s="697"/>
      <c r="AP21" s="654" t="s">
        <v>284</v>
      </c>
      <c r="AQ21" s="735"/>
      <c r="AR21" s="735"/>
      <c r="AS21" s="735"/>
      <c r="AT21" s="735"/>
      <c r="AU21" s="735"/>
      <c r="AV21" s="735"/>
      <c r="AW21" s="735"/>
      <c r="AX21" s="735"/>
      <c r="AY21" s="735"/>
      <c r="AZ21" s="735"/>
      <c r="BA21" s="735"/>
      <c r="BB21" s="735"/>
      <c r="BC21" s="735"/>
      <c r="BD21" s="735"/>
      <c r="BE21" s="735"/>
      <c r="BF21" s="736"/>
      <c r="BG21" s="657">
        <v>37326</v>
      </c>
      <c r="BH21" s="658"/>
      <c r="BI21" s="658"/>
      <c r="BJ21" s="658"/>
      <c r="BK21" s="658"/>
      <c r="BL21" s="658"/>
      <c r="BM21" s="658"/>
      <c r="BN21" s="659"/>
      <c r="BO21" s="695">
        <v>0.5</v>
      </c>
      <c r="BP21" s="695"/>
      <c r="BQ21" s="695"/>
      <c r="BR21" s="695"/>
      <c r="BS21" s="696" t="s">
        <v>248</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285</v>
      </c>
      <c r="C22" s="655"/>
      <c r="D22" s="655"/>
      <c r="E22" s="655"/>
      <c r="F22" s="655"/>
      <c r="G22" s="655"/>
      <c r="H22" s="655"/>
      <c r="I22" s="655"/>
      <c r="J22" s="655"/>
      <c r="K22" s="655"/>
      <c r="L22" s="655"/>
      <c r="M22" s="655"/>
      <c r="N22" s="655"/>
      <c r="O22" s="655"/>
      <c r="P22" s="655"/>
      <c r="Q22" s="656"/>
      <c r="R22" s="657">
        <v>4145760</v>
      </c>
      <c r="S22" s="658"/>
      <c r="T22" s="658"/>
      <c r="U22" s="658"/>
      <c r="V22" s="658"/>
      <c r="W22" s="658"/>
      <c r="X22" s="658"/>
      <c r="Y22" s="659"/>
      <c r="Z22" s="695">
        <v>16.8</v>
      </c>
      <c r="AA22" s="695"/>
      <c r="AB22" s="695"/>
      <c r="AC22" s="695"/>
      <c r="AD22" s="696">
        <v>4145760</v>
      </c>
      <c r="AE22" s="696"/>
      <c r="AF22" s="696"/>
      <c r="AG22" s="696"/>
      <c r="AH22" s="696"/>
      <c r="AI22" s="696"/>
      <c r="AJ22" s="696"/>
      <c r="AK22" s="696"/>
      <c r="AL22" s="660">
        <v>30.5</v>
      </c>
      <c r="AM22" s="661"/>
      <c r="AN22" s="661"/>
      <c r="AO22" s="697"/>
      <c r="AP22" s="654" t="s">
        <v>286</v>
      </c>
      <c r="AQ22" s="735"/>
      <c r="AR22" s="735"/>
      <c r="AS22" s="735"/>
      <c r="AT22" s="735"/>
      <c r="AU22" s="735"/>
      <c r="AV22" s="735"/>
      <c r="AW22" s="735"/>
      <c r="AX22" s="735"/>
      <c r="AY22" s="735"/>
      <c r="AZ22" s="735"/>
      <c r="BA22" s="735"/>
      <c r="BB22" s="735"/>
      <c r="BC22" s="735"/>
      <c r="BD22" s="735"/>
      <c r="BE22" s="735"/>
      <c r="BF22" s="736"/>
      <c r="BG22" s="657" t="s">
        <v>132</v>
      </c>
      <c r="BH22" s="658"/>
      <c r="BI22" s="658"/>
      <c r="BJ22" s="658"/>
      <c r="BK22" s="658"/>
      <c r="BL22" s="658"/>
      <c r="BM22" s="658"/>
      <c r="BN22" s="659"/>
      <c r="BO22" s="695" t="s">
        <v>248</v>
      </c>
      <c r="BP22" s="695"/>
      <c r="BQ22" s="695"/>
      <c r="BR22" s="695"/>
      <c r="BS22" s="696" t="s">
        <v>141</v>
      </c>
      <c r="BT22" s="696"/>
      <c r="BU22" s="696"/>
      <c r="BV22" s="696"/>
      <c r="BW22" s="696"/>
      <c r="BX22" s="696"/>
      <c r="BY22" s="696"/>
      <c r="BZ22" s="696"/>
      <c r="CA22" s="696"/>
      <c r="CB22" s="731"/>
      <c r="CD22" s="715" t="s">
        <v>287</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288</v>
      </c>
      <c r="C23" s="655"/>
      <c r="D23" s="655"/>
      <c r="E23" s="655"/>
      <c r="F23" s="655"/>
      <c r="G23" s="655"/>
      <c r="H23" s="655"/>
      <c r="I23" s="655"/>
      <c r="J23" s="655"/>
      <c r="K23" s="655"/>
      <c r="L23" s="655"/>
      <c r="M23" s="655"/>
      <c r="N23" s="655"/>
      <c r="O23" s="655"/>
      <c r="P23" s="655"/>
      <c r="Q23" s="656"/>
      <c r="R23" s="657">
        <v>861734</v>
      </c>
      <c r="S23" s="658"/>
      <c r="T23" s="658"/>
      <c r="U23" s="658"/>
      <c r="V23" s="658"/>
      <c r="W23" s="658"/>
      <c r="X23" s="658"/>
      <c r="Y23" s="659"/>
      <c r="Z23" s="695">
        <v>3.5</v>
      </c>
      <c r="AA23" s="695"/>
      <c r="AB23" s="695"/>
      <c r="AC23" s="695"/>
      <c r="AD23" s="696" t="s">
        <v>248</v>
      </c>
      <c r="AE23" s="696"/>
      <c r="AF23" s="696"/>
      <c r="AG23" s="696"/>
      <c r="AH23" s="696"/>
      <c r="AI23" s="696"/>
      <c r="AJ23" s="696"/>
      <c r="AK23" s="696"/>
      <c r="AL23" s="660" t="s">
        <v>132</v>
      </c>
      <c r="AM23" s="661"/>
      <c r="AN23" s="661"/>
      <c r="AO23" s="697"/>
      <c r="AP23" s="654" t="s">
        <v>289</v>
      </c>
      <c r="AQ23" s="735"/>
      <c r="AR23" s="735"/>
      <c r="AS23" s="735"/>
      <c r="AT23" s="735"/>
      <c r="AU23" s="735"/>
      <c r="AV23" s="735"/>
      <c r="AW23" s="735"/>
      <c r="AX23" s="735"/>
      <c r="AY23" s="735"/>
      <c r="AZ23" s="735"/>
      <c r="BA23" s="735"/>
      <c r="BB23" s="735"/>
      <c r="BC23" s="735"/>
      <c r="BD23" s="735"/>
      <c r="BE23" s="735"/>
      <c r="BF23" s="736"/>
      <c r="BG23" s="657" t="s">
        <v>132</v>
      </c>
      <c r="BH23" s="658"/>
      <c r="BI23" s="658"/>
      <c r="BJ23" s="658"/>
      <c r="BK23" s="658"/>
      <c r="BL23" s="658"/>
      <c r="BM23" s="658"/>
      <c r="BN23" s="659"/>
      <c r="BO23" s="695" t="s">
        <v>132</v>
      </c>
      <c r="BP23" s="695"/>
      <c r="BQ23" s="695"/>
      <c r="BR23" s="695"/>
      <c r="BS23" s="696" t="s">
        <v>132</v>
      </c>
      <c r="BT23" s="696"/>
      <c r="BU23" s="696"/>
      <c r="BV23" s="696"/>
      <c r="BW23" s="696"/>
      <c r="BX23" s="696"/>
      <c r="BY23" s="696"/>
      <c r="BZ23" s="696"/>
      <c r="CA23" s="696"/>
      <c r="CB23" s="731"/>
      <c r="CD23" s="715" t="s">
        <v>228</v>
      </c>
      <c r="CE23" s="716"/>
      <c r="CF23" s="716"/>
      <c r="CG23" s="716"/>
      <c r="CH23" s="716"/>
      <c r="CI23" s="716"/>
      <c r="CJ23" s="716"/>
      <c r="CK23" s="716"/>
      <c r="CL23" s="716"/>
      <c r="CM23" s="716"/>
      <c r="CN23" s="716"/>
      <c r="CO23" s="716"/>
      <c r="CP23" s="716"/>
      <c r="CQ23" s="717"/>
      <c r="CR23" s="715" t="s">
        <v>290</v>
      </c>
      <c r="CS23" s="716"/>
      <c r="CT23" s="716"/>
      <c r="CU23" s="716"/>
      <c r="CV23" s="716"/>
      <c r="CW23" s="716"/>
      <c r="CX23" s="716"/>
      <c r="CY23" s="717"/>
      <c r="CZ23" s="715" t="s">
        <v>291</v>
      </c>
      <c r="DA23" s="716"/>
      <c r="DB23" s="716"/>
      <c r="DC23" s="717"/>
      <c r="DD23" s="715" t="s">
        <v>292</v>
      </c>
      <c r="DE23" s="716"/>
      <c r="DF23" s="716"/>
      <c r="DG23" s="716"/>
      <c r="DH23" s="716"/>
      <c r="DI23" s="716"/>
      <c r="DJ23" s="716"/>
      <c r="DK23" s="717"/>
      <c r="DL23" s="747" t="s">
        <v>293</v>
      </c>
      <c r="DM23" s="748"/>
      <c r="DN23" s="748"/>
      <c r="DO23" s="748"/>
      <c r="DP23" s="748"/>
      <c r="DQ23" s="748"/>
      <c r="DR23" s="748"/>
      <c r="DS23" s="748"/>
      <c r="DT23" s="748"/>
      <c r="DU23" s="748"/>
      <c r="DV23" s="749"/>
      <c r="DW23" s="715" t="s">
        <v>294</v>
      </c>
      <c r="DX23" s="716"/>
      <c r="DY23" s="716"/>
      <c r="DZ23" s="716"/>
      <c r="EA23" s="716"/>
      <c r="EB23" s="716"/>
      <c r="EC23" s="717"/>
    </row>
    <row r="24" spans="2:133" ht="11.25" customHeight="1" x14ac:dyDescent="0.2">
      <c r="B24" s="654" t="s">
        <v>295</v>
      </c>
      <c r="C24" s="655"/>
      <c r="D24" s="655"/>
      <c r="E24" s="655"/>
      <c r="F24" s="655"/>
      <c r="G24" s="655"/>
      <c r="H24" s="655"/>
      <c r="I24" s="655"/>
      <c r="J24" s="655"/>
      <c r="K24" s="655"/>
      <c r="L24" s="655"/>
      <c r="M24" s="655"/>
      <c r="N24" s="655"/>
      <c r="O24" s="655"/>
      <c r="P24" s="655"/>
      <c r="Q24" s="656"/>
      <c r="R24" s="657" t="s">
        <v>132</v>
      </c>
      <c r="S24" s="658"/>
      <c r="T24" s="658"/>
      <c r="U24" s="658"/>
      <c r="V24" s="658"/>
      <c r="W24" s="658"/>
      <c r="X24" s="658"/>
      <c r="Y24" s="659"/>
      <c r="Z24" s="695" t="s">
        <v>248</v>
      </c>
      <c r="AA24" s="695"/>
      <c r="AB24" s="695"/>
      <c r="AC24" s="695"/>
      <c r="AD24" s="696" t="s">
        <v>141</v>
      </c>
      <c r="AE24" s="696"/>
      <c r="AF24" s="696"/>
      <c r="AG24" s="696"/>
      <c r="AH24" s="696"/>
      <c r="AI24" s="696"/>
      <c r="AJ24" s="696"/>
      <c r="AK24" s="696"/>
      <c r="AL24" s="660" t="s">
        <v>132</v>
      </c>
      <c r="AM24" s="661"/>
      <c r="AN24" s="661"/>
      <c r="AO24" s="697"/>
      <c r="AP24" s="654" t="s">
        <v>296</v>
      </c>
      <c r="AQ24" s="735"/>
      <c r="AR24" s="735"/>
      <c r="AS24" s="735"/>
      <c r="AT24" s="735"/>
      <c r="AU24" s="735"/>
      <c r="AV24" s="735"/>
      <c r="AW24" s="735"/>
      <c r="AX24" s="735"/>
      <c r="AY24" s="735"/>
      <c r="AZ24" s="735"/>
      <c r="BA24" s="735"/>
      <c r="BB24" s="735"/>
      <c r="BC24" s="735"/>
      <c r="BD24" s="735"/>
      <c r="BE24" s="735"/>
      <c r="BF24" s="736"/>
      <c r="BG24" s="657" t="s">
        <v>132</v>
      </c>
      <c r="BH24" s="658"/>
      <c r="BI24" s="658"/>
      <c r="BJ24" s="658"/>
      <c r="BK24" s="658"/>
      <c r="BL24" s="658"/>
      <c r="BM24" s="658"/>
      <c r="BN24" s="659"/>
      <c r="BO24" s="695" t="s">
        <v>141</v>
      </c>
      <c r="BP24" s="695"/>
      <c r="BQ24" s="695"/>
      <c r="BR24" s="695"/>
      <c r="BS24" s="696" t="s">
        <v>248</v>
      </c>
      <c r="BT24" s="696"/>
      <c r="BU24" s="696"/>
      <c r="BV24" s="696"/>
      <c r="BW24" s="696"/>
      <c r="BX24" s="696"/>
      <c r="BY24" s="696"/>
      <c r="BZ24" s="696"/>
      <c r="CA24" s="696"/>
      <c r="CB24" s="731"/>
      <c r="CD24" s="712" t="s">
        <v>297</v>
      </c>
      <c r="CE24" s="713"/>
      <c r="CF24" s="713"/>
      <c r="CG24" s="713"/>
      <c r="CH24" s="713"/>
      <c r="CI24" s="713"/>
      <c r="CJ24" s="713"/>
      <c r="CK24" s="713"/>
      <c r="CL24" s="713"/>
      <c r="CM24" s="713"/>
      <c r="CN24" s="713"/>
      <c r="CO24" s="713"/>
      <c r="CP24" s="713"/>
      <c r="CQ24" s="714"/>
      <c r="CR24" s="709">
        <v>9001052</v>
      </c>
      <c r="CS24" s="710"/>
      <c r="CT24" s="710"/>
      <c r="CU24" s="710"/>
      <c r="CV24" s="710"/>
      <c r="CW24" s="710"/>
      <c r="CX24" s="710"/>
      <c r="CY24" s="738"/>
      <c r="CZ24" s="739">
        <v>38</v>
      </c>
      <c r="DA24" s="721"/>
      <c r="DB24" s="721"/>
      <c r="DC24" s="741"/>
      <c r="DD24" s="737">
        <v>6345818</v>
      </c>
      <c r="DE24" s="710"/>
      <c r="DF24" s="710"/>
      <c r="DG24" s="710"/>
      <c r="DH24" s="710"/>
      <c r="DI24" s="710"/>
      <c r="DJ24" s="710"/>
      <c r="DK24" s="738"/>
      <c r="DL24" s="737">
        <v>6204171</v>
      </c>
      <c r="DM24" s="710"/>
      <c r="DN24" s="710"/>
      <c r="DO24" s="710"/>
      <c r="DP24" s="710"/>
      <c r="DQ24" s="710"/>
      <c r="DR24" s="710"/>
      <c r="DS24" s="710"/>
      <c r="DT24" s="710"/>
      <c r="DU24" s="710"/>
      <c r="DV24" s="738"/>
      <c r="DW24" s="739">
        <v>44.7</v>
      </c>
      <c r="DX24" s="721"/>
      <c r="DY24" s="721"/>
      <c r="DZ24" s="721"/>
      <c r="EA24" s="721"/>
      <c r="EB24" s="721"/>
      <c r="EC24" s="740"/>
    </row>
    <row r="25" spans="2:133" ht="11.25" customHeight="1" x14ac:dyDescent="0.2">
      <c r="B25" s="654" t="s">
        <v>298</v>
      </c>
      <c r="C25" s="655"/>
      <c r="D25" s="655"/>
      <c r="E25" s="655"/>
      <c r="F25" s="655"/>
      <c r="G25" s="655"/>
      <c r="H25" s="655"/>
      <c r="I25" s="655"/>
      <c r="J25" s="655"/>
      <c r="K25" s="655"/>
      <c r="L25" s="655"/>
      <c r="M25" s="655"/>
      <c r="N25" s="655"/>
      <c r="O25" s="655"/>
      <c r="P25" s="655"/>
      <c r="Q25" s="656"/>
      <c r="R25" s="657">
        <v>14434557</v>
      </c>
      <c r="S25" s="658"/>
      <c r="T25" s="658"/>
      <c r="U25" s="658"/>
      <c r="V25" s="658"/>
      <c r="W25" s="658"/>
      <c r="X25" s="658"/>
      <c r="Y25" s="659"/>
      <c r="Z25" s="695">
        <v>58.4</v>
      </c>
      <c r="AA25" s="695"/>
      <c r="AB25" s="695"/>
      <c r="AC25" s="695"/>
      <c r="AD25" s="696">
        <v>13572823</v>
      </c>
      <c r="AE25" s="696"/>
      <c r="AF25" s="696"/>
      <c r="AG25" s="696"/>
      <c r="AH25" s="696"/>
      <c r="AI25" s="696"/>
      <c r="AJ25" s="696"/>
      <c r="AK25" s="696"/>
      <c r="AL25" s="660">
        <v>99.8</v>
      </c>
      <c r="AM25" s="661"/>
      <c r="AN25" s="661"/>
      <c r="AO25" s="697"/>
      <c r="AP25" s="654" t="s">
        <v>299</v>
      </c>
      <c r="AQ25" s="735"/>
      <c r="AR25" s="735"/>
      <c r="AS25" s="735"/>
      <c r="AT25" s="735"/>
      <c r="AU25" s="735"/>
      <c r="AV25" s="735"/>
      <c r="AW25" s="735"/>
      <c r="AX25" s="735"/>
      <c r="AY25" s="735"/>
      <c r="AZ25" s="735"/>
      <c r="BA25" s="735"/>
      <c r="BB25" s="735"/>
      <c r="BC25" s="735"/>
      <c r="BD25" s="735"/>
      <c r="BE25" s="735"/>
      <c r="BF25" s="736"/>
      <c r="BG25" s="657" t="s">
        <v>132</v>
      </c>
      <c r="BH25" s="658"/>
      <c r="BI25" s="658"/>
      <c r="BJ25" s="658"/>
      <c r="BK25" s="658"/>
      <c r="BL25" s="658"/>
      <c r="BM25" s="658"/>
      <c r="BN25" s="659"/>
      <c r="BO25" s="695" t="s">
        <v>132</v>
      </c>
      <c r="BP25" s="695"/>
      <c r="BQ25" s="695"/>
      <c r="BR25" s="695"/>
      <c r="BS25" s="696" t="s">
        <v>141</v>
      </c>
      <c r="BT25" s="696"/>
      <c r="BU25" s="696"/>
      <c r="BV25" s="696"/>
      <c r="BW25" s="696"/>
      <c r="BX25" s="696"/>
      <c r="BY25" s="696"/>
      <c r="BZ25" s="696"/>
      <c r="CA25" s="696"/>
      <c r="CB25" s="731"/>
      <c r="CD25" s="654" t="s">
        <v>300</v>
      </c>
      <c r="CE25" s="655"/>
      <c r="CF25" s="655"/>
      <c r="CG25" s="655"/>
      <c r="CH25" s="655"/>
      <c r="CI25" s="655"/>
      <c r="CJ25" s="655"/>
      <c r="CK25" s="655"/>
      <c r="CL25" s="655"/>
      <c r="CM25" s="655"/>
      <c r="CN25" s="655"/>
      <c r="CO25" s="655"/>
      <c r="CP25" s="655"/>
      <c r="CQ25" s="656"/>
      <c r="CR25" s="657">
        <v>3206346</v>
      </c>
      <c r="CS25" s="670"/>
      <c r="CT25" s="670"/>
      <c r="CU25" s="670"/>
      <c r="CV25" s="670"/>
      <c r="CW25" s="670"/>
      <c r="CX25" s="670"/>
      <c r="CY25" s="671"/>
      <c r="CZ25" s="660">
        <v>13.5</v>
      </c>
      <c r="DA25" s="672"/>
      <c r="DB25" s="672"/>
      <c r="DC25" s="673"/>
      <c r="DD25" s="663">
        <v>2904211</v>
      </c>
      <c r="DE25" s="670"/>
      <c r="DF25" s="670"/>
      <c r="DG25" s="670"/>
      <c r="DH25" s="670"/>
      <c r="DI25" s="670"/>
      <c r="DJ25" s="670"/>
      <c r="DK25" s="671"/>
      <c r="DL25" s="663">
        <v>2765709</v>
      </c>
      <c r="DM25" s="670"/>
      <c r="DN25" s="670"/>
      <c r="DO25" s="670"/>
      <c r="DP25" s="670"/>
      <c r="DQ25" s="670"/>
      <c r="DR25" s="670"/>
      <c r="DS25" s="670"/>
      <c r="DT25" s="670"/>
      <c r="DU25" s="670"/>
      <c r="DV25" s="671"/>
      <c r="DW25" s="660">
        <v>19.899999999999999</v>
      </c>
      <c r="DX25" s="672"/>
      <c r="DY25" s="672"/>
      <c r="DZ25" s="672"/>
      <c r="EA25" s="672"/>
      <c r="EB25" s="672"/>
      <c r="EC25" s="684"/>
    </row>
    <row r="26" spans="2:133" ht="11.25" customHeight="1" x14ac:dyDescent="0.2">
      <c r="B26" s="654" t="s">
        <v>301</v>
      </c>
      <c r="C26" s="655"/>
      <c r="D26" s="655"/>
      <c r="E26" s="655"/>
      <c r="F26" s="655"/>
      <c r="G26" s="655"/>
      <c r="H26" s="655"/>
      <c r="I26" s="655"/>
      <c r="J26" s="655"/>
      <c r="K26" s="655"/>
      <c r="L26" s="655"/>
      <c r="M26" s="655"/>
      <c r="N26" s="655"/>
      <c r="O26" s="655"/>
      <c r="P26" s="655"/>
      <c r="Q26" s="656"/>
      <c r="R26" s="657">
        <v>2540</v>
      </c>
      <c r="S26" s="658"/>
      <c r="T26" s="658"/>
      <c r="U26" s="658"/>
      <c r="V26" s="658"/>
      <c r="W26" s="658"/>
      <c r="X26" s="658"/>
      <c r="Y26" s="659"/>
      <c r="Z26" s="695">
        <v>0</v>
      </c>
      <c r="AA26" s="695"/>
      <c r="AB26" s="695"/>
      <c r="AC26" s="695"/>
      <c r="AD26" s="696">
        <v>2540</v>
      </c>
      <c r="AE26" s="696"/>
      <c r="AF26" s="696"/>
      <c r="AG26" s="696"/>
      <c r="AH26" s="696"/>
      <c r="AI26" s="696"/>
      <c r="AJ26" s="696"/>
      <c r="AK26" s="696"/>
      <c r="AL26" s="660">
        <v>0</v>
      </c>
      <c r="AM26" s="661"/>
      <c r="AN26" s="661"/>
      <c r="AO26" s="697"/>
      <c r="AP26" s="654" t="s">
        <v>302</v>
      </c>
      <c r="AQ26" s="735"/>
      <c r="AR26" s="735"/>
      <c r="AS26" s="735"/>
      <c r="AT26" s="735"/>
      <c r="AU26" s="735"/>
      <c r="AV26" s="735"/>
      <c r="AW26" s="735"/>
      <c r="AX26" s="735"/>
      <c r="AY26" s="735"/>
      <c r="AZ26" s="735"/>
      <c r="BA26" s="735"/>
      <c r="BB26" s="735"/>
      <c r="BC26" s="735"/>
      <c r="BD26" s="735"/>
      <c r="BE26" s="735"/>
      <c r="BF26" s="736"/>
      <c r="BG26" s="657" t="s">
        <v>132</v>
      </c>
      <c r="BH26" s="658"/>
      <c r="BI26" s="658"/>
      <c r="BJ26" s="658"/>
      <c r="BK26" s="658"/>
      <c r="BL26" s="658"/>
      <c r="BM26" s="658"/>
      <c r="BN26" s="659"/>
      <c r="BO26" s="695" t="s">
        <v>248</v>
      </c>
      <c r="BP26" s="695"/>
      <c r="BQ26" s="695"/>
      <c r="BR26" s="695"/>
      <c r="BS26" s="696" t="s">
        <v>132</v>
      </c>
      <c r="BT26" s="696"/>
      <c r="BU26" s="696"/>
      <c r="BV26" s="696"/>
      <c r="BW26" s="696"/>
      <c r="BX26" s="696"/>
      <c r="BY26" s="696"/>
      <c r="BZ26" s="696"/>
      <c r="CA26" s="696"/>
      <c r="CB26" s="731"/>
      <c r="CD26" s="654" t="s">
        <v>303</v>
      </c>
      <c r="CE26" s="655"/>
      <c r="CF26" s="655"/>
      <c r="CG26" s="655"/>
      <c r="CH26" s="655"/>
      <c r="CI26" s="655"/>
      <c r="CJ26" s="655"/>
      <c r="CK26" s="655"/>
      <c r="CL26" s="655"/>
      <c r="CM26" s="655"/>
      <c r="CN26" s="655"/>
      <c r="CO26" s="655"/>
      <c r="CP26" s="655"/>
      <c r="CQ26" s="656"/>
      <c r="CR26" s="657">
        <v>2013170</v>
      </c>
      <c r="CS26" s="658"/>
      <c r="CT26" s="658"/>
      <c r="CU26" s="658"/>
      <c r="CV26" s="658"/>
      <c r="CW26" s="658"/>
      <c r="CX26" s="658"/>
      <c r="CY26" s="659"/>
      <c r="CZ26" s="660">
        <v>8.5</v>
      </c>
      <c r="DA26" s="672"/>
      <c r="DB26" s="672"/>
      <c r="DC26" s="673"/>
      <c r="DD26" s="663">
        <v>1773951</v>
      </c>
      <c r="DE26" s="658"/>
      <c r="DF26" s="658"/>
      <c r="DG26" s="658"/>
      <c r="DH26" s="658"/>
      <c r="DI26" s="658"/>
      <c r="DJ26" s="658"/>
      <c r="DK26" s="659"/>
      <c r="DL26" s="663" t="s">
        <v>132</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2">
      <c r="B27" s="654" t="s">
        <v>304</v>
      </c>
      <c r="C27" s="655"/>
      <c r="D27" s="655"/>
      <c r="E27" s="655"/>
      <c r="F27" s="655"/>
      <c r="G27" s="655"/>
      <c r="H27" s="655"/>
      <c r="I27" s="655"/>
      <c r="J27" s="655"/>
      <c r="K27" s="655"/>
      <c r="L27" s="655"/>
      <c r="M27" s="655"/>
      <c r="N27" s="655"/>
      <c r="O27" s="655"/>
      <c r="P27" s="655"/>
      <c r="Q27" s="656"/>
      <c r="R27" s="657">
        <v>58937</v>
      </c>
      <c r="S27" s="658"/>
      <c r="T27" s="658"/>
      <c r="U27" s="658"/>
      <c r="V27" s="658"/>
      <c r="W27" s="658"/>
      <c r="X27" s="658"/>
      <c r="Y27" s="659"/>
      <c r="Z27" s="695">
        <v>0.2</v>
      </c>
      <c r="AA27" s="695"/>
      <c r="AB27" s="695"/>
      <c r="AC27" s="695"/>
      <c r="AD27" s="696" t="s">
        <v>248</v>
      </c>
      <c r="AE27" s="696"/>
      <c r="AF27" s="696"/>
      <c r="AG27" s="696"/>
      <c r="AH27" s="696"/>
      <c r="AI27" s="696"/>
      <c r="AJ27" s="696"/>
      <c r="AK27" s="696"/>
      <c r="AL27" s="660" t="s">
        <v>141</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7940832</v>
      </c>
      <c r="BH27" s="658"/>
      <c r="BI27" s="658"/>
      <c r="BJ27" s="658"/>
      <c r="BK27" s="658"/>
      <c r="BL27" s="658"/>
      <c r="BM27" s="658"/>
      <c r="BN27" s="659"/>
      <c r="BO27" s="695">
        <v>100</v>
      </c>
      <c r="BP27" s="695"/>
      <c r="BQ27" s="695"/>
      <c r="BR27" s="695"/>
      <c r="BS27" s="696">
        <v>681248</v>
      </c>
      <c r="BT27" s="696"/>
      <c r="BU27" s="696"/>
      <c r="BV27" s="696"/>
      <c r="BW27" s="696"/>
      <c r="BX27" s="696"/>
      <c r="BY27" s="696"/>
      <c r="BZ27" s="696"/>
      <c r="CA27" s="696"/>
      <c r="CB27" s="731"/>
      <c r="CD27" s="654" t="s">
        <v>306</v>
      </c>
      <c r="CE27" s="655"/>
      <c r="CF27" s="655"/>
      <c r="CG27" s="655"/>
      <c r="CH27" s="655"/>
      <c r="CI27" s="655"/>
      <c r="CJ27" s="655"/>
      <c r="CK27" s="655"/>
      <c r="CL27" s="655"/>
      <c r="CM27" s="655"/>
      <c r="CN27" s="655"/>
      <c r="CO27" s="655"/>
      <c r="CP27" s="655"/>
      <c r="CQ27" s="656"/>
      <c r="CR27" s="657">
        <v>3200967</v>
      </c>
      <c r="CS27" s="670"/>
      <c r="CT27" s="670"/>
      <c r="CU27" s="670"/>
      <c r="CV27" s="670"/>
      <c r="CW27" s="670"/>
      <c r="CX27" s="670"/>
      <c r="CY27" s="671"/>
      <c r="CZ27" s="660">
        <v>13.5</v>
      </c>
      <c r="DA27" s="672"/>
      <c r="DB27" s="672"/>
      <c r="DC27" s="673"/>
      <c r="DD27" s="663">
        <v>875205</v>
      </c>
      <c r="DE27" s="670"/>
      <c r="DF27" s="670"/>
      <c r="DG27" s="670"/>
      <c r="DH27" s="670"/>
      <c r="DI27" s="670"/>
      <c r="DJ27" s="670"/>
      <c r="DK27" s="671"/>
      <c r="DL27" s="663">
        <v>872060</v>
      </c>
      <c r="DM27" s="670"/>
      <c r="DN27" s="670"/>
      <c r="DO27" s="670"/>
      <c r="DP27" s="670"/>
      <c r="DQ27" s="670"/>
      <c r="DR27" s="670"/>
      <c r="DS27" s="670"/>
      <c r="DT27" s="670"/>
      <c r="DU27" s="670"/>
      <c r="DV27" s="671"/>
      <c r="DW27" s="660">
        <v>6.3</v>
      </c>
      <c r="DX27" s="672"/>
      <c r="DY27" s="672"/>
      <c r="DZ27" s="672"/>
      <c r="EA27" s="672"/>
      <c r="EB27" s="672"/>
      <c r="EC27" s="684"/>
    </row>
    <row r="28" spans="2:133" ht="11.25" customHeight="1" x14ac:dyDescent="0.2">
      <c r="B28" s="654" t="s">
        <v>307</v>
      </c>
      <c r="C28" s="655"/>
      <c r="D28" s="655"/>
      <c r="E28" s="655"/>
      <c r="F28" s="655"/>
      <c r="G28" s="655"/>
      <c r="H28" s="655"/>
      <c r="I28" s="655"/>
      <c r="J28" s="655"/>
      <c r="K28" s="655"/>
      <c r="L28" s="655"/>
      <c r="M28" s="655"/>
      <c r="N28" s="655"/>
      <c r="O28" s="655"/>
      <c r="P28" s="655"/>
      <c r="Q28" s="656"/>
      <c r="R28" s="657">
        <v>169743</v>
      </c>
      <c r="S28" s="658"/>
      <c r="T28" s="658"/>
      <c r="U28" s="658"/>
      <c r="V28" s="658"/>
      <c r="W28" s="658"/>
      <c r="X28" s="658"/>
      <c r="Y28" s="659"/>
      <c r="Z28" s="695">
        <v>0.7</v>
      </c>
      <c r="AA28" s="695"/>
      <c r="AB28" s="695"/>
      <c r="AC28" s="695"/>
      <c r="AD28" s="696">
        <v>23028</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2593739</v>
      </c>
      <c r="CS28" s="658"/>
      <c r="CT28" s="658"/>
      <c r="CU28" s="658"/>
      <c r="CV28" s="658"/>
      <c r="CW28" s="658"/>
      <c r="CX28" s="658"/>
      <c r="CY28" s="659"/>
      <c r="CZ28" s="660">
        <v>11</v>
      </c>
      <c r="DA28" s="672"/>
      <c r="DB28" s="672"/>
      <c r="DC28" s="673"/>
      <c r="DD28" s="663">
        <v>2566402</v>
      </c>
      <c r="DE28" s="658"/>
      <c r="DF28" s="658"/>
      <c r="DG28" s="658"/>
      <c r="DH28" s="658"/>
      <c r="DI28" s="658"/>
      <c r="DJ28" s="658"/>
      <c r="DK28" s="659"/>
      <c r="DL28" s="663">
        <v>2566402</v>
      </c>
      <c r="DM28" s="658"/>
      <c r="DN28" s="658"/>
      <c r="DO28" s="658"/>
      <c r="DP28" s="658"/>
      <c r="DQ28" s="658"/>
      <c r="DR28" s="658"/>
      <c r="DS28" s="658"/>
      <c r="DT28" s="658"/>
      <c r="DU28" s="658"/>
      <c r="DV28" s="659"/>
      <c r="DW28" s="660">
        <v>18.5</v>
      </c>
      <c r="DX28" s="672"/>
      <c r="DY28" s="672"/>
      <c r="DZ28" s="672"/>
      <c r="EA28" s="672"/>
      <c r="EB28" s="672"/>
      <c r="EC28" s="684"/>
    </row>
    <row r="29" spans="2:133" ht="11.25" customHeight="1" x14ac:dyDescent="0.2">
      <c r="B29" s="654" t="s">
        <v>309</v>
      </c>
      <c r="C29" s="655"/>
      <c r="D29" s="655"/>
      <c r="E29" s="655"/>
      <c r="F29" s="655"/>
      <c r="G29" s="655"/>
      <c r="H29" s="655"/>
      <c r="I29" s="655"/>
      <c r="J29" s="655"/>
      <c r="K29" s="655"/>
      <c r="L29" s="655"/>
      <c r="M29" s="655"/>
      <c r="N29" s="655"/>
      <c r="O29" s="655"/>
      <c r="P29" s="655"/>
      <c r="Q29" s="656"/>
      <c r="R29" s="657">
        <v>23970</v>
      </c>
      <c r="S29" s="658"/>
      <c r="T29" s="658"/>
      <c r="U29" s="658"/>
      <c r="V29" s="658"/>
      <c r="W29" s="658"/>
      <c r="X29" s="658"/>
      <c r="Y29" s="659"/>
      <c r="Z29" s="695">
        <v>0.1</v>
      </c>
      <c r="AA29" s="695"/>
      <c r="AB29" s="695"/>
      <c r="AC29" s="695"/>
      <c r="AD29" s="696" t="s">
        <v>132</v>
      </c>
      <c r="AE29" s="696"/>
      <c r="AF29" s="696"/>
      <c r="AG29" s="696"/>
      <c r="AH29" s="696"/>
      <c r="AI29" s="696"/>
      <c r="AJ29" s="696"/>
      <c r="AK29" s="696"/>
      <c r="AL29" s="660" t="s">
        <v>132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310</v>
      </c>
      <c r="CE29" s="677"/>
      <c r="CF29" s="654" t="s">
        <v>311</v>
      </c>
      <c r="CG29" s="655"/>
      <c r="CH29" s="655"/>
      <c r="CI29" s="655"/>
      <c r="CJ29" s="655"/>
      <c r="CK29" s="655"/>
      <c r="CL29" s="655"/>
      <c r="CM29" s="655"/>
      <c r="CN29" s="655"/>
      <c r="CO29" s="655"/>
      <c r="CP29" s="655"/>
      <c r="CQ29" s="656"/>
      <c r="CR29" s="657">
        <v>2593476</v>
      </c>
      <c r="CS29" s="670"/>
      <c r="CT29" s="670"/>
      <c r="CU29" s="670"/>
      <c r="CV29" s="670"/>
      <c r="CW29" s="670"/>
      <c r="CX29" s="670"/>
      <c r="CY29" s="671"/>
      <c r="CZ29" s="660">
        <v>11</v>
      </c>
      <c r="DA29" s="672"/>
      <c r="DB29" s="672"/>
      <c r="DC29" s="673"/>
      <c r="DD29" s="663">
        <v>2566139</v>
      </c>
      <c r="DE29" s="670"/>
      <c r="DF29" s="670"/>
      <c r="DG29" s="670"/>
      <c r="DH29" s="670"/>
      <c r="DI29" s="670"/>
      <c r="DJ29" s="670"/>
      <c r="DK29" s="671"/>
      <c r="DL29" s="663">
        <v>2566139</v>
      </c>
      <c r="DM29" s="670"/>
      <c r="DN29" s="670"/>
      <c r="DO29" s="670"/>
      <c r="DP29" s="670"/>
      <c r="DQ29" s="670"/>
      <c r="DR29" s="670"/>
      <c r="DS29" s="670"/>
      <c r="DT29" s="670"/>
      <c r="DU29" s="670"/>
      <c r="DV29" s="671"/>
      <c r="DW29" s="660">
        <v>18.5</v>
      </c>
      <c r="DX29" s="672"/>
      <c r="DY29" s="672"/>
      <c r="DZ29" s="672"/>
      <c r="EA29" s="672"/>
      <c r="EB29" s="672"/>
      <c r="EC29" s="684"/>
    </row>
    <row r="30" spans="2:133" ht="11.25" customHeight="1" x14ac:dyDescent="0.2">
      <c r="B30" s="654" t="s">
        <v>312</v>
      </c>
      <c r="C30" s="655"/>
      <c r="D30" s="655"/>
      <c r="E30" s="655"/>
      <c r="F30" s="655"/>
      <c r="G30" s="655"/>
      <c r="H30" s="655"/>
      <c r="I30" s="655"/>
      <c r="J30" s="655"/>
      <c r="K30" s="655"/>
      <c r="L30" s="655"/>
      <c r="M30" s="655"/>
      <c r="N30" s="655"/>
      <c r="O30" s="655"/>
      <c r="P30" s="655"/>
      <c r="Q30" s="656"/>
      <c r="R30" s="657">
        <v>4054854</v>
      </c>
      <c r="S30" s="658"/>
      <c r="T30" s="658"/>
      <c r="U30" s="658"/>
      <c r="V30" s="658"/>
      <c r="W30" s="658"/>
      <c r="X30" s="658"/>
      <c r="Y30" s="659"/>
      <c r="Z30" s="695">
        <v>16.399999999999999</v>
      </c>
      <c r="AA30" s="695"/>
      <c r="AB30" s="695"/>
      <c r="AC30" s="695"/>
      <c r="AD30" s="696" t="s">
        <v>132</v>
      </c>
      <c r="AE30" s="696"/>
      <c r="AF30" s="696"/>
      <c r="AG30" s="696"/>
      <c r="AH30" s="696"/>
      <c r="AI30" s="696"/>
      <c r="AJ30" s="696"/>
      <c r="AK30" s="696"/>
      <c r="AL30" s="660" t="s">
        <v>248</v>
      </c>
      <c r="AM30" s="661"/>
      <c r="AN30" s="661"/>
      <c r="AO30" s="697"/>
      <c r="AP30" s="715" t="s">
        <v>228</v>
      </c>
      <c r="AQ30" s="716"/>
      <c r="AR30" s="716"/>
      <c r="AS30" s="716"/>
      <c r="AT30" s="716"/>
      <c r="AU30" s="716"/>
      <c r="AV30" s="716"/>
      <c r="AW30" s="716"/>
      <c r="AX30" s="716"/>
      <c r="AY30" s="716"/>
      <c r="AZ30" s="716"/>
      <c r="BA30" s="716"/>
      <c r="BB30" s="716"/>
      <c r="BC30" s="716"/>
      <c r="BD30" s="716"/>
      <c r="BE30" s="716"/>
      <c r="BF30" s="717"/>
      <c r="BG30" s="715" t="s">
        <v>313</v>
      </c>
      <c r="BH30" s="729"/>
      <c r="BI30" s="729"/>
      <c r="BJ30" s="729"/>
      <c r="BK30" s="729"/>
      <c r="BL30" s="729"/>
      <c r="BM30" s="729"/>
      <c r="BN30" s="729"/>
      <c r="BO30" s="729"/>
      <c r="BP30" s="729"/>
      <c r="BQ30" s="730"/>
      <c r="BR30" s="715" t="s">
        <v>314</v>
      </c>
      <c r="BS30" s="729"/>
      <c r="BT30" s="729"/>
      <c r="BU30" s="729"/>
      <c r="BV30" s="729"/>
      <c r="BW30" s="729"/>
      <c r="BX30" s="729"/>
      <c r="BY30" s="729"/>
      <c r="BZ30" s="729"/>
      <c r="CA30" s="729"/>
      <c r="CB30" s="730"/>
      <c r="CD30" s="678"/>
      <c r="CE30" s="679"/>
      <c r="CF30" s="654" t="s">
        <v>315</v>
      </c>
      <c r="CG30" s="655"/>
      <c r="CH30" s="655"/>
      <c r="CI30" s="655"/>
      <c r="CJ30" s="655"/>
      <c r="CK30" s="655"/>
      <c r="CL30" s="655"/>
      <c r="CM30" s="655"/>
      <c r="CN30" s="655"/>
      <c r="CO30" s="655"/>
      <c r="CP30" s="655"/>
      <c r="CQ30" s="656"/>
      <c r="CR30" s="657">
        <v>2501383</v>
      </c>
      <c r="CS30" s="658"/>
      <c r="CT30" s="658"/>
      <c r="CU30" s="658"/>
      <c r="CV30" s="658"/>
      <c r="CW30" s="658"/>
      <c r="CX30" s="658"/>
      <c r="CY30" s="659"/>
      <c r="CZ30" s="660">
        <v>10.6</v>
      </c>
      <c r="DA30" s="672"/>
      <c r="DB30" s="672"/>
      <c r="DC30" s="673"/>
      <c r="DD30" s="663">
        <v>2474916</v>
      </c>
      <c r="DE30" s="658"/>
      <c r="DF30" s="658"/>
      <c r="DG30" s="658"/>
      <c r="DH30" s="658"/>
      <c r="DI30" s="658"/>
      <c r="DJ30" s="658"/>
      <c r="DK30" s="659"/>
      <c r="DL30" s="663">
        <v>2474916</v>
      </c>
      <c r="DM30" s="658"/>
      <c r="DN30" s="658"/>
      <c r="DO30" s="658"/>
      <c r="DP30" s="658"/>
      <c r="DQ30" s="658"/>
      <c r="DR30" s="658"/>
      <c r="DS30" s="658"/>
      <c r="DT30" s="658"/>
      <c r="DU30" s="658"/>
      <c r="DV30" s="659"/>
      <c r="DW30" s="660">
        <v>17.8</v>
      </c>
      <c r="DX30" s="672"/>
      <c r="DY30" s="672"/>
      <c r="DZ30" s="672"/>
      <c r="EA30" s="672"/>
      <c r="EB30" s="672"/>
      <c r="EC30" s="684"/>
    </row>
    <row r="31" spans="2:133" ht="11.25" customHeight="1" x14ac:dyDescent="0.2">
      <c r="B31" s="732" t="s">
        <v>316</v>
      </c>
      <c r="C31" s="733"/>
      <c r="D31" s="733"/>
      <c r="E31" s="733"/>
      <c r="F31" s="733"/>
      <c r="G31" s="733"/>
      <c r="H31" s="733"/>
      <c r="I31" s="733"/>
      <c r="J31" s="733"/>
      <c r="K31" s="733"/>
      <c r="L31" s="733"/>
      <c r="M31" s="733"/>
      <c r="N31" s="733"/>
      <c r="O31" s="733"/>
      <c r="P31" s="733"/>
      <c r="Q31" s="734"/>
      <c r="R31" s="657" t="s">
        <v>141</v>
      </c>
      <c r="S31" s="658"/>
      <c r="T31" s="658"/>
      <c r="U31" s="658"/>
      <c r="V31" s="658"/>
      <c r="W31" s="658"/>
      <c r="X31" s="658"/>
      <c r="Y31" s="659"/>
      <c r="Z31" s="695" t="s">
        <v>132</v>
      </c>
      <c r="AA31" s="695"/>
      <c r="AB31" s="695"/>
      <c r="AC31" s="695"/>
      <c r="AD31" s="696" t="s">
        <v>248</v>
      </c>
      <c r="AE31" s="696"/>
      <c r="AF31" s="696"/>
      <c r="AG31" s="696"/>
      <c r="AH31" s="696"/>
      <c r="AI31" s="696"/>
      <c r="AJ31" s="696"/>
      <c r="AK31" s="696"/>
      <c r="AL31" s="660" t="s">
        <v>141</v>
      </c>
      <c r="AM31" s="661"/>
      <c r="AN31" s="661"/>
      <c r="AO31" s="697"/>
      <c r="AP31" s="723" t="s">
        <v>317</v>
      </c>
      <c r="AQ31" s="724"/>
      <c r="AR31" s="724"/>
      <c r="AS31" s="724"/>
      <c r="AT31" s="725" t="s">
        <v>318</v>
      </c>
      <c r="AU31" s="218"/>
      <c r="AV31" s="218"/>
      <c r="AW31" s="218"/>
      <c r="AX31" s="712" t="s">
        <v>191</v>
      </c>
      <c r="AY31" s="713"/>
      <c r="AZ31" s="713"/>
      <c r="BA31" s="713"/>
      <c r="BB31" s="713"/>
      <c r="BC31" s="713"/>
      <c r="BD31" s="713"/>
      <c r="BE31" s="713"/>
      <c r="BF31" s="714"/>
      <c r="BG31" s="719">
        <v>99.4</v>
      </c>
      <c r="BH31" s="720"/>
      <c r="BI31" s="720"/>
      <c r="BJ31" s="720"/>
      <c r="BK31" s="720"/>
      <c r="BL31" s="720"/>
      <c r="BM31" s="721">
        <v>98</v>
      </c>
      <c r="BN31" s="720"/>
      <c r="BO31" s="720"/>
      <c r="BP31" s="720"/>
      <c r="BQ31" s="722"/>
      <c r="BR31" s="719">
        <v>99.5</v>
      </c>
      <c r="BS31" s="720"/>
      <c r="BT31" s="720"/>
      <c r="BU31" s="720"/>
      <c r="BV31" s="720"/>
      <c r="BW31" s="720"/>
      <c r="BX31" s="721">
        <v>98.1</v>
      </c>
      <c r="BY31" s="720"/>
      <c r="BZ31" s="720"/>
      <c r="CA31" s="720"/>
      <c r="CB31" s="722"/>
      <c r="CD31" s="678"/>
      <c r="CE31" s="679"/>
      <c r="CF31" s="654" t="s">
        <v>319</v>
      </c>
      <c r="CG31" s="655"/>
      <c r="CH31" s="655"/>
      <c r="CI31" s="655"/>
      <c r="CJ31" s="655"/>
      <c r="CK31" s="655"/>
      <c r="CL31" s="655"/>
      <c r="CM31" s="655"/>
      <c r="CN31" s="655"/>
      <c r="CO31" s="655"/>
      <c r="CP31" s="655"/>
      <c r="CQ31" s="656"/>
      <c r="CR31" s="657">
        <v>92093</v>
      </c>
      <c r="CS31" s="670"/>
      <c r="CT31" s="670"/>
      <c r="CU31" s="670"/>
      <c r="CV31" s="670"/>
      <c r="CW31" s="670"/>
      <c r="CX31" s="670"/>
      <c r="CY31" s="671"/>
      <c r="CZ31" s="660">
        <v>0.4</v>
      </c>
      <c r="DA31" s="672"/>
      <c r="DB31" s="672"/>
      <c r="DC31" s="673"/>
      <c r="DD31" s="663">
        <v>91223</v>
      </c>
      <c r="DE31" s="670"/>
      <c r="DF31" s="670"/>
      <c r="DG31" s="670"/>
      <c r="DH31" s="670"/>
      <c r="DI31" s="670"/>
      <c r="DJ31" s="670"/>
      <c r="DK31" s="671"/>
      <c r="DL31" s="663">
        <v>91223</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2">
      <c r="B32" s="654" t="s">
        <v>320</v>
      </c>
      <c r="C32" s="655"/>
      <c r="D32" s="655"/>
      <c r="E32" s="655"/>
      <c r="F32" s="655"/>
      <c r="G32" s="655"/>
      <c r="H32" s="655"/>
      <c r="I32" s="655"/>
      <c r="J32" s="655"/>
      <c r="K32" s="655"/>
      <c r="L32" s="655"/>
      <c r="M32" s="655"/>
      <c r="N32" s="655"/>
      <c r="O32" s="655"/>
      <c r="P32" s="655"/>
      <c r="Q32" s="656"/>
      <c r="R32" s="657">
        <v>1222938</v>
      </c>
      <c r="S32" s="658"/>
      <c r="T32" s="658"/>
      <c r="U32" s="658"/>
      <c r="V32" s="658"/>
      <c r="W32" s="658"/>
      <c r="X32" s="658"/>
      <c r="Y32" s="659"/>
      <c r="Z32" s="695">
        <v>5</v>
      </c>
      <c r="AA32" s="695"/>
      <c r="AB32" s="695"/>
      <c r="AC32" s="695"/>
      <c r="AD32" s="696" t="s">
        <v>132</v>
      </c>
      <c r="AE32" s="696"/>
      <c r="AF32" s="696"/>
      <c r="AG32" s="696"/>
      <c r="AH32" s="696"/>
      <c r="AI32" s="696"/>
      <c r="AJ32" s="696"/>
      <c r="AK32" s="696"/>
      <c r="AL32" s="660" t="s">
        <v>132</v>
      </c>
      <c r="AM32" s="661"/>
      <c r="AN32" s="661"/>
      <c r="AO32" s="697"/>
      <c r="AP32" s="698"/>
      <c r="AQ32" s="699"/>
      <c r="AR32" s="699"/>
      <c r="AS32" s="699"/>
      <c r="AT32" s="726"/>
      <c r="AU32" s="214" t="s">
        <v>321</v>
      </c>
      <c r="AX32" s="654" t="s">
        <v>322</v>
      </c>
      <c r="AY32" s="655"/>
      <c r="AZ32" s="655"/>
      <c r="BA32" s="655"/>
      <c r="BB32" s="655"/>
      <c r="BC32" s="655"/>
      <c r="BD32" s="655"/>
      <c r="BE32" s="655"/>
      <c r="BF32" s="656"/>
      <c r="BG32" s="728">
        <v>99.4</v>
      </c>
      <c r="BH32" s="670"/>
      <c r="BI32" s="670"/>
      <c r="BJ32" s="670"/>
      <c r="BK32" s="670"/>
      <c r="BL32" s="670"/>
      <c r="BM32" s="661">
        <v>98.1</v>
      </c>
      <c r="BN32" s="670"/>
      <c r="BO32" s="670"/>
      <c r="BP32" s="670"/>
      <c r="BQ32" s="693"/>
      <c r="BR32" s="728">
        <v>99.6</v>
      </c>
      <c r="BS32" s="670"/>
      <c r="BT32" s="670"/>
      <c r="BU32" s="670"/>
      <c r="BV32" s="670"/>
      <c r="BW32" s="670"/>
      <c r="BX32" s="661">
        <v>98</v>
      </c>
      <c r="BY32" s="670"/>
      <c r="BZ32" s="670"/>
      <c r="CA32" s="670"/>
      <c r="CB32" s="693"/>
      <c r="CD32" s="680"/>
      <c r="CE32" s="681"/>
      <c r="CF32" s="654" t="s">
        <v>323</v>
      </c>
      <c r="CG32" s="655"/>
      <c r="CH32" s="655"/>
      <c r="CI32" s="655"/>
      <c r="CJ32" s="655"/>
      <c r="CK32" s="655"/>
      <c r="CL32" s="655"/>
      <c r="CM32" s="655"/>
      <c r="CN32" s="655"/>
      <c r="CO32" s="655"/>
      <c r="CP32" s="655"/>
      <c r="CQ32" s="656"/>
      <c r="CR32" s="657">
        <v>263</v>
      </c>
      <c r="CS32" s="658"/>
      <c r="CT32" s="658"/>
      <c r="CU32" s="658"/>
      <c r="CV32" s="658"/>
      <c r="CW32" s="658"/>
      <c r="CX32" s="658"/>
      <c r="CY32" s="659"/>
      <c r="CZ32" s="660">
        <v>0</v>
      </c>
      <c r="DA32" s="672"/>
      <c r="DB32" s="672"/>
      <c r="DC32" s="673"/>
      <c r="DD32" s="663">
        <v>263</v>
      </c>
      <c r="DE32" s="658"/>
      <c r="DF32" s="658"/>
      <c r="DG32" s="658"/>
      <c r="DH32" s="658"/>
      <c r="DI32" s="658"/>
      <c r="DJ32" s="658"/>
      <c r="DK32" s="659"/>
      <c r="DL32" s="663">
        <v>263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324</v>
      </c>
      <c r="C33" s="655"/>
      <c r="D33" s="655"/>
      <c r="E33" s="655"/>
      <c r="F33" s="655"/>
      <c r="G33" s="655"/>
      <c r="H33" s="655"/>
      <c r="I33" s="655"/>
      <c r="J33" s="655"/>
      <c r="K33" s="655"/>
      <c r="L33" s="655"/>
      <c r="M33" s="655"/>
      <c r="N33" s="655"/>
      <c r="O33" s="655"/>
      <c r="P33" s="655"/>
      <c r="Q33" s="656"/>
      <c r="R33" s="657">
        <v>22630</v>
      </c>
      <c r="S33" s="658"/>
      <c r="T33" s="658"/>
      <c r="U33" s="658"/>
      <c r="V33" s="658"/>
      <c r="W33" s="658"/>
      <c r="X33" s="658"/>
      <c r="Y33" s="659"/>
      <c r="Z33" s="695">
        <v>0.1</v>
      </c>
      <c r="AA33" s="695"/>
      <c r="AB33" s="695"/>
      <c r="AC33" s="695"/>
      <c r="AD33" s="696">
        <v>6028</v>
      </c>
      <c r="AE33" s="696"/>
      <c r="AF33" s="696"/>
      <c r="AG33" s="696"/>
      <c r="AH33" s="696"/>
      <c r="AI33" s="696"/>
      <c r="AJ33" s="696"/>
      <c r="AK33" s="696"/>
      <c r="AL33" s="660">
        <v>0</v>
      </c>
      <c r="AM33" s="661"/>
      <c r="AN33" s="661"/>
      <c r="AO33" s="697"/>
      <c r="AP33" s="700"/>
      <c r="AQ33" s="701"/>
      <c r="AR33" s="701"/>
      <c r="AS33" s="701"/>
      <c r="AT33" s="727"/>
      <c r="AU33" s="219"/>
      <c r="AV33" s="219"/>
      <c r="AW33" s="219"/>
      <c r="AX33" s="638" t="s">
        <v>325</v>
      </c>
      <c r="AY33" s="639"/>
      <c r="AZ33" s="639"/>
      <c r="BA33" s="639"/>
      <c r="BB33" s="639"/>
      <c r="BC33" s="639"/>
      <c r="BD33" s="639"/>
      <c r="BE33" s="639"/>
      <c r="BF33" s="640"/>
      <c r="BG33" s="718">
        <v>99.4</v>
      </c>
      <c r="BH33" s="642"/>
      <c r="BI33" s="642"/>
      <c r="BJ33" s="642"/>
      <c r="BK33" s="642"/>
      <c r="BL33" s="642"/>
      <c r="BM33" s="688">
        <v>97.8</v>
      </c>
      <c r="BN33" s="642"/>
      <c r="BO33" s="642"/>
      <c r="BP33" s="642"/>
      <c r="BQ33" s="705"/>
      <c r="BR33" s="718">
        <v>99.5</v>
      </c>
      <c r="BS33" s="642"/>
      <c r="BT33" s="642"/>
      <c r="BU33" s="642"/>
      <c r="BV33" s="642"/>
      <c r="BW33" s="642"/>
      <c r="BX33" s="688">
        <v>98</v>
      </c>
      <c r="BY33" s="642"/>
      <c r="BZ33" s="642"/>
      <c r="CA33" s="642"/>
      <c r="CB33" s="705"/>
      <c r="CD33" s="654" t="s">
        <v>326</v>
      </c>
      <c r="CE33" s="655"/>
      <c r="CF33" s="655"/>
      <c r="CG33" s="655"/>
      <c r="CH33" s="655"/>
      <c r="CI33" s="655"/>
      <c r="CJ33" s="655"/>
      <c r="CK33" s="655"/>
      <c r="CL33" s="655"/>
      <c r="CM33" s="655"/>
      <c r="CN33" s="655"/>
      <c r="CO33" s="655"/>
      <c r="CP33" s="655"/>
      <c r="CQ33" s="656"/>
      <c r="CR33" s="657">
        <v>10145467</v>
      </c>
      <c r="CS33" s="670"/>
      <c r="CT33" s="670"/>
      <c r="CU33" s="670"/>
      <c r="CV33" s="670"/>
      <c r="CW33" s="670"/>
      <c r="CX33" s="670"/>
      <c r="CY33" s="671"/>
      <c r="CZ33" s="660">
        <v>42.8</v>
      </c>
      <c r="DA33" s="672"/>
      <c r="DB33" s="672"/>
      <c r="DC33" s="673"/>
      <c r="DD33" s="663">
        <v>8272879</v>
      </c>
      <c r="DE33" s="670"/>
      <c r="DF33" s="670"/>
      <c r="DG33" s="670"/>
      <c r="DH33" s="670"/>
      <c r="DI33" s="670"/>
      <c r="DJ33" s="670"/>
      <c r="DK33" s="671"/>
      <c r="DL33" s="663">
        <v>6207059</v>
      </c>
      <c r="DM33" s="670"/>
      <c r="DN33" s="670"/>
      <c r="DO33" s="670"/>
      <c r="DP33" s="670"/>
      <c r="DQ33" s="670"/>
      <c r="DR33" s="670"/>
      <c r="DS33" s="670"/>
      <c r="DT33" s="670"/>
      <c r="DU33" s="670"/>
      <c r="DV33" s="671"/>
      <c r="DW33" s="660">
        <v>44.7</v>
      </c>
      <c r="DX33" s="672"/>
      <c r="DY33" s="672"/>
      <c r="DZ33" s="672"/>
      <c r="EA33" s="672"/>
      <c r="EB33" s="672"/>
      <c r="EC33" s="684"/>
    </row>
    <row r="34" spans="2:133" ht="11.25" customHeight="1" x14ac:dyDescent="0.2">
      <c r="B34" s="654" t="s">
        <v>327</v>
      </c>
      <c r="C34" s="655"/>
      <c r="D34" s="655"/>
      <c r="E34" s="655"/>
      <c r="F34" s="655"/>
      <c r="G34" s="655"/>
      <c r="H34" s="655"/>
      <c r="I34" s="655"/>
      <c r="J34" s="655"/>
      <c r="K34" s="655"/>
      <c r="L34" s="655"/>
      <c r="M34" s="655"/>
      <c r="N34" s="655"/>
      <c r="O34" s="655"/>
      <c r="P34" s="655"/>
      <c r="Q34" s="656"/>
      <c r="R34" s="657">
        <v>227894</v>
      </c>
      <c r="S34" s="658"/>
      <c r="T34" s="658"/>
      <c r="U34" s="658"/>
      <c r="V34" s="658"/>
      <c r="W34" s="658"/>
      <c r="X34" s="658"/>
      <c r="Y34" s="659"/>
      <c r="Z34" s="695">
        <v>0.9</v>
      </c>
      <c r="AA34" s="695"/>
      <c r="AB34" s="695"/>
      <c r="AC34" s="695"/>
      <c r="AD34" s="696" t="s">
        <v>248</v>
      </c>
      <c r="AE34" s="696"/>
      <c r="AF34" s="696"/>
      <c r="AG34" s="696"/>
      <c r="AH34" s="696"/>
      <c r="AI34" s="696"/>
      <c r="AJ34" s="696"/>
      <c r="AK34" s="696"/>
      <c r="AL34" s="660" t="s">
        <v>248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2725592</v>
      </c>
      <c r="CS34" s="658"/>
      <c r="CT34" s="658"/>
      <c r="CU34" s="658"/>
      <c r="CV34" s="658"/>
      <c r="CW34" s="658"/>
      <c r="CX34" s="658"/>
      <c r="CY34" s="659"/>
      <c r="CZ34" s="660">
        <v>11.5</v>
      </c>
      <c r="DA34" s="672"/>
      <c r="DB34" s="672"/>
      <c r="DC34" s="673"/>
      <c r="DD34" s="663">
        <v>2168736</v>
      </c>
      <c r="DE34" s="658"/>
      <c r="DF34" s="658"/>
      <c r="DG34" s="658"/>
      <c r="DH34" s="658"/>
      <c r="DI34" s="658"/>
      <c r="DJ34" s="658"/>
      <c r="DK34" s="659"/>
      <c r="DL34" s="663">
        <v>1874725</v>
      </c>
      <c r="DM34" s="658"/>
      <c r="DN34" s="658"/>
      <c r="DO34" s="658"/>
      <c r="DP34" s="658"/>
      <c r="DQ34" s="658"/>
      <c r="DR34" s="658"/>
      <c r="DS34" s="658"/>
      <c r="DT34" s="658"/>
      <c r="DU34" s="658"/>
      <c r="DV34" s="659"/>
      <c r="DW34" s="660">
        <v>13.5</v>
      </c>
      <c r="DX34" s="672"/>
      <c r="DY34" s="672"/>
      <c r="DZ34" s="672"/>
      <c r="EA34" s="672"/>
      <c r="EB34" s="672"/>
      <c r="EC34" s="684"/>
    </row>
    <row r="35" spans="2:133" ht="11.25" customHeight="1" x14ac:dyDescent="0.2">
      <c r="B35" s="654" t="s">
        <v>329</v>
      </c>
      <c r="C35" s="655"/>
      <c r="D35" s="655"/>
      <c r="E35" s="655"/>
      <c r="F35" s="655"/>
      <c r="G35" s="655"/>
      <c r="H35" s="655"/>
      <c r="I35" s="655"/>
      <c r="J35" s="655"/>
      <c r="K35" s="655"/>
      <c r="L35" s="655"/>
      <c r="M35" s="655"/>
      <c r="N35" s="655"/>
      <c r="O35" s="655"/>
      <c r="P35" s="655"/>
      <c r="Q35" s="656"/>
      <c r="R35" s="657">
        <v>326139</v>
      </c>
      <c r="S35" s="658"/>
      <c r="T35" s="658"/>
      <c r="U35" s="658"/>
      <c r="V35" s="658"/>
      <c r="W35" s="658"/>
      <c r="X35" s="658"/>
      <c r="Y35" s="659"/>
      <c r="Z35" s="695">
        <v>1.3</v>
      </c>
      <c r="AA35" s="695"/>
      <c r="AB35" s="695"/>
      <c r="AC35" s="695"/>
      <c r="AD35" s="696" t="s">
        <v>248</v>
      </c>
      <c r="AE35" s="696"/>
      <c r="AF35" s="696"/>
      <c r="AG35" s="696"/>
      <c r="AH35" s="696"/>
      <c r="AI35" s="696"/>
      <c r="AJ35" s="696"/>
      <c r="AK35" s="696"/>
      <c r="AL35" s="660" t="s">
        <v>132</v>
      </c>
      <c r="AM35" s="661"/>
      <c r="AN35" s="661"/>
      <c r="AO35" s="697"/>
      <c r="AP35" s="222"/>
      <c r="AQ35" s="715" t="s">
        <v>330</v>
      </c>
      <c r="AR35" s="716"/>
      <c r="AS35" s="716"/>
      <c r="AT35" s="716"/>
      <c r="AU35" s="716"/>
      <c r="AV35" s="716"/>
      <c r="AW35" s="716"/>
      <c r="AX35" s="716"/>
      <c r="AY35" s="716"/>
      <c r="AZ35" s="716"/>
      <c r="BA35" s="716"/>
      <c r="BB35" s="716"/>
      <c r="BC35" s="716"/>
      <c r="BD35" s="716"/>
      <c r="BE35" s="716"/>
      <c r="BF35" s="717"/>
      <c r="BG35" s="715" t="s">
        <v>331</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332</v>
      </c>
      <c r="CE35" s="655"/>
      <c r="CF35" s="655"/>
      <c r="CG35" s="655"/>
      <c r="CH35" s="655"/>
      <c r="CI35" s="655"/>
      <c r="CJ35" s="655"/>
      <c r="CK35" s="655"/>
      <c r="CL35" s="655"/>
      <c r="CM35" s="655"/>
      <c r="CN35" s="655"/>
      <c r="CO35" s="655"/>
      <c r="CP35" s="655"/>
      <c r="CQ35" s="656"/>
      <c r="CR35" s="657">
        <v>476785</v>
      </c>
      <c r="CS35" s="670"/>
      <c r="CT35" s="670"/>
      <c r="CU35" s="670"/>
      <c r="CV35" s="670"/>
      <c r="CW35" s="670"/>
      <c r="CX35" s="670"/>
      <c r="CY35" s="671"/>
      <c r="CZ35" s="660">
        <v>2</v>
      </c>
      <c r="DA35" s="672"/>
      <c r="DB35" s="672"/>
      <c r="DC35" s="673"/>
      <c r="DD35" s="663">
        <v>404593</v>
      </c>
      <c r="DE35" s="670"/>
      <c r="DF35" s="670"/>
      <c r="DG35" s="670"/>
      <c r="DH35" s="670"/>
      <c r="DI35" s="670"/>
      <c r="DJ35" s="670"/>
      <c r="DK35" s="671"/>
      <c r="DL35" s="663">
        <v>267560</v>
      </c>
      <c r="DM35" s="670"/>
      <c r="DN35" s="670"/>
      <c r="DO35" s="670"/>
      <c r="DP35" s="670"/>
      <c r="DQ35" s="670"/>
      <c r="DR35" s="670"/>
      <c r="DS35" s="670"/>
      <c r="DT35" s="670"/>
      <c r="DU35" s="670"/>
      <c r="DV35" s="671"/>
      <c r="DW35" s="660">
        <v>1.9</v>
      </c>
      <c r="DX35" s="672"/>
      <c r="DY35" s="672"/>
      <c r="DZ35" s="672"/>
      <c r="EA35" s="672"/>
      <c r="EB35" s="672"/>
      <c r="EC35" s="684"/>
    </row>
    <row r="36" spans="2:133" ht="11.25" customHeight="1" x14ac:dyDescent="0.2">
      <c r="B36" s="654" t="s">
        <v>333</v>
      </c>
      <c r="C36" s="655"/>
      <c r="D36" s="655"/>
      <c r="E36" s="655"/>
      <c r="F36" s="655"/>
      <c r="G36" s="655"/>
      <c r="H36" s="655"/>
      <c r="I36" s="655"/>
      <c r="J36" s="655"/>
      <c r="K36" s="655"/>
      <c r="L36" s="655"/>
      <c r="M36" s="655"/>
      <c r="N36" s="655"/>
      <c r="O36" s="655"/>
      <c r="P36" s="655"/>
      <c r="Q36" s="656"/>
      <c r="R36" s="657">
        <v>1229290</v>
      </c>
      <c r="S36" s="658"/>
      <c r="T36" s="658"/>
      <c r="U36" s="658"/>
      <c r="V36" s="658"/>
      <c r="W36" s="658"/>
      <c r="X36" s="658"/>
      <c r="Y36" s="659"/>
      <c r="Z36" s="695">
        <v>5</v>
      </c>
      <c r="AA36" s="695"/>
      <c r="AB36" s="695"/>
      <c r="AC36" s="695"/>
      <c r="AD36" s="696" t="s">
        <v>141</v>
      </c>
      <c r="AE36" s="696"/>
      <c r="AF36" s="696"/>
      <c r="AG36" s="696"/>
      <c r="AH36" s="696"/>
      <c r="AI36" s="696"/>
      <c r="AJ36" s="696"/>
      <c r="AK36" s="696"/>
      <c r="AL36" s="660" t="s">
        <v>248</v>
      </c>
      <c r="AM36" s="661"/>
      <c r="AN36" s="661"/>
      <c r="AO36" s="697"/>
      <c r="AP36" s="222"/>
      <c r="AQ36" s="706" t="s">
        <v>334</v>
      </c>
      <c r="AR36" s="707"/>
      <c r="AS36" s="707"/>
      <c r="AT36" s="707"/>
      <c r="AU36" s="707"/>
      <c r="AV36" s="707"/>
      <c r="AW36" s="707"/>
      <c r="AX36" s="707"/>
      <c r="AY36" s="708"/>
      <c r="AZ36" s="709">
        <v>3362701</v>
      </c>
      <c r="BA36" s="710"/>
      <c r="BB36" s="710"/>
      <c r="BC36" s="710"/>
      <c r="BD36" s="710"/>
      <c r="BE36" s="710"/>
      <c r="BF36" s="711"/>
      <c r="BG36" s="712" t="s">
        <v>335</v>
      </c>
      <c r="BH36" s="713"/>
      <c r="BI36" s="713"/>
      <c r="BJ36" s="713"/>
      <c r="BK36" s="713"/>
      <c r="BL36" s="713"/>
      <c r="BM36" s="713"/>
      <c r="BN36" s="713"/>
      <c r="BO36" s="713"/>
      <c r="BP36" s="713"/>
      <c r="BQ36" s="713"/>
      <c r="BR36" s="713"/>
      <c r="BS36" s="713"/>
      <c r="BT36" s="713"/>
      <c r="BU36" s="714"/>
      <c r="BV36" s="709">
        <v>69772</v>
      </c>
      <c r="BW36" s="710"/>
      <c r="BX36" s="710"/>
      <c r="BY36" s="710"/>
      <c r="BZ36" s="710"/>
      <c r="CA36" s="710"/>
      <c r="CB36" s="711"/>
      <c r="CD36" s="654" t="s">
        <v>336</v>
      </c>
      <c r="CE36" s="655"/>
      <c r="CF36" s="655"/>
      <c r="CG36" s="655"/>
      <c r="CH36" s="655"/>
      <c r="CI36" s="655"/>
      <c r="CJ36" s="655"/>
      <c r="CK36" s="655"/>
      <c r="CL36" s="655"/>
      <c r="CM36" s="655"/>
      <c r="CN36" s="655"/>
      <c r="CO36" s="655"/>
      <c r="CP36" s="655"/>
      <c r="CQ36" s="656"/>
      <c r="CR36" s="657">
        <v>4227138</v>
      </c>
      <c r="CS36" s="658"/>
      <c r="CT36" s="658"/>
      <c r="CU36" s="658"/>
      <c r="CV36" s="658"/>
      <c r="CW36" s="658"/>
      <c r="CX36" s="658"/>
      <c r="CY36" s="659"/>
      <c r="CZ36" s="660">
        <v>17.899999999999999</v>
      </c>
      <c r="DA36" s="672"/>
      <c r="DB36" s="672"/>
      <c r="DC36" s="673"/>
      <c r="DD36" s="663">
        <v>3783355</v>
      </c>
      <c r="DE36" s="658"/>
      <c r="DF36" s="658"/>
      <c r="DG36" s="658"/>
      <c r="DH36" s="658"/>
      <c r="DI36" s="658"/>
      <c r="DJ36" s="658"/>
      <c r="DK36" s="659"/>
      <c r="DL36" s="663">
        <v>2820752</v>
      </c>
      <c r="DM36" s="658"/>
      <c r="DN36" s="658"/>
      <c r="DO36" s="658"/>
      <c r="DP36" s="658"/>
      <c r="DQ36" s="658"/>
      <c r="DR36" s="658"/>
      <c r="DS36" s="658"/>
      <c r="DT36" s="658"/>
      <c r="DU36" s="658"/>
      <c r="DV36" s="659"/>
      <c r="DW36" s="660">
        <v>20.3</v>
      </c>
      <c r="DX36" s="672"/>
      <c r="DY36" s="672"/>
      <c r="DZ36" s="672"/>
      <c r="EA36" s="672"/>
      <c r="EB36" s="672"/>
      <c r="EC36" s="684"/>
    </row>
    <row r="37" spans="2:133" ht="11.25" customHeight="1" x14ac:dyDescent="0.2">
      <c r="B37" s="654" t="s">
        <v>337</v>
      </c>
      <c r="C37" s="655"/>
      <c r="D37" s="655"/>
      <c r="E37" s="655"/>
      <c r="F37" s="655"/>
      <c r="G37" s="655"/>
      <c r="H37" s="655"/>
      <c r="I37" s="655"/>
      <c r="J37" s="655"/>
      <c r="K37" s="655"/>
      <c r="L37" s="655"/>
      <c r="M37" s="655"/>
      <c r="N37" s="655"/>
      <c r="O37" s="655"/>
      <c r="P37" s="655"/>
      <c r="Q37" s="656"/>
      <c r="R37" s="657">
        <v>750245</v>
      </c>
      <c r="S37" s="658"/>
      <c r="T37" s="658"/>
      <c r="U37" s="658"/>
      <c r="V37" s="658"/>
      <c r="W37" s="658"/>
      <c r="X37" s="658"/>
      <c r="Y37" s="659"/>
      <c r="Z37" s="695">
        <v>3</v>
      </c>
      <c r="AA37" s="695"/>
      <c r="AB37" s="695"/>
      <c r="AC37" s="695"/>
      <c r="AD37" s="696">
        <v>132</v>
      </c>
      <c r="AE37" s="696"/>
      <c r="AF37" s="696"/>
      <c r="AG37" s="696"/>
      <c r="AH37" s="696"/>
      <c r="AI37" s="696"/>
      <c r="AJ37" s="696"/>
      <c r="AK37" s="696"/>
      <c r="AL37" s="660">
        <v>0</v>
      </c>
      <c r="AM37" s="661"/>
      <c r="AN37" s="661"/>
      <c r="AO37" s="697"/>
      <c r="AQ37" s="690" t="s">
        <v>338</v>
      </c>
      <c r="AR37" s="691"/>
      <c r="AS37" s="691"/>
      <c r="AT37" s="691"/>
      <c r="AU37" s="691"/>
      <c r="AV37" s="691"/>
      <c r="AW37" s="691"/>
      <c r="AX37" s="691"/>
      <c r="AY37" s="692"/>
      <c r="AZ37" s="657">
        <v>916051</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41560</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1085830</v>
      </c>
      <c r="CS37" s="670"/>
      <c r="CT37" s="670"/>
      <c r="CU37" s="670"/>
      <c r="CV37" s="670"/>
      <c r="CW37" s="670"/>
      <c r="CX37" s="670"/>
      <c r="CY37" s="671"/>
      <c r="CZ37" s="660">
        <v>4.5999999999999996</v>
      </c>
      <c r="DA37" s="672"/>
      <c r="DB37" s="672"/>
      <c r="DC37" s="673"/>
      <c r="DD37" s="663">
        <v>1072254</v>
      </c>
      <c r="DE37" s="670"/>
      <c r="DF37" s="670"/>
      <c r="DG37" s="670"/>
      <c r="DH37" s="670"/>
      <c r="DI37" s="670"/>
      <c r="DJ37" s="670"/>
      <c r="DK37" s="671"/>
      <c r="DL37" s="663">
        <v>1071504</v>
      </c>
      <c r="DM37" s="670"/>
      <c r="DN37" s="670"/>
      <c r="DO37" s="670"/>
      <c r="DP37" s="670"/>
      <c r="DQ37" s="670"/>
      <c r="DR37" s="670"/>
      <c r="DS37" s="670"/>
      <c r="DT37" s="670"/>
      <c r="DU37" s="670"/>
      <c r="DV37" s="671"/>
      <c r="DW37" s="660">
        <v>7.7</v>
      </c>
      <c r="DX37" s="672"/>
      <c r="DY37" s="672"/>
      <c r="DZ37" s="672"/>
      <c r="EA37" s="672"/>
      <c r="EB37" s="672"/>
      <c r="EC37" s="684"/>
    </row>
    <row r="38" spans="2:133" ht="11.25" customHeight="1" x14ac:dyDescent="0.2">
      <c r="B38" s="654" t="s">
        <v>341</v>
      </c>
      <c r="C38" s="655"/>
      <c r="D38" s="655"/>
      <c r="E38" s="655"/>
      <c r="F38" s="655"/>
      <c r="G38" s="655"/>
      <c r="H38" s="655"/>
      <c r="I38" s="655"/>
      <c r="J38" s="655"/>
      <c r="K38" s="655"/>
      <c r="L38" s="655"/>
      <c r="M38" s="655"/>
      <c r="N38" s="655"/>
      <c r="O38" s="655"/>
      <c r="P38" s="655"/>
      <c r="Q38" s="656"/>
      <c r="R38" s="657">
        <v>2176900</v>
      </c>
      <c r="S38" s="658"/>
      <c r="T38" s="658"/>
      <c r="U38" s="658"/>
      <c r="V38" s="658"/>
      <c r="W38" s="658"/>
      <c r="X38" s="658"/>
      <c r="Y38" s="659"/>
      <c r="Z38" s="695">
        <v>8.8000000000000007</v>
      </c>
      <c r="AA38" s="695"/>
      <c r="AB38" s="695"/>
      <c r="AC38" s="695"/>
      <c r="AD38" s="696" t="s">
        <v>248</v>
      </c>
      <c r="AE38" s="696"/>
      <c r="AF38" s="696"/>
      <c r="AG38" s="696"/>
      <c r="AH38" s="696"/>
      <c r="AI38" s="696"/>
      <c r="AJ38" s="696"/>
      <c r="AK38" s="696"/>
      <c r="AL38" s="660" t="s">
        <v>248</v>
      </c>
      <c r="AM38" s="661"/>
      <c r="AN38" s="661"/>
      <c r="AO38" s="697"/>
      <c r="AQ38" s="690" t="s">
        <v>342</v>
      </c>
      <c r="AR38" s="691"/>
      <c r="AS38" s="691"/>
      <c r="AT38" s="691"/>
      <c r="AU38" s="691"/>
      <c r="AV38" s="691"/>
      <c r="AW38" s="691"/>
      <c r="AX38" s="691"/>
      <c r="AY38" s="692"/>
      <c r="AZ38" s="657">
        <v>704068</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4431</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1574939</v>
      </c>
      <c r="CS38" s="658"/>
      <c r="CT38" s="658"/>
      <c r="CU38" s="658"/>
      <c r="CV38" s="658"/>
      <c r="CW38" s="658"/>
      <c r="CX38" s="658"/>
      <c r="CY38" s="659"/>
      <c r="CZ38" s="660">
        <v>6.7</v>
      </c>
      <c r="DA38" s="672"/>
      <c r="DB38" s="672"/>
      <c r="DC38" s="673"/>
      <c r="DD38" s="663">
        <v>1334912</v>
      </c>
      <c r="DE38" s="658"/>
      <c r="DF38" s="658"/>
      <c r="DG38" s="658"/>
      <c r="DH38" s="658"/>
      <c r="DI38" s="658"/>
      <c r="DJ38" s="658"/>
      <c r="DK38" s="659"/>
      <c r="DL38" s="663">
        <v>1237962</v>
      </c>
      <c r="DM38" s="658"/>
      <c r="DN38" s="658"/>
      <c r="DO38" s="658"/>
      <c r="DP38" s="658"/>
      <c r="DQ38" s="658"/>
      <c r="DR38" s="658"/>
      <c r="DS38" s="658"/>
      <c r="DT38" s="658"/>
      <c r="DU38" s="658"/>
      <c r="DV38" s="659"/>
      <c r="DW38" s="660">
        <v>8.9</v>
      </c>
      <c r="DX38" s="672"/>
      <c r="DY38" s="672"/>
      <c r="DZ38" s="672"/>
      <c r="EA38" s="672"/>
      <c r="EB38" s="672"/>
      <c r="EC38" s="684"/>
    </row>
    <row r="39" spans="2:133" ht="11.25" customHeight="1" x14ac:dyDescent="0.2">
      <c r="B39" s="654" t="s">
        <v>345</v>
      </c>
      <c r="C39" s="655"/>
      <c r="D39" s="655"/>
      <c r="E39" s="655"/>
      <c r="F39" s="655"/>
      <c r="G39" s="655"/>
      <c r="H39" s="655"/>
      <c r="I39" s="655"/>
      <c r="J39" s="655"/>
      <c r="K39" s="655"/>
      <c r="L39" s="655"/>
      <c r="M39" s="655"/>
      <c r="N39" s="655"/>
      <c r="O39" s="655"/>
      <c r="P39" s="655"/>
      <c r="Q39" s="656"/>
      <c r="R39" s="657" t="s">
        <v>248</v>
      </c>
      <c r="S39" s="658"/>
      <c r="T39" s="658"/>
      <c r="U39" s="658"/>
      <c r="V39" s="658"/>
      <c r="W39" s="658"/>
      <c r="X39" s="658"/>
      <c r="Y39" s="659"/>
      <c r="Z39" s="695" t="s">
        <v>132</v>
      </c>
      <c r="AA39" s="695"/>
      <c r="AB39" s="695"/>
      <c r="AC39" s="695"/>
      <c r="AD39" s="696" t="s">
        <v>132</v>
      </c>
      <c r="AE39" s="696"/>
      <c r="AF39" s="696"/>
      <c r="AG39" s="696"/>
      <c r="AH39" s="696"/>
      <c r="AI39" s="696"/>
      <c r="AJ39" s="696"/>
      <c r="AK39" s="696"/>
      <c r="AL39" s="660" t="s">
        <v>132</v>
      </c>
      <c r="AM39" s="661"/>
      <c r="AN39" s="661"/>
      <c r="AO39" s="697"/>
      <c r="AQ39" s="690" t="s">
        <v>346</v>
      </c>
      <c r="AR39" s="691"/>
      <c r="AS39" s="691"/>
      <c r="AT39" s="691"/>
      <c r="AU39" s="691"/>
      <c r="AV39" s="691"/>
      <c r="AW39" s="691"/>
      <c r="AX39" s="691"/>
      <c r="AY39" s="692"/>
      <c r="AZ39" s="657">
        <v>114890</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6469</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223492</v>
      </c>
      <c r="CS39" s="670"/>
      <c r="CT39" s="670"/>
      <c r="CU39" s="670"/>
      <c r="CV39" s="670"/>
      <c r="CW39" s="670"/>
      <c r="CX39" s="670"/>
      <c r="CY39" s="671"/>
      <c r="CZ39" s="660">
        <v>0.9</v>
      </c>
      <c r="DA39" s="672"/>
      <c r="DB39" s="672"/>
      <c r="DC39" s="673"/>
      <c r="DD39" s="663">
        <v>12402</v>
      </c>
      <c r="DE39" s="670"/>
      <c r="DF39" s="670"/>
      <c r="DG39" s="670"/>
      <c r="DH39" s="670"/>
      <c r="DI39" s="670"/>
      <c r="DJ39" s="670"/>
      <c r="DK39" s="671"/>
      <c r="DL39" s="663" t="s">
        <v>132</v>
      </c>
      <c r="DM39" s="670"/>
      <c r="DN39" s="670"/>
      <c r="DO39" s="670"/>
      <c r="DP39" s="670"/>
      <c r="DQ39" s="670"/>
      <c r="DR39" s="670"/>
      <c r="DS39" s="670"/>
      <c r="DT39" s="670"/>
      <c r="DU39" s="670"/>
      <c r="DV39" s="671"/>
      <c r="DW39" s="660" t="s">
        <v>248</v>
      </c>
      <c r="DX39" s="672"/>
      <c r="DY39" s="672"/>
      <c r="DZ39" s="672"/>
      <c r="EA39" s="672"/>
      <c r="EB39" s="672"/>
      <c r="EC39" s="684"/>
    </row>
    <row r="40" spans="2:133" ht="11.25" customHeight="1" x14ac:dyDescent="0.2">
      <c r="B40" s="654" t="s">
        <v>349</v>
      </c>
      <c r="C40" s="655"/>
      <c r="D40" s="655"/>
      <c r="E40" s="655"/>
      <c r="F40" s="655"/>
      <c r="G40" s="655"/>
      <c r="H40" s="655"/>
      <c r="I40" s="655"/>
      <c r="J40" s="655"/>
      <c r="K40" s="655"/>
      <c r="L40" s="655"/>
      <c r="M40" s="655"/>
      <c r="N40" s="655"/>
      <c r="O40" s="655"/>
      <c r="P40" s="655"/>
      <c r="Q40" s="656"/>
      <c r="R40" s="657">
        <v>275900</v>
      </c>
      <c r="S40" s="658"/>
      <c r="T40" s="658"/>
      <c r="U40" s="658"/>
      <c r="V40" s="658"/>
      <c r="W40" s="658"/>
      <c r="X40" s="658"/>
      <c r="Y40" s="659"/>
      <c r="Z40" s="695">
        <v>1.1000000000000001</v>
      </c>
      <c r="AA40" s="695"/>
      <c r="AB40" s="695"/>
      <c r="AC40" s="695"/>
      <c r="AD40" s="696" t="s">
        <v>132</v>
      </c>
      <c r="AE40" s="696"/>
      <c r="AF40" s="696"/>
      <c r="AG40" s="696"/>
      <c r="AH40" s="696"/>
      <c r="AI40" s="696"/>
      <c r="AJ40" s="696"/>
      <c r="AK40" s="696"/>
      <c r="AL40" s="660" t="s">
        <v>248</v>
      </c>
      <c r="AM40" s="661"/>
      <c r="AN40" s="661"/>
      <c r="AO40" s="697"/>
      <c r="AQ40" s="690" t="s">
        <v>350</v>
      </c>
      <c r="AR40" s="691"/>
      <c r="AS40" s="691"/>
      <c r="AT40" s="691"/>
      <c r="AU40" s="691"/>
      <c r="AV40" s="691"/>
      <c r="AW40" s="691"/>
      <c r="AX40" s="691"/>
      <c r="AY40" s="692"/>
      <c r="AZ40" s="657">
        <v>107863</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101</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v>917521</v>
      </c>
      <c r="CS40" s="658"/>
      <c r="CT40" s="658"/>
      <c r="CU40" s="658"/>
      <c r="CV40" s="658"/>
      <c r="CW40" s="658"/>
      <c r="CX40" s="658"/>
      <c r="CY40" s="659"/>
      <c r="CZ40" s="660">
        <v>3.9</v>
      </c>
      <c r="DA40" s="672"/>
      <c r="DB40" s="672"/>
      <c r="DC40" s="673"/>
      <c r="DD40" s="663">
        <v>568881</v>
      </c>
      <c r="DE40" s="658"/>
      <c r="DF40" s="658"/>
      <c r="DG40" s="658"/>
      <c r="DH40" s="658"/>
      <c r="DI40" s="658"/>
      <c r="DJ40" s="658"/>
      <c r="DK40" s="659"/>
      <c r="DL40" s="663">
        <v>6060</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2">
      <c r="B41" s="638" t="s">
        <v>354</v>
      </c>
      <c r="C41" s="639"/>
      <c r="D41" s="639"/>
      <c r="E41" s="639"/>
      <c r="F41" s="639"/>
      <c r="G41" s="639"/>
      <c r="H41" s="639"/>
      <c r="I41" s="639"/>
      <c r="J41" s="639"/>
      <c r="K41" s="639"/>
      <c r="L41" s="639"/>
      <c r="M41" s="639"/>
      <c r="N41" s="639"/>
      <c r="O41" s="639"/>
      <c r="P41" s="639"/>
      <c r="Q41" s="640"/>
      <c r="R41" s="641">
        <v>24700637</v>
      </c>
      <c r="S41" s="682"/>
      <c r="T41" s="682"/>
      <c r="U41" s="682"/>
      <c r="V41" s="682"/>
      <c r="W41" s="682"/>
      <c r="X41" s="682"/>
      <c r="Y41" s="685"/>
      <c r="Z41" s="686">
        <v>100</v>
      </c>
      <c r="AA41" s="686"/>
      <c r="AB41" s="686"/>
      <c r="AC41" s="686"/>
      <c r="AD41" s="687">
        <v>13604551</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202022</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132</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132</v>
      </c>
      <c r="CS41" s="670"/>
      <c r="CT41" s="670"/>
      <c r="CU41" s="670"/>
      <c r="CV41" s="670"/>
      <c r="CW41" s="670"/>
      <c r="CX41" s="670"/>
      <c r="CY41" s="671"/>
      <c r="CZ41" s="660" t="s">
        <v>132</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358</v>
      </c>
      <c r="AR42" s="703"/>
      <c r="AS42" s="703"/>
      <c r="AT42" s="703"/>
      <c r="AU42" s="703"/>
      <c r="AV42" s="703"/>
      <c r="AW42" s="703"/>
      <c r="AX42" s="703"/>
      <c r="AY42" s="704"/>
      <c r="AZ42" s="641">
        <v>1317807</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373</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4534441</v>
      </c>
      <c r="CS42" s="670"/>
      <c r="CT42" s="670"/>
      <c r="CU42" s="670"/>
      <c r="CV42" s="670"/>
      <c r="CW42" s="670"/>
      <c r="CX42" s="670"/>
      <c r="CY42" s="671"/>
      <c r="CZ42" s="660">
        <v>19.100000000000001</v>
      </c>
      <c r="DA42" s="672"/>
      <c r="DB42" s="672"/>
      <c r="DC42" s="673"/>
      <c r="DD42" s="663">
        <v>754645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361</v>
      </c>
      <c r="CD43" s="654" t="s">
        <v>362</v>
      </c>
      <c r="CE43" s="655"/>
      <c r="CF43" s="655"/>
      <c r="CG43" s="655"/>
      <c r="CH43" s="655"/>
      <c r="CI43" s="655"/>
      <c r="CJ43" s="655"/>
      <c r="CK43" s="655"/>
      <c r="CL43" s="655"/>
      <c r="CM43" s="655"/>
      <c r="CN43" s="655"/>
      <c r="CO43" s="655"/>
      <c r="CP43" s="655"/>
      <c r="CQ43" s="656"/>
      <c r="CR43" s="657">
        <v>107936</v>
      </c>
      <c r="CS43" s="670"/>
      <c r="CT43" s="670"/>
      <c r="CU43" s="670"/>
      <c r="CV43" s="670"/>
      <c r="CW43" s="670"/>
      <c r="CX43" s="670"/>
      <c r="CY43" s="671"/>
      <c r="CZ43" s="660">
        <v>0.5</v>
      </c>
      <c r="DA43" s="672"/>
      <c r="DB43" s="672"/>
      <c r="DC43" s="673"/>
      <c r="DD43" s="663">
        <v>107936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364</v>
      </c>
      <c r="CG44" s="655"/>
      <c r="CH44" s="655"/>
      <c r="CI44" s="655"/>
      <c r="CJ44" s="655"/>
      <c r="CK44" s="655"/>
      <c r="CL44" s="655"/>
      <c r="CM44" s="655"/>
      <c r="CN44" s="655"/>
      <c r="CO44" s="655"/>
      <c r="CP44" s="655"/>
      <c r="CQ44" s="656"/>
      <c r="CR44" s="657">
        <v>4523827</v>
      </c>
      <c r="CS44" s="658"/>
      <c r="CT44" s="658"/>
      <c r="CU44" s="658"/>
      <c r="CV44" s="658"/>
      <c r="CW44" s="658"/>
      <c r="CX44" s="658"/>
      <c r="CY44" s="659"/>
      <c r="CZ44" s="660">
        <v>19.100000000000001</v>
      </c>
      <c r="DA44" s="661"/>
      <c r="DB44" s="661"/>
      <c r="DC44" s="662"/>
      <c r="DD44" s="663">
        <v>744236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3088966</v>
      </c>
      <c r="CS45" s="670"/>
      <c r="CT45" s="670"/>
      <c r="CU45" s="670"/>
      <c r="CV45" s="670"/>
      <c r="CW45" s="670"/>
      <c r="CX45" s="670"/>
      <c r="CY45" s="671"/>
      <c r="CZ45" s="660">
        <v>13</v>
      </c>
      <c r="DA45" s="672"/>
      <c r="DB45" s="672"/>
      <c r="DC45" s="673"/>
      <c r="DD45" s="663">
        <v>150567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367</v>
      </c>
      <c r="CG46" s="655"/>
      <c r="CH46" s="655"/>
      <c r="CI46" s="655"/>
      <c r="CJ46" s="655"/>
      <c r="CK46" s="655"/>
      <c r="CL46" s="655"/>
      <c r="CM46" s="655"/>
      <c r="CN46" s="655"/>
      <c r="CO46" s="655"/>
      <c r="CP46" s="655"/>
      <c r="CQ46" s="656"/>
      <c r="CR46" s="657">
        <v>1280578</v>
      </c>
      <c r="CS46" s="658"/>
      <c r="CT46" s="658"/>
      <c r="CU46" s="658"/>
      <c r="CV46" s="658"/>
      <c r="CW46" s="658"/>
      <c r="CX46" s="658"/>
      <c r="CY46" s="659"/>
      <c r="CZ46" s="660">
        <v>5.4</v>
      </c>
      <c r="DA46" s="661"/>
      <c r="DB46" s="661"/>
      <c r="DC46" s="662"/>
      <c r="DD46" s="663">
        <v>571234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368</v>
      </c>
      <c r="CG47" s="655"/>
      <c r="CH47" s="655"/>
      <c r="CI47" s="655"/>
      <c r="CJ47" s="655"/>
      <c r="CK47" s="655"/>
      <c r="CL47" s="655"/>
      <c r="CM47" s="655"/>
      <c r="CN47" s="655"/>
      <c r="CO47" s="655"/>
      <c r="CP47" s="655"/>
      <c r="CQ47" s="656"/>
      <c r="CR47" s="657">
        <v>10614</v>
      </c>
      <c r="CS47" s="670"/>
      <c r="CT47" s="670"/>
      <c r="CU47" s="670"/>
      <c r="CV47" s="670"/>
      <c r="CW47" s="670"/>
      <c r="CX47" s="670"/>
      <c r="CY47" s="671"/>
      <c r="CZ47" s="660">
        <v>0</v>
      </c>
      <c r="DA47" s="672"/>
      <c r="DB47" s="672"/>
      <c r="DC47" s="673"/>
      <c r="DD47" s="663">
        <v>10409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369</v>
      </c>
      <c r="CG48" s="655"/>
      <c r="CH48" s="655"/>
      <c r="CI48" s="655"/>
      <c r="CJ48" s="655"/>
      <c r="CK48" s="655"/>
      <c r="CL48" s="655"/>
      <c r="CM48" s="655"/>
      <c r="CN48" s="655"/>
      <c r="CO48" s="655"/>
      <c r="CP48" s="655"/>
      <c r="CQ48" s="656"/>
      <c r="CR48" s="657" t="s">
        <v>132</v>
      </c>
      <c r="CS48" s="658"/>
      <c r="CT48" s="658"/>
      <c r="CU48" s="658"/>
      <c r="CV48" s="658"/>
      <c r="CW48" s="658"/>
      <c r="CX48" s="658"/>
      <c r="CY48" s="659"/>
      <c r="CZ48" s="660" t="s">
        <v>132</v>
      </c>
      <c r="DA48" s="661"/>
      <c r="DB48" s="661"/>
      <c r="DC48" s="662"/>
      <c r="DD48" s="663" t="s">
        <v>141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370</v>
      </c>
      <c r="CE49" s="639"/>
      <c r="CF49" s="639"/>
      <c r="CG49" s="639"/>
      <c r="CH49" s="639"/>
      <c r="CI49" s="639"/>
      <c r="CJ49" s="639"/>
      <c r="CK49" s="639"/>
      <c r="CL49" s="639"/>
      <c r="CM49" s="639"/>
      <c r="CN49" s="639"/>
      <c r="CO49" s="639"/>
      <c r="CP49" s="639"/>
      <c r="CQ49" s="640"/>
      <c r="CR49" s="641">
        <v>23680960</v>
      </c>
      <c r="CS49" s="642"/>
      <c r="CT49" s="642"/>
      <c r="CU49" s="642"/>
      <c r="CV49" s="642"/>
      <c r="CW49" s="642"/>
      <c r="CX49" s="642"/>
      <c r="CY49" s="643"/>
      <c r="CZ49" s="644">
        <v>100</v>
      </c>
      <c r="DA49" s="645"/>
      <c r="DB49" s="645"/>
      <c r="DC49" s="646"/>
      <c r="DD49" s="647">
        <v>15373342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qK8MpDj0kLO9GgdlGEP7TH3BnLab8k03D4ExJxsCYvUy4oFEg7aYg0nF9WLWX6chUnkJ+w53Yz6UCdXKOYnYg==" saltValue="cp/8ZyL5u4tDNUhcRx1t+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393</v>
      </c>
      <c r="C7" s="1084"/>
      <c r="D7" s="1084"/>
      <c r="E7" s="1084"/>
      <c r="F7" s="1084"/>
      <c r="G7" s="1084"/>
      <c r="H7" s="1084"/>
      <c r="I7" s="1084"/>
      <c r="J7" s="1084"/>
      <c r="K7" s="1084"/>
      <c r="L7" s="1084"/>
      <c r="M7" s="1084"/>
      <c r="N7" s="1084"/>
      <c r="O7" s="1084"/>
      <c r="P7" s="1085"/>
      <c r="Q7" s="1138">
        <v>24701</v>
      </c>
      <c r="R7" s="1139"/>
      <c r="S7" s="1139"/>
      <c r="T7" s="1139"/>
      <c r="U7" s="1139"/>
      <c r="V7" s="1139">
        <v>23681</v>
      </c>
      <c r="W7" s="1139"/>
      <c r="X7" s="1139"/>
      <c r="Y7" s="1139"/>
      <c r="Z7" s="1139"/>
      <c r="AA7" s="1139">
        <v>1020</v>
      </c>
      <c r="AB7" s="1139"/>
      <c r="AC7" s="1139"/>
      <c r="AD7" s="1139"/>
      <c r="AE7" s="1140"/>
      <c r="AF7" s="1141">
        <v>779</v>
      </c>
      <c r="AG7" s="1142"/>
      <c r="AH7" s="1142"/>
      <c r="AI7" s="1142"/>
      <c r="AJ7" s="1143"/>
      <c r="AK7" s="1144">
        <v>95</v>
      </c>
      <c r="AL7" s="1145"/>
      <c r="AM7" s="1145"/>
      <c r="AN7" s="1145"/>
      <c r="AO7" s="1145"/>
      <c r="AP7" s="1145">
        <v>31019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601</v>
      </c>
      <c r="BT7" s="1136"/>
      <c r="BU7" s="1136"/>
      <c r="BV7" s="1136"/>
      <c r="BW7" s="1136"/>
      <c r="BX7" s="1136"/>
      <c r="BY7" s="1136"/>
      <c r="BZ7" s="1136"/>
      <c r="CA7" s="1136"/>
      <c r="CB7" s="1136"/>
      <c r="CC7" s="1136"/>
      <c r="CD7" s="1136"/>
      <c r="CE7" s="1136"/>
      <c r="CF7" s="1136"/>
      <c r="CG7" s="1148"/>
      <c r="CH7" s="1132">
        <v>5</v>
      </c>
      <c r="CI7" s="1133"/>
      <c r="CJ7" s="1133"/>
      <c r="CK7" s="1133"/>
      <c r="CL7" s="1134"/>
      <c r="CM7" s="1132">
        <v>114</v>
      </c>
      <c r="CN7" s="1133"/>
      <c r="CO7" s="1133"/>
      <c r="CP7" s="1133"/>
      <c r="CQ7" s="1134"/>
      <c r="CR7" s="1132">
        <v>97</v>
      </c>
      <c r="CS7" s="1133"/>
      <c r="CT7" s="1133"/>
      <c r="CU7" s="1133"/>
      <c r="CV7" s="1134"/>
      <c r="CW7" s="1132">
        <v>95</v>
      </c>
      <c r="CX7" s="1133"/>
      <c r="CY7" s="1133"/>
      <c r="CZ7" s="1133"/>
      <c r="DA7" s="1134"/>
      <c r="DB7" s="1132" t="s">
        <v>541</v>
      </c>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602</v>
      </c>
      <c r="BT8" s="1029"/>
      <c r="BU8" s="1029"/>
      <c r="BV8" s="1029"/>
      <c r="BW8" s="1029"/>
      <c r="BX8" s="1029"/>
      <c r="BY8" s="1029"/>
      <c r="BZ8" s="1029"/>
      <c r="CA8" s="1029"/>
      <c r="CB8" s="1029"/>
      <c r="CC8" s="1029"/>
      <c r="CD8" s="1029"/>
      <c r="CE8" s="1029"/>
      <c r="CF8" s="1029"/>
      <c r="CG8" s="1050"/>
      <c r="CH8" s="1025">
        <v>5</v>
      </c>
      <c r="CI8" s="1026"/>
      <c r="CJ8" s="1026"/>
      <c r="CK8" s="1026"/>
      <c r="CL8" s="1027"/>
      <c r="CM8" s="1025">
        <v>129</v>
      </c>
      <c r="CN8" s="1026"/>
      <c r="CO8" s="1026"/>
      <c r="CP8" s="1026"/>
      <c r="CQ8" s="1027"/>
      <c r="CR8" s="1025">
        <v>90</v>
      </c>
      <c r="CS8" s="1026"/>
      <c r="CT8" s="1026"/>
      <c r="CU8" s="1026"/>
      <c r="CV8" s="1027"/>
      <c r="CW8" s="1025">
        <v>85</v>
      </c>
      <c r="CX8" s="1026"/>
      <c r="CY8" s="1026"/>
      <c r="CZ8" s="1026"/>
      <c r="DA8" s="1027"/>
      <c r="DB8" s="1025" t="s">
        <v>541</v>
      </c>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603</v>
      </c>
      <c r="BT9" s="1029"/>
      <c r="BU9" s="1029"/>
      <c r="BV9" s="1029"/>
      <c r="BW9" s="1029"/>
      <c r="BX9" s="1029"/>
      <c r="BY9" s="1029"/>
      <c r="BZ9" s="1029"/>
      <c r="CA9" s="1029"/>
      <c r="CB9" s="1029"/>
      <c r="CC9" s="1029"/>
      <c r="CD9" s="1029"/>
      <c r="CE9" s="1029"/>
      <c r="CF9" s="1029"/>
      <c r="CG9" s="1050"/>
      <c r="CH9" s="1025">
        <v>0</v>
      </c>
      <c r="CI9" s="1026"/>
      <c r="CJ9" s="1026"/>
      <c r="CK9" s="1026"/>
      <c r="CL9" s="1027"/>
      <c r="CM9" s="1025">
        <v>147</v>
      </c>
      <c r="CN9" s="1026"/>
      <c r="CO9" s="1026"/>
      <c r="CP9" s="1026"/>
      <c r="CQ9" s="1027"/>
      <c r="CR9" s="1025">
        <v>134</v>
      </c>
      <c r="CS9" s="1026"/>
      <c r="CT9" s="1026"/>
      <c r="CU9" s="1026"/>
      <c r="CV9" s="1027"/>
      <c r="CW9" s="1025">
        <v>30</v>
      </c>
      <c r="CX9" s="1026"/>
      <c r="CY9" s="1026"/>
      <c r="CZ9" s="1026"/>
      <c r="DA9" s="1027"/>
      <c r="DB9" s="1025" t="s">
        <v>541</v>
      </c>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604</v>
      </c>
      <c r="BT10" s="1029"/>
      <c r="BU10" s="1029"/>
      <c r="BV10" s="1029"/>
      <c r="BW10" s="1029"/>
      <c r="BX10" s="1029"/>
      <c r="BY10" s="1029"/>
      <c r="BZ10" s="1029"/>
      <c r="CA10" s="1029"/>
      <c r="CB10" s="1029"/>
      <c r="CC10" s="1029"/>
      <c r="CD10" s="1029"/>
      <c r="CE10" s="1029"/>
      <c r="CF10" s="1029"/>
      <c r="CG10" s="1050"/>
      <c r="CH10" s="1025">
        <v>3</v>
      </c>
      <c r="CI10" s="1026"/>
      <c r="CJ10" s="1026"/>
      <c r="CK10" s="1026"/>
      <c r="CL10" s="1027"/>
      <c r="CM10" s="1025">
        <v>41</v>
      </c>
      <c r="CN10" s="1026"/>
      <c r="CO10" s="1026"/>
      <c r="CP10" s="1026"/>
      <c r="CQ10" s="1027"/>
      <c r="CR10" s="1025">
        <v>30</v>
      </c>
      <c r="CS10" s="1026"/>
      <c r="CT10" s="1026"/>
      <c r="CU10" s="1026"/>
      <c r="CV10" s="1027"/>
      <c r="CW10" s="1025">
        <v>48</v>
      </c>
      <c r="CX10" s="1026"/>
      <c r="CY10" s="1026"/>
      <c r="CZ10" s="1026"/>
      <c r="DA10" s="1027"/>
      <c r="DB10" s="1025" t="s">
        <v>541</v>
      </c>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605</v>
      </c>
      <c r="BT11" s="1029"/>
      <c r="BU11" s="1029"/>
      <c r="BV11" s="1029"/>
      <c r="BW11" s="1029"/>
      <c r="BX11" s="1029"/>
      <c r="BY11" s="1029"/>
      <c r="BZ11" s="1029"/>
      <c r="CA11" s="1029"/>
      <c r="CB11" s="1029"/>
      <c r="CC11" s="1029"/>
      <c r="CD11" s="1029"/>
      <c r="CE11" s="1029"/>
      <c r="CF11" s="1029"/>
      <c r="CG11" s="1050"/>
      <c r="CH11" s="1025">
        <v>9</v>
      </c>
      <c r="CI11" s="1026"/>
      <c r="CJ11" s="1026"/>
      <c r="CK11" s="1026"/>
      <c r="CL11" s="1027"/>
      <c r="CM11" s="1025">
        <v>64</v>
      </c>
      <c r="CN11" s="1026"/>
      <c r="CO11" s="1026"/>
      <c r="CP11" s="1026"/>
      <c r="CQ11" s="1027"/>
      <c r="CR11" s="1025">
        <v>20</v>
      </c>
      <c r="CS11" s="1026"/>
      <c r="CT11" s="1026"/>
      <c r="CU11" s="1026"/>
      <c r="CV11" s="1027"/>
      <c r="CW11" s="1025">
        <v>0</v>
      </c>
      <c r="CX11" s="1026"/>
      <c r="CY11" s="1026"/>
      <c r="CZ11" s="1026"/>
      <c r="DA11" s="1027"/>
      <c r="DB11" s="1025" t="s">
        <v>541</v>
      </c>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t="s">
        <v>606</v>
      </c>
      <c r="BS12" s="1028" t="s">
        <v>607</v>
      </c>
      <c r="BT12" s="1029"/>
      <c r="BU12" s="1029"/>
      <c r="BV12" s="1029"/>
      <c r="BW12" s="1029"/>
      <c r="BX12" s="1029"/>
      <c r="BY12" s="1029"/>
      <c r="BZ12" s="1029"/>
      <c r="CA12" s="1029"/>
      <c r="CB12" s="1029"/>
      <c r="CC12" s="1029"/>
      <c r="CD12" s="1029"/>
      <c r="CE12" s="1029"/>
      <c r="CF12" s="1029"/>
      <c r="CG12" s="1050"/>
      <c r="CH12" s="1025">
        <v>0</v>
      </c>
      <c r="CI12" s="1026"/>
      <c r="CJ12" s="1026"/>
      <c r="CK12" s="1026"/>
      <c r="CL12" s="1027"/>
      <c r="CM12" s="1025">
        <v>-58</v>
      </c>
      <c r="CN12" s="1026"/>
      <c r="CO12" s="1026"/>
      <c r="CP12" s="1026"/>
      <c r="CQ12" s="1027"/>
      <c r="CR12" s="1025">
        <v>41</v>
      </c>
      <c r="CS12" s="1026"/>
      <c r="CT12" s="1026"/>
      <c r="CU12" s="1026"/>
      <c r="CV12" s="1027"/>
      <c r="CW12" s="1025">
        <v>4</v>
      </c>
      <c r="CX12" s="1026"/>
      <c r="CY12" s="1026"/>
      <c r="CZ12" s="1026"/>
      <c r="DA12" s="1027"/>
      <c r="DB12" s="1025">
        <v>50</v>
      </c>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395</v>
      </c>
      <c r="B23" s="973" t="s">
        <v>396</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779</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132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376</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407</v>
      </c>
      <c r="C28" s="1084"/>
      <c r="D28" s="1084"/>
      <c r="E28" s="1084"/>
      <c r="F28" s="1084"/>
      <c r="G28" s="1084"/>
      <c r="H28" s="1084"/>
      <c r="I28" s="1084"/>
      <c r="J28" s="1084"/>
      <c r="K28" s="1084"/>
      <c r="L28" s="1084"/>
      <c r="M28" s="1084"/>
      <c r="N28" s="1084"/>
      <c r="O28" s="1084"/>
      <c r="P28" s="1085"/>
      <c r="Q28" s="1086">
        <v>3504</v>
      </c>
      <c r="R28" s="1087"/>
      <c r="S28" s="1087"/>
      <c r="T28" s="1087"/>
      <c r="U28" s="1087"/>
      <c r="V28" s="1087">
        <v>3434</v>
      </c>
      <c r="W28" s="1087"/>
      <c r="X28" s="1087"/>
      <c r="Y28" s="1087"/>
      <c r="Z28" s="1087"/>
      <c r="AA28" s="1087">
        <v>70</v>
      </c>
      <c r="AB28" s="1087"/>
      <c r="AC28" s="1087"/>
      <c r="AD28" s="1087"/>
      <c r="AE28" s="1088"/>
      <c r="AF28" s="1089">
        <v>70</v>
      </c>
      <c r="AG28" s="1087"/>
      <c r="AH28" s="1087"/>
      <c r="AI28" s="1087"/>
      <c r="AJ28" s="1090"/>
      <c r="AK28" s="1078">
        <v>202</v>
      </c>
      <c r="AL28" s="1079"/>
      <c r="AM28" s="1079"/>
      <c r="AN28" s="1079"/>
      <c r="AO28" s="1079"/>
      <c r="AP28" s="1079" t="s">
        <v>541</v>
      </c>
      <c r="AQ28" s="1079"/>
      <c r="AR28" s="1079"/>
      <c r="AS28" s="1079"/>
      <c r="AT28" s="1079"/>
      <c r="AU28" s="1079" t="s">
        <v>541</v>
      </c>
      <c r="AV28" s="1079"/>
      <c r="AW28" s="1079"/>
      <c r="AX28" s="1079"/>
      <c r="AY28" s="1079"/>
      <c r="AZ28" s="1080" t="s">
        <v>541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408</v>
      </c>
      <c r="C29" s="1067"/>
      <c r="D29" s="1067"/>
      <c r="E29" s="1067"/>
      <c r="F29" s="1067"/>
      <c r="G29" s="1067"/>
      <c r="H29" s="1067"/>
      <c r="I29" s="1067"/>
      <c r="J29" s="1067"/>
      <c r="K29" s="1067"/>
      <c r="L29" s="1067"/>
      <c r="M29" s="1067"/>
      <c r="N29" s="1067"/>
      <c r="O29" s="1067"/>
      <c r="P29" s="1068"/>
      <c r="Q29" s="1074">
        <v>1214</v>
      </c>
      <c r="R29" s="1075"/>
      <c r="S29" s="1075"/>
      <c r="T29" s="1075"/>
      <c r="U29" s="1075"/>
      <c r="V29" s="1075">
        <v>1213</v>
      </c>
      <c r="W29" s="1075"/>
      <c r="X29" s="1075"/>
      <c r="Y29" s="1075"/>
      <c r="Z29" s="1075"/>
      <c r="AA29" s="1075">
        <v>1</v>
      </c>
      <c r="AB29" s="1075"/>
      <c r="AC29" s="1075"/>
      <c r="AD29" s="1075"/>
      <c r="AE29" s="1076"/>
      <c r="AF29" s="1071">
        <v>1</v>
      </c>
      <c r="AG29" s="1072"/>
      <c r="AH29" s="1072"/>
      <c r="AI29" s="1072"/>
      <c r="AJ29" s="1073"/>
      <c r="AK29" s="1016">
        <v>107</v>
      </c>
      <c r="AL29" s="1007"/>
      <c r="AM29" s="1007"/>
      <c r="AN29" s="1007"/>
      <c r="AO29" s="1007"/>
      <c r="AP29" s="1007" t="s">
        <v>541</v>
      </c>
      <c r="AQ29" s="1007"/>
      <c r="AR29" s="1007"/>
      <c r="AS29" s="1007"/>
      <c r="AT29" s="1007"/>
      <c r="AU29" s="1007" t="s">
        <v>541</v>
      </c>
      <c r="AV29" s="1007"/>
      <c r="AW29" s="1007"/>
      <c r="AX29" s="1007"/>
      <c r="AY29" s="1007"/>
      <c r="AZ29" s="1077" t="s">
        <v>541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409</v>
      </c>
      <c r="C30" s="1067"/>
      <c r="D30" s="1067"/>
      <c r="E30" s="1067"/>
      <c r="F30" s="1067"/>
      <c r="G30" s="1067"/>
      <c r="H30" s="1067"/>
      <c r="I30" s="1067"/>
      <c r="J30" s="1067"/>
      <c r="K30" s="1067"/>
      <c r="L30" s="1067"/>
      <c r="M30" s="1067"/>
      <c r="N30" s="1067"/>
      <c r="O30" s="1067"/>
      <c r="P30" s="1068"/>
      <c r="Q30" s="1074">
        <v>12117</v>
      </c>
      <c r="R30" s="1075"/>
      <c r="S30" s="1075"/>
      <c r="T30" s="1075"/>
      <c r="U30" s="1075"/>
      <c r="V30" s="1075">
        <v>12005</v>
      </c>
      <c r="W30" s="1075"/>
      <c r="X30" s="1075"/>
      <c r="Y30" s="1075"/>
      <c r="Z30" s="1075"/>
      <c r="AA30" s="1075">
        <v>112</v>
      </c>
      <c r="AB30" s="1075"/>
      <c r="AC30" s="1075"/>
      <c r="AD30" s="1075"/>
      <c r="AE30" s="1076"/>
      <c r="AF30" s="1071">
        <v>4065</v>
      </c>
      <c r="AG30" s="1072"/>
      <c r="AH30" s="1072"/>
      <c r="AI30" s="1072"/>
      <c r="AJ30" s="1073"/>
      <c r="AK30" s="1016">
        <v>406</v>
      </c>
      <c r="AL30" s="1007"/>
      <c r="AM30" s="1007"/>
      <c r="AN30" s="1007"/>
      <c r="AO30" s="1007"/>
      <c r="AP30" s="1007">
        <v>8283</v>
      </c>
      <c r="AQ30" s="1007"/>
      <c r="AR30" s="1007"/>
      <c r="AS30" s="1007"/>
      <c r="AT30" s="1007"/>
      <c r="AU30" s="1007">
        <v>4514</v>
      </c>
      <c r="AV30" s="1007"/>
      <c r="AW30" s="1007"/>
      <c r="AX30" s="1007"/>
      <c r="AY30" s="1007"/>
      <c r="AZ30" s="1077" t="s">
        <v>541</v>
      </c>
      <c r="BA30" s="1077"/>
      <c r="BB30" s="1077"/>
      <c r="BC30" s="1077"/>
      <c r="BD30" s="1077"/>
      <c r="BE30" s="1008" t="s">
        <v>410</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411</v>
      </c>
      <c r="C31" s="1067"/>
      <c r="D31" s="1067"/>
      <c r="E31" s="1067"/>
      <c r="F31" s="1067"/>
      <c r="G31" s="1067"/>
      <c r="H31" s="1067"/>
      <c r="I31" s="1067"/>
      <c r="J31" s="1067"/>
      <c r="K31" s="1067"/>
      <c r="L31" s="1067"/>
      <c r="M31" s="1067"/>
      <c r="N31" s="1067"/>
      <c r="O31" s="1067"/>
      <c r="P31" s="1068"/>
      <c r="Q31" s="1074">
        <v>341</v>
      </c>
      <c r="R31" s="1075"/>
      <c r="S31" s="1075"/>
      <c r="T31" s="1075"/>
      <c r="U31" s="1075"/>
      <c r="V31" s="1075">
        <v>337</v>
      </c>
      <c r="W31" s="1075"/>
      <c r="X31" s="1075"/>
      <c r="Y31" s="1075"/>
      <c r="Z31" s="1075"/>
      <c r="AA31" s="1075">
        <v>3</v>
      </c>
      <c r="AB31" s="1075"/>
      <c r="AC31" s="1075"/>
      <c r="AD31" s="1075"/>
      <c r="AE31" s="1076"/>
      <c r="AF31" s="1071">
        <v>603</v>
      </c>
      <c r="AG31" s="1072"/>
      <c r="AH31" s="1072"/>
      <c r="AI31" s="1072"/>
      <c r="AJ31" s="1073"/>
      <c r="AK31" s="1016">
        <v>39</v>
      </c>
      <c r="AL31" s="1007"/>
      <c r="AM31" s="1007"/>
      <c r="AN31" s="1007"/>
      <c r="AO31" s="1007"/>
      <c r="AP31" s="1007">
        <v>2614</v>
      </c>
      <c r="AQ31" s="1007"/>
      <c r="AR31" s="1007"/>
      <c r="AS31" s="1007"/>
      <c r="AT31" s="1007"/>
      <c r="AU31" s="1007">
        <v>431</v>
      </c>
      <c r="AV31" s="1007"/>
      <c r="AW31" s="1007"/>
      <c r="AX31" s="1007"/>
      <c r="AY31" s="1007"/>
      <c r="AZ31" s="1077" t="s">
        <v>541</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412</v>
      </c>
      <c r="C32" s="1067"/>
      <c r="D32" s="1067"/>
      <c r="E32" s="1067"/>
      <c r="F32" s="1067"/>
      <c r="G32" s="1067"/>
      <c r="H32" s="1067"/>
      <c r="I32" s="1067"/>
      <c r="J32" s="1067"/>
      <c r="K32" s="1067"/>
      <c r="L32" s="1067"/>
      <c r="M32" s="1067"/>
      <c r="N32" s="1067"/>
      <c r="O32" s="1067"/>
      <c r="P32" s="1068"/>
      <c r="Q32" s="1074">
        <v>1701</v>
      </c>
      <c r="R32" s="1075"/>
      <c r="S32" s="1075"/>
      <c r="T32" s="1075"/>
      <c r="U32" s="1075"/>
      <c r="V32" s="1075">
        <v>1670</v>
      </c>
      <c r="W32" s="1075"/>
      <c r="X32" s="1075"/>
      <c r="Y32" s="1075"/>
      <c r="Z32" s="1075"/>
      <c r="AA32" s="1075">
        <v>31</v>
      </c>
      <c r="AB32" s="1075"/>
      <c r="AC32" s="1075"/>
      <c r="AD32" s="1075"/>
      <c r="AE32" s="1076"/>
      <c r="AF32" s="1071">
        <v>427</v>
      </c>
      <c r="AG32" s="1072"/>
      <c r="AH32" s="1072"/>
      <c r="AI32" s="1072"/>
      <c r="AJ32" s="1073"/>
      <c r="AK32" s="1016">
        <v>466</v>
      </c>
      <c r="AL32" s="1007"/>
      <c r="AM32" s="1007"/>
      <c r="AN32" s="1007"/>
      <c r="AO32" s="1007"/>
      <c r="AP32" s="1007">
        <v>10773</v>
      </c>
      <c r="AQ32" s="1007"/>
      <c r="AR32" s="1007"/>
      <c r="AS32" s="1007"/>
      <c r="AT32" s="1007"/>
      <c r="AU32" s="1007">
        <v>4578</v>
      </c>
      <c r="AV32" s="1007"/>
      <c r="AW32" s="1007"/>
      <c r="AX32" s="1007"/>
      <c r="AY32" s="1007"/>
      <c r="AZ32" s="1077" t="s">
        <v>541</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413</v>
      </c>
      <c r="C33" s="1067"/>
      <c r="D33" s="1067"/>
      <c r="E33" s="1067"/>
      <c r="F33" s="1067"/>
      <c r="G33" s="1067"/>
      <c r="H33" s="1067"/>
      <c r="I33" s="1067"/>
      <c r="J33" s="1067"/>
      <c r="K33" s="1067"/>
      <c r="L33" s="1067"/>
      <c r="M33" s="1067"/>
      <c r="N33" s="1067"/>
      <c r="O33" s="1067"/>
      <c r="P33" s="1068"/>
      <c r="Q33" s="1074">
        <v>137</v>
      </c>
      <c r="R33" s="1075"/>
      <c r="S33" s="1075"/>
      <c r="T33" s="1075"/>
      <c r="U33" s="1075"/>
      <c r="V33" s="1075">
        <v>124</v>
      </c>
      <c r="W33" s="1075"/>
      <c r="X33" s="1075"/>
      <c r="Y33" s="1075"/>
      <c r="Z33" s="1075"/>
      <c r="AA33" s="1075">
        <v>13</v>
      </c>
      <c r="AB33" s="1075"/>
      <c r="AC33" s="1075"/>
      <c r="AD33" s="1075"/>
      <c r="AE33" s="1076"/>
      <c r="AF33" s="1071">
        <v>218</v>
      </c>
      <c r="AG33" s="1072"/>
      <c r="AH33" s="1072"/>
      <c r="AI33" s="1072"/>
      <c r="AJ33" s="1073"/>
      <c r="AK33" s="1016">
        <v>40</v>
      </c>
      <c r="AL33" s="1007"/>
      <c r="AM33" s="1007"/>
      <c r="AN33" s="1007"/>
      <c r="AO33" s="1007"/>
      <c r="AP33" s="1007">
        <v>918</v>
      </c>
      <c r="AQ33" s="1007"/>
      <c r="AR33" s="1007"/>
      <c r="AS33" s="1007"/>
      <c r="AT33" s="1007"/>
      <c r="AU33" s="1007">
        <v>521</v>
      </c>
      <c r="AV33" s="1007"/>
      <c r="AW33" s="1007"/>
      <c r="AX33" s="1007"/>
      <c r="AY33" s="1007"/>
      <c r="AZ33" s="1077" t="s">
        <v>541</v>
      </c>
      <c r="BA33" s="1077"/>
      <c r="BB33" s="1077"/>
      <c r="BC33" s="1077"/>
      <c r="BD33" s="1077"/>
      <c r="BE33" s="1008" t="s">
        <v>410</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414</v>
      </c>
      <c r="C34" s="1067"/>
      <c r="D34" s="1067"/>
      <c r="E34" s="1067"/>
      <c r="F34" s="1067"/>
      <c r="G34" s="1067"/>
      <c r="H34" s="1067"/>
      <c r="I34" s="1067"/>
      <c r="J34" s="1067"/>
      <c r="K34" s="1067"/>
      <c r="L34" s="1067"/>
      <c r="M34" s="1067"/>
      <c r="N34" s="1067"/>
      <c r="O34" s="1067"/>
      <c r="P34" s="1068"/>
      <c r="Q34" s="1074">
        <v>185</v>
      </c>
      <c r="R34" s="1075"/>
      <c r="S34" s="1075"/>
      <c r="T34" s="1075"/>
      <c r="U34" s="1075"/>
      <c r="V34" s="1075">
        <v>185</v>
      </c>
      <c r="W34" s="1075"/>
      <c r="X34" s="1075"/>
      <c r="Y34" s="1075"/>
      <c r="Z34" s="1075"/>
      <c r="AA34" s="1075">
        <v>0</v>
      </c>
      <c r="AB34" s="1075"/>
      <c r="AC34" s="1075"/>
      <c r="AD34" s="1075"/>
      <c r="AE34" s="1076"/>
      <c r="AF34" s="1071" t="s">
        <v>131</v>
      </c>
      <c r="AG34" s="1072"/>
      <c r="AH34" s="1072"/>
      <c r="AI34" s="1072"/>
      <c r="AJ34" s="1073"/>
      <c r="AK34" s="1016" t="s">
        <v>541</v>
      </c>
      <c r="AL34" s="1007"/>
      <c r="AM34" s="1007"/>
      <c r="AN34" s="1007"/>
      <c r="AO34" s="1007"/>
      <c r="AP34" s="1007">
        <v>417</v>
      </c>
      <c r="AQ34" s="1007"/>
      <c r="AR34" s="1007"/>
      <c r="AS34" s="1007"/>
      <c r="AT34" s="1007"/>
      <c r="AU34" s="1007" t="s">
        <v>541</v>
      </c>
      <c r="AV34" s="1007"/>
      <c r="AW34" s="1007"/>
      <c r="AX34" s="1007"/>
      <c r="AY34" s="1007"/>
      <c r="AZ34" s="1077" t="s">
        <v>541</v>
      </c>
      <c r="BA34" s="1077"/>
      <c r="BB34" s="1077"/>
      <c r="BC34" s="1077"/>
      <c r="BD34" s="1077"/>
      <c r="BE34" s="1008" t="s">
        <v>415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416</v>
      </c>
      <c r="C35" s="1067"/>
      <c r="D35" s="1067"/>
      <c r="E35" s="1067"/>
      <c r="F35" s="1067"/>
      <c r="G35" s="1067"/>
      <c r="H35" s="1067"/>
      <c r="I35" s="1067"/>
      <c r="J35" s="1067"/>
      <c r="K35" s="1067"/>
      <c r="L35" s="1067"/>
      <c r="M35" s="1067"/>
      <c r="N35" s="1067"/>
      <c r="O35" s="1067"/>
      <c r="P35" s="1068"/>
      <c r="Q35" s="1074">
        <v>330</v>
      </c>
      <c r="R35" s="1075"/>
      <c r="S35" s="1075"/>
      <c r="T35" s="1075"/>
      <c r="U35" s="1075"/>
      <c r="V35" s="1075">
        <v>330</v>
      </c>
      <c r="W35" s="1075"/>
      <c r="X35" s="1075"/>
      <c r="Y35" s="1075"/>
      <c r="Z35" s="1075"/>
      <c r="AA35" s="1075">
        <v>0</v>
      </c>
      <c r="AB35" s="1075"/>
      <c r="AC35" s="1075"/>
      <c r="AD35" s="1075"/>
      <c r="AE35" s="1076"/>
      <c r="AF35" s="1071" t="s">
        <v>131</v>
      </c>
      <c r="AG35" s="1072"/>
      <c r="AH35" s="1072"/>
      <c r="AI35" s="1072"/>
      <c r="AJ35" s="1073"/>
      <c r="AK35" s="1016">
        <v>128</v>
      </c>
      <c r="AL35" s="1007"/>
      <c r="AM35" s="1007"/>
      <c r="AN35" s="1007"/>
      <c r="AO35" s="1007"/>
      <c r="AP35" s="1007">
        <v>210</v>
      </c>
      <c r="AQ35" s="1007"/>
      <c r="AR35" s="1007"/>
      <c r="AS35" s="1007"/>
      <c r="AT35" s="1007"/>
      <c r="AU35" s="1007">
        <v>66</v>
      </c>
      <c r="AV35" s="1007"/>
      <c r="AW35" s="1007"/>
      <c r="AX35" s="1007"/>
      <c r="AY35" s="1007"/>
      <c r="AZ35" s="1077" t="s">
        <v>541</v>
      </c>
      <c r="BA35" s="1077"/>
      <c r="BB35" s="1077"/>
      <c r="BC35" s="1077"/>
      <c r="BD35" s="1077"/>
      <c r="BE35" s="1008" t="s">
        <v>415</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418</v>
      </c>
      <c r="C36" s="1067"/>
      <c r="D36" s="1067"/>
      <c r="E36" s="1067"/>
      <c r="F36" s="1067"/>
      <c r="G36" s="1067"/>
      <c r="H36" s="1067"/>
      <c r="I36" s="1067"/>
      <c r="J36" s="1067"/>
      <c r="K36" s="1067"/>
      <c r="L36" s="1067"/>
      <c r="M36" s="1067"/>
      <c r="N36" s="1067"/>
      <c r="O36" s="1067"/>
      <c r="P36" s="1068"/>
      <c r="Q36" s="1074">
        <v>37</v>
      </c>
      <c r="R36" s="1075"/>
      <c r="S36" s="1075"/>
      <c r="T36" s="1075"/>
      <c r="U36" s="1075"/>
      <c r="V36" s="1075">
        <v>37</v>
      </c>
      <c r="W36" s="1075"/>
      <c r="X36" s="1075"/>
      <c r="Y36" s="1075"/>
      <c r="Z36" s="1075"/>
      <c r="AA36" s="1075">
        <v>0</v>
      </c>
      <c r="AB36" s="1075"/>
      <c r="AC36" s="1075"/>
      <c r="AD36" s="1075"/>
      <c r="AE36" s="1076"/>
      <c r="AF36" s="1071" t="s">
        <v>131</v>
      </c>
      <c r="AG36" s="1072"/>
      <c r="AH36" s="1072"/>
      <c r="AI36" s="1072"/>
      <c r="AJ36" s="1073"/>
      <c r="AK36" s="1016">
        <v>0</v>
      </c>
      <c r="AL36" s="1007"/>
      <c r="AM36" s="1007"/>
      <c r="AN36" s="1007"/>
      <c r="AO36" s="1007"/>
      <c r="AP36" s="1007">
        <v>188</v>
      </c>
      <c r="AQ36" s="1007"/>
      <c r="AR36" s="1007"/>
      <c r="AS36" s="1007"/>
      <c r="AT36" s="1007"/>
      <c r="AU36" s="1007">
        <v>99</v>
      </c>
      <c r="AV36" s="1007"/>
      <c r="AW36" s="1007"/>
      <c r="AX36" s="1007"/>
      <c r="AY36" s="1007"/>
      <c r="AZ36" s="1077" t="s">
        <v>541</v>
      </c>
      <c r="BA36" s="1077"/>
      <c r="BB36" s="1077"/>
      <c r="BC36" s="1077"/>
      <c r="BD36" s="1077"/>
      <c r="BE36" s="1008" t="s">
        <v>415</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t="s">
        <v>419</v>
      </c>
      <c r="C37" s="1067"/>
      <c r="D37" s="1067"/>
      <c r="E37" s="1067"/>
      <c r="F37" s="1067"/>
      <c r="G37" s="1067"/>
      <c r="H37" s="1067"/>
      <c r="I37" s="1067"/>
      <c r="J37" s="1067"/>
      <c r="K37" s="1067"/>
      <c r="L37" s="1067"/>
      <c r="M37" s="1067"/>
      <c r="N37" s="1067"/>
      <c r="O37" s="1067"/>
      <c r="P37" s="1068"/>
      <c r="Q37" s="1074">
        <v>201</v>
      </c>
      <c r="R37" s="1075"/>
      <c r="S37" s="1075"/>
      <c r="T37" s="1075"/>
      <c r="U37" s="1075"/>
      <c r="V37" s="1075">
        <v>201</v>
      </c>
      <c r="W37" s="1075"/>
      <c r="X37" s="1075"/>
      <c r="Y37" s="1075"/>
      <c r="Z37" s="1075"/>
      <c r="AA37" s="1075">
        <v>0</v>
      </c>
      <c r="AB37" s="1075"/>
      <c r="AC37" s="1075"/>
      <c r="AD37" s="1075"/>
      <c r="AE37" s="1076"/>
      <c r="AF37" s="1071" t="s">
        <v>131</v>
      </c>
      <c r="AG37" s="1072"/>
      <c r="AH37" s="1072"/>
      <c r="AI37" s="1072"/>
      <c r="AJ37" s="1073"/>
      <c r="AK37" s="1016" t="s">
        <v>541</v>
      </c>
      <c r="AL37" s="1007"/>
      <c r="AM37" s="1007"/>
      <c r="AN37" s="1007"/>
      <c r="AO37" s="1007"/>
      <c r="AP37" s="1007">
        <v>572</v>
      </c>
      <c r="AQ37" s="1007"/>
      <c r="AR37" s="1007"/>
      <c r="AS37" s="1007"/>
      <c r="AT37" s="1007"/>
      <c r="AU37" s="1007" t="s">
        <v>541</v>
      </c>
      <c r="AV37" s="1007"/>
      <c r="AW37" s="1007"/>
      <c r="AX37" s="1007"/>
      <c r="AY37" s="1007"/>
      <c r="AZ37" s="1077" t="s">
        <v>541</v>
      </c>
      <c r="BA37" s="1077"/>
      <c r="BB37" s="1077"/>
      <c r="BC37" s="1077"/>
      <c r="BD37" s="1077"/>
      <c r="BE37" s="1008" t="s">
        <v>415</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395</v>
      </c>
      <c r="B63" s="973" t="s">
        <v>422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5384</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424</v>
      </c>
      <c r="B66" s="1032"/>
      <c r="C66" s="1032"/>
      <c r="D66" s="1032"/>
      <c r="E66" s="1032"/>
      <c r="F66" s="1032"/>
      <c r="G66" s="1032"/>
      <c r="H66" s="1032"/>
      <c r="I66" s="1032"/>
      <c r="J66" s="1032"/>
      <c r="K66" s="1032"/>
      <c r="L66" s="1032"/>
      <c r="M66" s="1032"/>
      <c r="N66" s="1032"/>
      <c r="O66" s="1032"/>
      <c r="P66" s="1033"/>
      <c r="Q66" s="1037" t="s">
        <v>425</v>
      </c>
      <c r="R66" s="1038"/>
      <c r="S66" s="1038"/>
      <c r="T66" s="1038"/>
      <c r="U66" s="1039"/>
      <c r="V66" s="1037" t="s">
        <v>426</v>
      </c>
      <c r="W66" s="1038"/>
      <c r="X66" s="1038"/>
      <c r="Y66" s="1038"/>
      <c r="Z66" s="1039"/>
      <c r="AA66" s="1037" t="s">
        <v>427</v>
      </c>
      <c r="AB66" s="1038"/>
      <c r="AC66" s="1038"/>
      <c r="AD66" s="1038"/>
      <c r="AE66" s="1039"/>
      <c r="AF66" s="1043" t="s">
        <v>402</v>
      </c>
      <c r="AG66" s="1044"/>
      <c r="AH66" s="1044"/>
      <c r="AI66" s="1044"/>
      <c r="AJ66" s="1045"/>
      <c r="AK66" s="1037" t="s">
        <v>428</v>
      </c>
      <c r="AL66" s="1032"/>
      <c r="AM66" s="1032"/>
      <c r="AN66" s="1032"/>
      <c r="AO66" s="1033"/>
      <c r="AP66" s="1037" t="s">
        <v>429</v>
      </c>
      <c r="AQ66" s="1038"/>
      <c r="AR66" s="1038"/>
      <c r="AS66" s="1038"/>
      <c r="AT66" s="1039"/>
      <c r="AU66" s="1037" t="s">
        <v>430</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591</v>
      </c>
      <c r="C68" s="1022"/>
      <c r="D68" s="1022"/>
      <c r="E68" s="1022"/>
      <c r="F68" s="1022"/>
      <c r="G68" s="1022"/>
      <c r="H68" s="1022"/>
      <c r="I68" s="1022"/>
      <c r="J68" s="1022"/>
      <c r="K68" s="1022"/>
      <c r="L68" s="1022"/>
      <c r="M68" s="1022"/>
      <c r="N68" s="1022"/>
      <c r="O68" s="1022"/>
      <c r="P68" s="1023"/>
      <c r="Q68" s="1024">
        <v>1663</v>
      </c>
      <c r="R68" s="1018"/>
      <c r="S68" s="1018"/>
      <c r="T68" s="1018"/>
      <c r="U68" s="1018"/>
      <c r="V68" s="1018">
        <v>1585</v>
      </c>
      <c r="W68" s="1018"/>
      <c r="X68" s="1018"/>
      <c r="Y68" s="1018"/>
      <c r="Z68" s="1018"/>
      <c r="AA68" s="1018">
        <v>78</v>
      </c>
      <c r="AB68" s="1018"/>
      <c r="AC68" s="1018"/>
      <c r="AD68" s="1018"/>
      <c r="AE68" s="1018"/>
      <c r="AF68" s="1018" t="s">
        <v>541</v>
      </c>
      <c r="AG68" s="1018"/>
      <c r="AH68" s="1018"/>
      <c r="AI68" s="1018"/>
      <c r="AJ68" s="1018"/>
      <c r="AK68" s="1018" t="s">
        <v>541</v>
      </c>
      <c r="AL68" s="1018"/>
      <c r="AM68" s="1018"/>
      <c r="AN68" s="1018"/>
      <c r="AO68" s="1018"/>
      <c r="AP68" s="1018">
        <v>1404</v>
      </c>
      <c r="AQ68" s="1018"/>
      <c r="AR68" s="1018"/>
      <c r="AS68" s="1018"/>
      <c r="AT68" s="1018"/>
      <c r="AU68" s="1018">
        <v>446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592</v>
      </c>
      <c r="C69" s="1011"/>
      <c r="D69" s="1011"/>
      <c r="E69" s="1011"/>
      <c r="F69" s="1011"/>
      <c r="G69" s="1011"/>
      <c r="H69" s="1011"/>
      <c r="I69" s="1011"/>
      <c r="J69" s="1011"/>
      <c r="K69" s="1011"/>
      <c r="L69" s="1011"/>
      <c r="M69" s="1011"/>
      <c r="N69" s="1011"/>
      <c r="O69" s="1011"/>
      <c r="P69" s="1012"/>
      <c r="Q69" s="1013">
        <v>1482</v>
      </c>
      <c r="R69" s="1007"/>
      <c r="S69" s="1007"/>
      <c r="T69" s="1007"/>
      <c r="U69" s="1007"/>
      <c r="V69" s="1007">
        <v>1464</v>
      </c>
      <c r="W69" s="1007"/>
      <c r="X69" s="1007"/>
      <c r="Y69" s="1007"/>
      <c r="Z69" s="1007"/>
      <c r="AA69" s="1007">
        <v>18</v>
      </c>
      <c r="AB69" s="1007"/>
      <c r="AC69" s="1007"/>
      <c r="AD69" s="1007"/>
      <c r="AE69" s="1007"/>
      <c r="AF69" s="1007" t="s">
        <v>541</v>
      </c>
      <c r="AG69" s="1007"/>
      <c r="AH69" s="1007"/>
      <c r="AI69" s="1007"/>
      <c r="AJ69" s="1007"/>
      <c r="AK69" s="1007" t="s">
        <v>541</v>
      </c>
      <c r="AL69" s="1007"/>
      <c r="AM69" s="1007"/>
      <c r="AN69" s="1007"/>
      <c r="AO69" s="1007"/>
      <c r="AP69" s="1007">
        <v>335</v>
      </c>
      <c r="AQ69" s="1007"/>
      <c r="AR69" s="1007"/>
      <c r="AS69" s="1007"/>
      <c r="AT69" s="1007"/>
      <c r="AU69" s="1007">
        <v>216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593</v>
      </c>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594</v>
      </c>
      <c r="C71" s="1011"/>
      <c r="D71" s="1011"/>
      <c r="E71" s="1011"/>
      <c r="F71" s="1011"/>
      <c r="G71" s="1011"/>
      <c r="H71" s="1011"/>
      <c r="I71" s="1011"/>
      <c r="J71" s="1011"/>
      <c r="K71" s="1011"/>
      <c r="L71" s="1011"/>
      <c r="M71" s="1011"/>
      <c r="N71" s="1011"/>
      <c r="O71" s="1011"/>
      <c r="P71" s="1012"/>
      <c r="Q71" s="1013">
        <v>279</v>
      </c>
      <c r="R71" s="1007"/>
      <c r="S71" s="1007"/>
      <c r="T71" s="1007"/>
      <c r="U71" s="1007"/>
      <c r="V71" s="1007">
        <v>252</v>
      </c>
      <c r="W71" s="1007"/>
      <c r="X71" s="1007"/>
      <c r="Y71" s="1007"/>
      <c r="Z71" s="1007"/>
      <c r="AA71" s="1007">
        <v>26</v>
      </c>
      <c r="AB71" s="1007"/>
      <c r="AC71" s="1007"/>
      <c r="AD71" s="1007"/>
      <c r="AE71" s="1007"/>
      <c r="AF71" s="1007" t="s">
        <v>541</v>
      </c>
      <c r="AG71" s="1007"/>
      <c r="AH71" s="1007"/>
      <c r="AI71" s="1007"/>
      <c r="AJ71" s="1007"/>
      <c r="AK71" s="1007" t="s">
        <v>541</v>
      </c>
      <c r="AL71" s="1007"/>
      <c r="AM71" s="1007"/>
      <c r="AN71" s="1007"/>
      <c r="AO71" s="1007"/>
      <c r="AP71" s="1007" t="s">
        <v>541</v>
      </c>
      <c r="AQ71" s="1007"/>
      <c r="AR71" s="1007"/>
      <c r="AS71" s="1007"/>
      <c r="AT71" s="1007"/>
      <c r="AU71" s="1007" t="s">
        <v>541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595</v>
      </c>
      <c r="C72" s="1011"/>
      <c r="D72" s="1011"/>
      <c r="E72" s="1011"/>
      <c r="F72" s="1011"/>
      <c r="G72" s="1011"/>
      <c r="H72" s="1011"/>
      <c r="I72" s="1011"/>
      <c r="J72" s="1011"/>
      <c r="K72" s="1011"/>
      <c r="L72" s="1011"/>
      <c r="M72" s="1011"/>
      <c r="N72" s="1011"/>
      <c r="O72" s="1011"/>
      <c r="P72" s="1012"/>
      <c r="Q72" s="1013">
        <v>8498</v>
      </c>
      <c r="R72" s="1007"/>
      <c r="S72" s="1007"/>
      <c r="T72" s="1007"/>
      <c r="U72" s="1007"/>
      <c r="V72" s="1007">
        <v>8218</v>
      </c>
      <c r="W72" s="1007"/>
      <c r="X72" s="1007"/>
      <c r="Y72" s="1007"/>
      <c r="Z72" s="1007"/>
      <c r="AA72" s="1007">
        <v>280</v>
      </c>
      <c r="AB72" s="1007"/>
      <c r="AC72" s="1007"/>
      <c r="AD72" s="1007"/>
      <c r="AE72" s="1007"/>
      <c r="AF72" s="1007" t="s">
        <v>541</v>
      </c>
      <c r="AG72" s="1007"/>
      <c r="AH72" s="1007"/>
      <c r="AI72" s="1007"/>
      <c r="AJ72" s="1007"/>
      <c r="AK72" s="1007" t="s">
        <v>541</v>
      </c>
      <c r="AL72" s="1007"/>
      <c r="AM72" s="1007"/>
      <c r="AN72" s="1007"/>
      <c r="AO72" s="1007"/>
      <c r="AP72" s="1007" t="s">
        <v>541</v>
      </c>
      <c r="AQ72" s="1007"/>
      <c r="AR72" s="1007"/>
      <c r="AS72" s="1007"/>
      <c r="AT72" s="1007"/>
      <c r="AU72" s="1007" t="s">
        <v>541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596</v>
      </c>
      <c r="C73" s="1011"/>
      <c r="D73" s="1011"/>
      <c r="E73" s="1011"/>
      <c r="F73" s="1011"/>
      <c r="G73" s="1011"/>
      <c r="H73" s="1011"/>
      <c r="I73" s="1011"/>
      <c r="J73" s="1011"/>
      <c r="K73" s="1011"/>
      <c r="L73" s="1011"/>
      <c r="M73" s="1011"/>
      <c r="N73" s="1011"/>
      <c r="O73" s="1011"/>
      <c r="P73" s="1012"/>
      <c r="Q73" s="1013">
        <v>1540</v>
      </c>
      <c r="R73" s="1007"/>
      <c r="S73" s="1007"/>
      <c r="T73" s="1007"/>
      <c r="U73" s="1007"/>
      <c r="V73" s="1007">
        <v>1502</v>
      </c>
      <c r="W73" s="1007"/>
      <c r="X73" s="1007"/>
      <c r="Y73" s="1007"/>
      <c r="Z73" s="1007"/>
      <c r="AA73" s="1007">
        <v>37</v>
      </c>
      <c r="AB73" s="1007"/>
      <c r="AC73" s="1007"/>
      <c r="AD73" s="1007"/>
      <c r="AE73" s="1007"/>
      <c r="AF73" s="1007" t="s">
        <v>541</v>
      </c>
      <c r="AG73" s="1007"/>
      <c r="AH73" s="1007"/>
      <c r="AI73" s="1007"/>
      <c r="AJ73" s="1007"/>
      <c r="AK73" s="1007" t="s">
        <v>541</v>
      </c>
      <c r="AL73" s="1007"/>
      <c r="AM73" s="1007"/>
      <c r="AN73" s="1007"/>
      <c r="AO73" s="1007"/>
      <c r="AP73" s="1007">
        <v>590</v>
      </c>
      <c r="AQ73" s="1007"/>
      <c r="AR73" s="1007"/>
      <c r="AS73" s="1007"/>
      <c r="AT73" s="1007"/>
      <c r="AU73" s="1007">
        <v>369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597</v>
      </c>
      <c r="C74" s="1011"/>
      <c r="D74" s="1011"/>
      <c r="E74" s="1011"/>
      <c r="F74" s="1011"/>
      <c r="G74" s="1011"/>
      <c r="H74" s="1011"/>
      <c r="I74" s="1011"/>
      <c r="J74" s="1011"/>
      <c r="K74" s="1011"/>
      <c r="L74" s="1011"/>
      <c r="M74" s="1011"/>
      <c r="N74" s="1011"/>
      <c r="O74" s="1011"/>
      <c r="P74" s="1012"/>
      <c r="Q74" s="1013">
        <v>5926</v>
      </c>
      <c r="R74" s="1007"/>
      <c r="S74" s="1007"/>
      <c r="T74" s="1007"/>
      <c r="U74" s="1007"/>
      <c r="V74" s="1007">
        <v>5695</v>
      </c>
      <c r="W74" s="1007"/>
      <c r="X74" s="1007"/>
      <c r="Y74" s="1007"/>
      <c r="Z74" s="1007"/>
      <c r="AA74" s="1007">
        <v>231</v>
      </c>
      <c r="AB74" s="1007"/>
      <c r="AC74" s="1007"/>
      <c r="AD74" s="1007"/>
      <c r="AE74" s="1007"/>
      <c r="AF74" s="1007" t="s">
        <v>541</v>
      </c>
      <c r="AG74" s="1007"/>
      <c r="AH74" s="1007"/>
      <c r="AI74" s="1007"/>
      <c r="AJ74" s="1007"/>
      <c r="AK74" s="1007" t="s">
        <v>541</v>
      </c>
      <c r="AL74" s="1007"/>
      <c r="AM74" s="1007"/>
      <c r="AN74" s="1007"/>
      <c r="AO74" s="1007"/>
      <c r="AP74" s="1007" t="s">
        <v>541</v>
      </c>
      <c r="AQ74" s="1007"/>
      <c r="AR74" s="1007"/>
      <c r="AS74" s="1007"/>
      <c r="AT74" s="1007"/>
      <c r="AU74" s="1007" t="s">
        <v>541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598</v>
      </c>
      <c r="C75" s="1011"/>
      <c r="D75" s="1011"/>
      <c r="E75" s="1011"/>
      <c r="F75" s="1011"/>
      <c r="G75" s="1011"/>
      <c r="H75" s="1011"/>
      <c r="I75" s="1011"/>
      <c r="J75" s="1011"/>
      <c r="K75" s="1011"/>
      <c r="L75" s="1011"/>
      <c r="M75" s="1011"/>
      <c r="N75" s="1011"/>
      <c r="O75" s="1011"/>
      <c r="P75" s="1012"/>
      <c r="Q75" s="1014">
        <v>252</v>
      </c>
      <c r="R75" s="1015"/>
      <c r="S75" s="1015"/>
      <c r="T75" s="1015"/>
      <c r="U75" s="1016"/>
      <c r="V75" s="1017">
        <v>196</v>
      </c>
      <c r="W75" s="1015"/>
      <c r="X75" s="1015"/>
      <c r="Y75" s="1015"/>
      <c r="Z75" s="1016"/>
      <c r="AA75" s="1017">
        <v>56</v>
      </c>
      <c r="AB75" s="1015"/>
      <c r="AC75" s="1015"/>
      <c r="AD75" s="1015"/>
      <c r="AE75" s="1016"/>
      <c r="AF75" s="1017" t="s">
        <v>541</v>
      </c>
      <c r="AG75" s="1015"/>
      <c r="AH75" s="1015"/>
      <c r="AI75" s="1015"/>
      <c r="AJ75" s="1016"/>
      <c r="AK75" s="1017" t="s">
        <v>541</v>
      </c>
      <c r="AL75" s="1015"/>
      <c r="AM75" s="1015"/>
      <c r="AN75" s="1015"/>
      <c r="AO75" s="1016"/>
      <c r="AP75" s="1017" t="s">
        <v>541</v>
      </c>
      <c r="AQ75" s="1015"/>
      <c r="AR75" s="1015"/>
      <c r="AS75" s="1015"/>
      <c r="AT75" s="1016"/>
      <c r="AU75" s="1017" t="s">
        <v>541</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599</v>
      </c>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594</v>
      </c>
      <c r="C77" s="1011"/>
      <c r="D77" s="1011"/>
      <c r="E77" s="1011"/>
      <c r="F77" s="1011"/>
      <c r="G77" s="1011"/>
      <c r="H77" s="1011"/>
      <c r="I77" s="1011"/>
      <c r="J77" s="1011"/>
      <c r="K77" s="1011"/>
      <c r="L77" s="1011"/>
      <c r="M77" s="1011"/>
      <c r="N77" s="1011"/>
      <c r="O77" s="1011"/>
      <c r="P77" s="1012"/>
      <c r="Q77" s="1014">
        <v>158</v>
      </c>
      <c r="R77" s="1015"/>
      <c r="S77" s="1015"/>
      <c r="T77" s="1015"/>
      <c r="U77" s="1016"/>
      <c r="V77" s="1017">
        <v>156</v>
      </c>
      <c r="W77" s="1015"/>
      <c r="X77" s="1015"/>
      <c r="Y77" s="1015"/>
      <c r="Z77" s="1016"/>
      <c r="AA77" s="1017">
        <v>2</v>
      </c>
      <c r="AB77" s="1015"/>
      <c r="AC77" s="1015"/>
      <c r="AD77" s="1015"/>
      <c r="AE77" s="1016"/>
      <c r="AF77" s="1017" t="s">
        <v>541</v>
      </c>
      <c r="AG77" s="1015"/>
      <c r="AH77" s="1015"/>
      <c r="AI77" s="1015"/>
      <c r="AJ77" s="1016"/>
      <c r="AK77" s="1017" t="s">
        <v>541</v>
      </c>
      <c r="AL77" s="1015"/>
      <c r="AM77" s="1015"/>
      <c r="AN77" s="1015"/>
      <c r="AO77" s="1016"/>
      <c r="AP77" s="1017" t="s">
        <v>541</v>
      </c>
      <c r="AQ77" s="1015"/>
      <c r="AR77" s="1015"/>
      <c r="AS77" s="1015"/>
      <c r="AT77" s="1016"/>
      <c r="AU77" s="1017" t="s">
        <v>541</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600</v>
      </c>
      <c r="C78" s="1011"/>
      <c r="D78" s="1011"/>
      <c r="E78" s="1011"/>
      <c r="F78" s="1011"/>
      <c r="G78" s="1011"/>
      <c r="H78" s="1011"/>
      <c r="I78" s="1011"/>
      <c r="J78" s="1011"/>
      <c r="K78" s="1011"/>
      <c r="L78" s="1011"/>
      <c r="M78" s="1011"/>
      <c r="N78" s="1011"/>
      <c r="O78" s="1011"/>
      <c r="P78" s="1012"/>
      <c r="Q78" s="1013">
        <v>167997</v>
      </c>
      <c r="R78" s="1007"/>
      <c r="S78" s="1007"/>
      <c r="T78" s="1007"/>
      <c r="U78" s="1007"/>
      <c r="V78" s="1007">
        <v>167997</v>
      </c>
      <c r="W78" s="1007"/>
      <c r="X78" s="1007"/>
      <c r="Y78" s="1007"/>
      <c r="Z78" s="1007"/>
      <c r="AA78" s="1007">
        <v>0</v>
      </c>
      <c r="AB78" s="1007"/>
      <c r="AC78" s="1007"/>
      <c r="AD78" s="1007"/>
      <c r="AE78" s="1007"/>
      <c r="AF78" s="1007" t="s">
        <v>541</v>
      </c>
      <c r="AG78" s="1007"/>
      <c r="AH78" s="1007"/>
      <c r="AI78" s="1007"/>
      <c r="AJ78" s="1007"/>
      <c r="AK78" s="1007" t="s">
        <v>541</v>
      </c>
      <c r="AL78" s="1007"/>
      <c r="AM78" s="1007"/>
      <c r="AN78" s="1007"/>
      <c r="AO78" s="1007"/>
      <c r="AP78" s="1007" t="s">
        <v>541</v>
      </c>
      <c r="AQ78" s="1007"/>
      <c r="AR78" s="1007"/>
      <c r="AS78" s="1007"/>
      <c r="AT78" s="1007"/>
      <c r="AU78" s="1007" t="s">
        <v>541</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395</v>
      </c>
      <c r="B88" s="973" t="s">
        <v>431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432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440</v>
      </c>
      <c r="AB109" s="932"/>
      <c r="AC109" s="932"/>
      <c r="AD109" s="932"/>
      <c r="AE109" s="933"/>
      <c r="AF109" s="934" t="s">
        <v>441</v>
      </c>
      <c r="AG109" s="932"/>
      <c r="AH109" s="932"/>
      <c r="AI109" s="932"/>
      <c r="AJ109" s="933"/>
      <c r="AK109" s="934" t="s">
        <v>313</v>
      </c>
      <c r="AL109" s="932"/>
      <c r="AM109" s="932"/>
      <c r="AN109" s="932"/>
      <c r="AO109" s="933"/>
      <c r="AP109" s="934" t="s">
        <v>442</v>
      </c>
      <c r="AQ109" s="932"/>
      <c r="AR109" s="932"/>
      <c r="AS109" s="932"/>
      <c r="AT109" s="965"/>
      <c r="AU109" s="931" t="s">
        <v>439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440</v>
      </c>
      <c r="BR109" s="932"/>
      <c r="BS109" s="932"/>
      <c r="BT109" s="932"/>
      <c r="BU109" s="933"/>
      <c r="BV109" s="934" t="s">
        <v>441</v>
      </c>
      <c r="BW109" s="932"/>
      <c r="BX109" s="932"/>
      <c r="BY109" s="932"/>
      <c r="BZ109" s="933"/>
      <c r="CA109" s="934" t="s">
        <v>313</v>
      </c>
      <c r="CB109" s="932"/>
      <c r="CC109" s="932"/>
      <c r="CD109" s="932"/>
      <c r="CE109" s="933"/>
      <c r="CF109" s="972" t="s">
        <v>442</v>
      </c>
      <c r="CG109" s="972"/>
      <c r="CH109" s="972"/>
      <c r="CI109" s="972"/>
      <c r="CJ109" s="972"/>
      <c r="CK109" s="934" t="s">
        <v>443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440</v>
      </c>
      <c r="DH109" s="932"/>
      <c r="DI109" s="932"/>
      <c r="DJ109" s="932"/>
      <c r="DK109" s="933"/>
      <c r="DL109" s="934" t="s">
        <v>441</v>
      </c>
      <c r="DM109" s="932"/>
      <c r="DN109" s="932"/>
      <c r="DO109" s="932"/>
      <c r="DP109" s="933"/>
      <c r="DQ109" s="934" t="s">
        <v>313</v>
      </c>
      <c r="DR109" s="932"/>
      <c r="DS109" s="932"/>
      <c r="DT109" s="932"/>
      <c r="DU109" s="933"/>
      <c r="DV109" s="934" t="s">
        <v>442</v>
      </c>
      <c r="DW109" s="932"/>
      <c r="DX109" s="932"/>
      <c r="DY109" s="932"/>
      <c r="DZ109" s="965"/>
    </row>
    <row r="110" spans="1:131" s="230" customFormat="1" ht="26.25" customHeight="1" x14ac:dyDescent="0.2">
      <c r="A110" s="843" t="s">
        <v>444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2470235</v>
      </c>
      <c r="AB110" s="925"/>
      <c r="AC110" s="925"/>
      <c r="AD110" s="925"/>
      <c r="AE110" s="926"/>
      <c r="AF110" s="927">
        <v>2430869</v>
      </c>
      <c r="AG110" s="925"/>
      <c r="AH110" s="925"/>
      <c r="AI110" s="925"/>
      <c r="AJ110" s="926"/>
      <c r="AK110" s="927">
        <v>2501383</v>
      </c>
      <c r="AL110" s="925"/>
      <c r="AM110" s="925"/>
      <c r="AN110" s="925"/>
      <c r="AO110" s="926"/>
      <c r="AP110" s="928">
        <v>23.9</v>
      </c>
      <c r="AQ110" s="929"/>
      <c r="AR110" s="929"/>
      <c r="AS110" s="929"/>
      <c r="AT110" s="930"/>
      <c r="AU110" s="966" t="s">
        <v>74</v>
      </c>
      <c r="AV110" s="967"/>
      <c r="AW110" s="967"/>
      <c r="AX110" s="967"/>
      <c r="AY110" s="967"/>
      <c r="AZ110" s="896" t="s">
        <v>445</v>
      </c>
      <c r="BA110" s="844"/>
      <c r="BB110" s="844"/>
      <c r="BC110" s="844"/>
      <c r="BD110" s="844"/>
      <c r="BE110" s="844"/>
      <c r="BF110" s="844"/>
      <c r="BG110" s="844"/>
      <c r="BH110" s="844"/>
      <c r="BI110" s="844"/>
      <c r="BJ110" s="844"/>
      <c r="BK110" s="844"/>
      <c r="BL110" s="844"/>
      <c r="BM110" s="844"/>
      <c r="BN110" s="844"/>
      <c r="BO110" s="844"/>
      <c r="BP110" s="845"/>
      <c r="BQ110" s="897">
        <v>30347989</v>
      </c>
      <c r="BR110" s="878"/>
      <c r="BS110" s="878"/>
      <c r="BT110" s="878"/>
      <c r="BU110" s="878"/>
      <c r="BV110" s="878">
        <v>31343066</v>
      </c>
      <c r="BW110" s="878"/>
      <c r="BX110" s="878"/>
      <c r="BY110" s="878"/>
      <c r="BZ110" s="878"/>
      <c r="CA110" s="878">
        <v>31018583</v>
      </c>
      <c r="CB110" s="878"/>
      <c r="CC110" s="878"/>
      <c r="CD110" s="878"/>
      <c r="CE110" s="878"/>
      <c r="CF110" s="902">
        <v>296.60000000000002</v>
      </c>
      <c r="CG110" s="903"/>
      <c r="CH110" s="903"/>
      <c r="CI110" s="903"/>
      <c r="CJ110" s="903"/>
      <c r="CK110" s="962" t="s">
        <v>446</v>
      </c>
      <c r="CL110" s="855"/>
      <c r="CM110" s="896" t="s">
        <v>447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448</v>
      </c>
      <c r="DH110" s="878"/>
      <c r="DI110" s="878"/>
      <c r="DJ110" s="878"/>
      <c r="DK110" s="878"/>
      <c r="DL110" s="878" t="s">
        <v>448</v>
      </c>
      <c r="DM110" s="878"/>
      <c r="DN110" s="878"/>
      <c r="DO110" s="878"/>
      <c r="DP110" s="878"/>
      <c r="DQ110" s="878" t="s">
        <v>448</v>
      </c>
      <c r="DR110" s="878"/>
      <c r="DS110" s="878"/>
      <c r="DT110" s="878"/>
      <c r="DU110" s="878"/>
      <c r="DV110" s="879" t="s">
        <v>448</v>
      </c>
      <c r="DW110" s="879"/>
      <c r="DX110" s="879"/>
      <c r="DY110" s="879"/>
      <c r="DZ110" s="880"/>
    </row>
    <row r="111" spans="1:131" s="230" customFormat="1" ht="26.25" customHeight="1" x14ac:dyDescent="0.2">
      <c r="A111" s="810" t="s">
        <v>449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450</v>
      </c>
      <c r="AB111" s="955"/>
      <c r="AC111" s="955"/>
      <c r="AD111" s="955"/>
      <c r="AE111" s="956"/>
      <c r="AF111" s="957" t="s">
        <v>450</v>
      </c>
      <c r="AG111" s="955"/>
      <c r="AH111" s="955"/>
      <c r="AI111" s="955"/>
      <c r="AJ111" s="956"/>
      <c r="AK111" s="957" t="s">
        <v>450</v>
      </c>
      <c r="AL111" s="955"/>
      <c r="AM111" s="955"/>
      <c r="AN111" s="955"/>
      <c r="AO111" s="956"/>
      <c r="AP111" s="958" t="s">
        <v>448</v>
      </c>
      <c r="AQ111" s="959"/>
      <c r="AR111" s="959"/>
      <c r="AS111" s="959"/>
      <c r="AT111" s="960"/>
      <c r="AU111" s="968"/>
      <c r="AV111" s="969"/>
      <c r="AW111" s="969"/>
      <c r="AX111" s="969"/>
      <c r="AY111" s="969"/>
      <c r="AZ111" s="851" t="s">
        <v>451</v>
      </c>
      <c r="BA111" s="788"/>
      <c r="BB111" s="788"/>
      <c r="BC111" s="788"/>
      <c r="BD111" s="788"/>
      <c r="BE111" s="788"/>
      <c r="BF111" s="788"/>
      <c r="BG111" s="788"/>
      <c r="BH111" s="788"/>
      <c r="BI111" s="788"/>
      <c r="BJ111" s="788"/>
      <c r="BK111" s="788"/>
      <c r="BL111" s="788"/>
      <c r="BM111" s="788"/>
      <c r="BN111" s="788"/>
      <c r="BO111" s="788"/>
      <c r="BP111" s="789"/>
      <c r="BQ111" s="852">
        <v>691917</v>
      </c>
      <c r="BR111" s="853"/>
      <c r="BS111" s="853"/>
      <c r="BT111" s="853"/>
      <c r="BU111" s="853"/>
      <c r="BV111" s="853">
        <v>740787</v>
      </c>
      <c r="BW111" s="853"/>
      <c r="BX111" s="853"/>
      <c r="BY111" s="853"/>
      <c r="BZ111" s="853"/>
      <c r="CA111" s="853">
        <v>692245</v>
      </c>
      <c r="CB111" s="853"/>
      <c r="CC111" s="853"/>
      <c r="CD111" s="853"/>
      <c r="CE111" s="853"/>
      <c r="CF111" s="911">
        <v>6.6</v>
      </c>
      <c r="CG111" s="912"/>
      <c r="CH111" s="912"/>
      <c r="CI111" s="912"/>
      <c r="CJ111" s="912"/>
      <c r="CK111" s="963"/>
      <c r="CL111" s="857"/>
      <c r="CM111" s="851" t="s">
        <v>452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453</v>
      </c>
      <c r="DH111" s="853"/>
      <c r="DI111" s="853"/>
      <c r="DJ111" s="853"/>
      <c r="DK111" s="853"/>
      <c r="DL111" s="853" t="s">
        <v>453</v>
      </c>
      <c r="DM111" s="853"/>
      <c r="DN111" s="853"/>
      <c r="DO111" s="853"/>
      <c r="DP111" s="853"/>
      <c r="DQ111" s="853" t="s">
        <v>453</v>
      </c>
      <c r="DR111" s="853"/>
      <c r="DS111" s="853"/>
      <c r="DT111" s="853"/>
      <c r="DU111" s="853"/>
      <c r="DV111" s="830" t="s">
        <v>453</v>
      </c>
      <c r="DW111" s="830"/>
      <c r="DX111" s="830"/>
      <c r="DY111" s="830"/>
      <c r="DZ111" s="831"/>
    </row>
    <row r="112" spans="1:131" s="230" customFormat="1" ht="26.25" customHeight="1" x14ac:dyDescent="0.2">
      <c r="A112" s="948" t="s">
        <v>454</v>
      </c>
      <c r="B112" s="949"/>
      <c r="C112" s="788" t="s">
        <v>455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448</v>
      </c>
      <c r="AB112" s="816"/>
      <c r="AC112" s="816"/>
      <c r="AD112" s="816"/>
      <c r="AE112" s="817"/>
      <c r="AF112" s="818" t="s">
        <v>448</v>
      </c>
      <c r="AG112" s="816"/>
      <c r="AH112" s="816"/>
      <c r="AI112" s="816"/>
      <c r="AJ112" s="817"/>
      <c r="AK112" s="818" t="s">
        <v>448</v>
      </c>
      <c r="AL112" s="816"/>
      <c r="AM112" s="816"/>
      <c r="AN112" s="816"/>
      <c r="AO112" s="817"/>
      <c r="AP112" s="860" t="s">
        <v>448</v>
      </c>
      <c r="AQ112" s="861"/>
      <c r="AR112" s="861"/>
      <c r="AS112" s="861"/>
      <c r="AT112" s="862"/>
      <c r="AU112" s="968"/>
      <c r="AV112" s="969"/>
      <c r="AW112" s="969"/>
      <c r="AX112" s="969"/>
      <c r="AY112" s="969"/>
      <c r="AZ112" s="851" t="s">
        <v>456</v>
      </c>
      <c r="BA112" s="788"/>
      <c r="BB112" s="788"/>
      <c r="BC112" s="788"/>
      <c r="BD112" s="788"/>
      <c r="BE112" s="788"/>
      <c r="BF112" s="788"/>
      <c r="BG112" s="788"/>
      <c r="BH112" s="788"/>
      <c r="BI112" s="788"/>
      <c r="BJ112" s="788"/>
      <c r="BK112" s="788"/>
      <c r="BL112" s="788"/>
      <c r="BM112" s="788"/>
      <c r="BN112" s="788"/>
      <c r="BO112" s="788"/>
      <c r="BP112" s="789"/>
      <c r="BQ112" s="852">
        <v>11830308</v>
      </c>
      <c r="BR112" s="853"/>
      <c r="BS112" s="853"/>
      <c r="BT112" s="853"/>
      <c r="BU112" s="853"/>
      <c r="BV112" s="853">
        <v>11788279</v>
      </c>
      <c r="BW112" s="853"/>
      <c r="BX112" s="853"/>
      <c r="BY112" s="853"/>
      <c r="BZ112" s="853"/>
      <c r="CA112" s="853">
        <v>10392546</v>
      </c>
      <c r="CB112" s="853"/>
      <c r="CC112" s="853"/>
      <c r="CD112" s="853"/>
      <c r="CE112" s="853"/>
      <c r="CF112" s="911">
        <v>99.4</v>
      </c>
      <c r="CG112" s="912"/>
      <c r="CH112" s="912"/>
      <c r="CI112" s="912"/>
      <c r="CJ112" s="912"/>
      <c r="CK112" s="963"/>
      <c r="CL112" s="857"/>
      <c r="CM112" s="851"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448</v>
      </c>
      <c r="DH112" s="853"/>
      <c r="DI112" s="853"/>
      <c r="DJ112" s="853"/>
      <c r="DK112" s="853"/>
      <c r="DL112" s="853" t="s">
        <v>448</v>
      </c>
      <c r="DM112" s="853"/>
      <c r="DN112" s="853"/>
      <c r="DO112" s="853"/>
      <c r="DP112" s="853"/>
      <c r="DQ112" s="853" t="s">
        <v>448</v>
      </c>
      <c r="DR112" s="853"/>
      <c r="DS112" s="853"/>
      <c r="DT112" s="853"/>
      <c r="DU112" s="853"/>
      <c r="DV112" s="830" t="s">
        <v>448</v>
      </c>
      <c r="DW112" s="830"/>
      <c r="DX112" s="830"/>
      <c r="DY112" s="830"/>
      <c r="DZ112" s="831"/>
    </row>
    <row r="113" spans="1:130" s="230" customFormat="1" ht="26.25" customHeight="1" x14ac:dyDescent="0.2">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971493</v>
      </c>
      <c r="AB113" s="955"/>
      <c r="AC113" s="955"/>
      <c r="AD113" s="955"/>
      <c r="AE113" s="956"/>
      <c r="AF113" s="957">
        <v>939571</v>
      </c>
      <c r="AG113" s="955"/>
      <c r="AH113" s="955"/>
      <c r="AI113" s="955"/>
      <c r="AJ113" s="956"/>
      <c r="AK113" s="957">
        <v>1017673</v>
      </c>
      <c r="AL113" s="955"/>
      <c r="AM113" s="955"/>
      <c r="AN113" s="955"/>
      <c r="AO113" s="956"/>
      <c r="AP113" s="958">
        <v>9.6999999999999993</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v>887004</v>
      </c>
      <c r="BR113" s="853"/>
      <c r="BS113" s="853"/>
      <c r="BT113" s="853"/>
      <c r="BU113" s="853"/>
      <c r="BV113" s="853">
        <v>876734</v>
      </c>
      <c r="BW113" s="853"/>
      <c r="BX113" s="853"/>
      <c r="BY113" s="853"/>
      <c r="BZ113" s="853"/>
      <c r="CA113" s="853">
        <v>1030875</v>
      </c>
      <c r="CB113" s="853"/>
      <c r="CC113" s="853"/>
      <c r="CD113" s="853"/>
      <c r="CE113" s="853"/>
      <c r="CF113" s="911">
        <v>9.9</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5704</v>
      </c>
      <c r="DH113" s="816"/>
      <c r="DI113" s="816"/>
      <c r="DJ113" s="816"/>
      <c r="DK113" s="817"/>
      <c r="DL113" s="818">
        <v>4498</v>
      </c>
      <c r="DM113" s="816"/>
      <c r="DN113" s="816"/>
      <c r="DO113" s="816"/>
      <c r="DP113" s="817"/>
      <c r="DQ113" s="818">
        <v>3625</v>
      </c>
      <c r="DR113" s="816"/>
      <c r="DS113" s="816"/>
      <c r="DT113" s="816"/>
      <c r="DU113" s="817"/>
      <c r="DV113" s="860">
        <v>0</v>
      </c>
      <c r="DW113" s="861"/>
      <c r="DX113" s="861"/>
      <c r="DY113" s="861"/>
      <c r="DZ113" s="862"/>
    </row>
    <row r="114" spans="1:130" s="230" customFormat="1" ht="26.25" customHeight="1" x14ac:dyDescent="0.2">
      <c r="A114" s="950"/>
      <c r="B114" s="951"/>
      <c r="C114" s="788" t="s">
        <v>461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157236</v>
      </c>
      <c r="AB114" s="816"/>
      <c r="AC114" s="816"/>
      <c r="AD114" s="816"/>
      <c r="AE114" s="817"/>
      <c r="AF114" s="818">
        <v>162865</v>
      </c>
      <c r="AG114" s="816"/>
      <c r="AH114" s="816"/>
      <c r="AI114" s="816"/>
      <c r="AJ114" s="817"/>
      <c r="AK114" s="818">
        <v>164869</v>
      </c>
      <c r="AL114" s="816"/>
      <c r="AM114" s="816"/>
      <c r="AN114" s="816"/>
      <c r="AO114" s="817"/>
      <c r="AP114" s="860">
        <v>1.6</v>
      </c>
      <c r="AQ114" s="861"/>
      <c r="AR114" s="861"/>
      <c r="AS114" s="861"/>
      <c r="AT114" s="862"/>
      <c r="AU114" s="968"/>
      <c r="AV114" s="969"/>
      <c r="AW114" s="969"/>
      <c r="AX114" s="969"/>
      <c r="AY114" s="969"/>
      <c r="AZ114" s="851" t="s">
        <v>462</v>
      </c>
      <c r="BA114" s="788"/>
      <c r="BB114" s="788"/>
      <c r="BC114" s="788"/>
      <c r="BD114" s="788"/>
      <c r="BE114" s="788"/>
      <c r="BF114" s="788"/>
      <c r="BG114" s="788"/>
      <c r="BH114" s="788"/>
      <c r="BI114" s="788"/>
      <c r="BJ114" s="788"/>
      <c r="BK114" s="788"/>
      <c r="BL114" s="788"/>
      <c r="BM114" s="788"/>
      <c r="BN114" s="788"/>
      <c r="BO114" s="788"/>
      <c r="BP114" s="789"/>
      <c r="BQ114" s="852">
        <v>599818</v>
      </c>
      <c r="BR114" s="853"/>
      <c r="BS114" s="853"/>
      <c r="BT114" s="853"/>
      <c r="BU114" s="853"/>
      <c r="BV114" s="853">
        <v>667133</v>
      </c>
      <c r="BW114" s="853"/>
      <c r="BX114" s="853"/>
      <c r="BY114" s="853"/>
      <c r="BZ114" s="853"/>
      <c r="CA114" s="853">
        <v>738647</v>
      </c>
      <c r="CB114" s="853"/>
      <c r="CC114" s="853"/>
      <c r="CD114" s="853"/>
      <c r="CE114" s="853"/>
      <c r="CF114" s="911">
        <v>7.1</v>
      </c>
      <c r="CG114" s="912"/>
      <c r="CH114" s="912"/>
      <c r="CI114" s="912"/>
      <c r="CJ114" s="912"/>
      <c r="CK114" s="963"/>
      <c r="CL114" s="857"/>
      <c r="CM114" s="851" t="s">
        <v>463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453</v>
      </c>
      <c r="DH114" s="816"/>
      <c r="DI114" s="816"/>
      <c r="DJ114" s="816"/>
      <c r="DK114" s="817"/>
      <c r="DL114" s="818" t="s">
        <v>420</v>
      </c>
      <c r="DM114" s="816"/>
      <c r="DN114" s="816"/>
      <c r="DO114" s="816"/>
      <c r="DP114" s="817"/>
      <c r="DQ114" s="818" t="s">
        <v>448</v>
      </c>
      <c r="DR114" s="816"/>
      <c r="DS114" s="816"/>
      <c r="DT114" s="816"/>
      <c r="DU114" s="817"/>
      <c r="DV114" s="860" t="s">
        <v>453</v>
      </c>
      <c r="DW114" s="861"/>
      <c r="DX114" s="861"/>
      <c r="DY114" s="861"/>
      <c r="DZ114" s="862"/>
    </row>
    <row r="115" spans="1:130" s="230" customFormat="1" ht="26.25" customHeight="1" x14ac:dyDescent="0.2">
      <c r="A115" s="950"/>
      <c r="B115" s="951"/>
      <c r="C115" s="788" t="s">
        <v>464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68248</v>
      </c>
      <c r="AB115" s="955"/>
      <c r="AC115" s="955"/>
      <c r="AD115" s="955"/>
      <c r="AE115" s="956"/>
      <c r="AF115" s="957">
        <v>62756</v>
      </c>
      <c r="AG115" s="955"/>
      <c r="AH115" s="955"/>
      <c r="AI115" s="955"/>
      <c r="AJ115" s="956"/>
      <c r="AK115" s="957">
        <v>55443</v>
      </c>
      <c r="AL115" s="955"/>
      <c r="AM115" s="955"/>
      <c r="AN115" s="955"/>
      <c r="AO115" s="956"/>
      <c r="AP115" s="958">
        <v>0.5</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v>73800</v>
      </c>
      <c r="BR115" s="853"/>
      <c r="BS115" s="853"/>
      <c r="BT115" s="853"/>
      <c r="BU115" s="853"/>
      <c r="BV115" s="853">
        <v>45900</v>
      </c>
      <c r="BW115" s="853"/>
      <c r="BX115" s="853"/>
      <c r="BY115" s="853"/>
      <c r="BZ115" s="853"/>
      <c r="CA115" s="853">
        <v>45000</v>
      </c>
      <c r="CB115" s="853"/>
      <c r="CC115" s="853"/>
      <c r="CD115" s="853"/>
      <c r="CE115" s="853"/>
      <c r="CF115" s="911">
        <v>0.4</v>
      </c>
      <c r="CG115" s="912"/>
      <c r="CH115" s="912"/>
      <c r="CI115" s="912"/>
      <c r="CJ115" s="912"/>
      <c r="CK115" s="963"/>
      <c r="CL115" s="857"/>
      <c r="CM115" s="851" t="s">
        <v>466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448</v>
      </c>
      <c r="DH115" s="816"/>
      <c r="DI115" s="816"/>
      <c r="DJ115" s="816"/>
      <c r="DK115" s="817"/>
      <c r="DL115" s="818" t="s">
        <v>453</v>
      </c>
      <c r="DM115" s="816"/>
      <c r="DN115" s="816"/>
      <c r="DO115" s="816"/>
      <c r="DP115" s="817"/>
      <c r="DQ115" s="818" t="s">
        <v>448</v>
      </c>
      <c r="DR115" s="816"/>
      <c r="DS115" s="816"/>
      <c r="DT115" s="816"/>
      <c r="DU115" s="817"/>
      <c r="DV115" s="860" t="s">
        <v>448</v>
      </c>
      <c r="DW115" s="861"/>
      <c r="DX115" s="861"/>
      <c r="DY115" s="861"/>
      <c r="DZ115" s="862"/>
    </row>
    <row r="116" spans="1:130" s="230" customFormat="1" ht="26.25" customHeight="1" x14ac:dyDescent="0.2">
      <c r="A116" s="952"/>
      <c r="B116" s="953"/>
      <c r="C116" s="875" t="s">
        <v>467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448</v>
      </c>
      <c r="AB116" s="816"/>
      <c r="AC116" s="816"/>
      <c r="AD116" s="816"/>
      <c r="AE116" s="817"/>
      <c r="AF116" s="818" t="s">
        <v>448</v>
      </c>
      <c r="AG116" s="816"/>
      <c r="AH116" s="816"/>
      <c r="AI116" s="816"/>
      <c r="AJ116" s="817"/>
      <c r="AK116" s="818" t="s">
        <v>420</v>
      </c>
      <c r="AL116" s="816"/>
      <c r="AM116" s="816"/>
      <c r="AN116" s="816"/>
      <c r="AO116" s="817"/>
      <c r="AP116" s="860" t="s">
        <v>448</v>
      </c>
      <c r="AQ116" s="861"/>
      <c r="AR116" s="861"/>
      <c r="AS116" s="861"/>
      <c r="AT116" s="862"/>
      <c r="AU116" s="968"/>
      <c r="AV116" s="969"/>
      <c r="AW116" s="969"/>
      <c r="AX116" s="969"/>
      <c r="AY116" s="969"/>
      <c r="AZ116" s="945" t="s">
        <v>468</v>
      </c>
      <c r="BA116" s="946"/>
      <c r="BB116" s="946"/>
      <c r="BC116" s="946"/>
      <c r="BD116" s="946"/>
      <c r="BE116" s="946"/>
      <c r="BF116" s="946"/>
      <c r="BG116" s="946"/>
      <c r="BH116" s="946"/>
      <c r="BI116" s="946"/>
      <c r="BJ116" s="946"/>
      <c r="BK116" s="946"/>
      <c r="BL116" s="946"/>
      <c r="BM116" s="946"/>
      <c r="BN116" s="946"/>
      <c r="BO116" s="946"/>
      <c r="BP116" s="947"/>
      <c r="BQ116" s="852" t="s">
        <v>453</v>
      </c>
      <c r="BR116" s="853"/>
      <c r="BS116" s="853"/>
      <c r="BT116" s="853"/>
      <c r="BU116" s="853"/>
      <c r="BV116" s="853" t="s">
        <v>448</v>
      </c>
      <c r="BW116" s="853"/>
      <c r="BX116" s="853"/>
      <c r="BY116" s="853"/>
      <c r="BZ116" s="853"/>
      <c r="CA116" s="853" t="s">
        <v>448</v>
      </c>
      <c r="CB116" s="853"/>
      <c r="CC116" s="853"/>
      <c r="CD116" s="853"/>
      <c r="CE116" s="853"/>
      <c r="CF116" s="911" t="s">
        <v>448</v>
      </c>
      <c r="CG116" s="912"/>
      <c r="CH116" s="912"/>
      <c r="CI116" s="912"/>
      <c r="CJ116" s="912"/>
      <c r="CK116" s="963"/>
      <c r="CL116" s="857"/>
      <c r="CM116" s="851" t="s">
        <v>469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137854</v>
      </c>
      <c r="DH116" s="816"/>
      <c r="DI116" s="816"/>
      <c r="DJ116" s="816"/>
      <c r="DK116" s="817"/>
      <c r="DL116" s="818">
        <v>122632</v>
      </c>
      <c r="DM116" s="816"/>
      <c r="DN116" s="816"/>
      <c r="DO116" s="816"/>
      <c r="DP116" s="817"/>
      <c r="DQ116" s="818">
        <v>115799</v>
      </c>
      <c r="DR116" s="816"/>
      <c r="DS116" s="816"/>
      <c r="DT116" s="816"/>
      <c r="DU116" s="817"/>
      <c r="DV116" s="860">
        <v>1.1000000000000001</v>
      </c>
      <c r="DW116" s="861"/>
      <c r="DX116" s="861"/>
      <c r="DY116" s="861"/>
      <c r="DZ116" s="862"/>
    </row>
    <row r="117" spans="1:130" s="230" customFormat="1" ht="26.25" customHeight="1" x14ac:dyDescent="0.2">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470</v>
      </c>
      <c r="Z117" s="933"/>
      <c r="AA117" s="938">
        <v>3667212</v>
      </c>
      <c r="AB117" s="939"/>
      <c r="AC117" s="939"/>
      <c r="AD117" s="939"/>
      <c r="AE117" s="940"/>
      <c r="AF117" s="941">
        <v>3596061</v>
      </c>
      <c r="AG117" s="939"/>
      <c r="AH117" s="939"/>
      <c r="AI117" s="939"/>
      <c r="AJ117" s="940"/>
      <c r="AK117" s="941">
        <v>3739368</v>
      </c>
      <c r="AL117" s="939"/>
      <c r="AM117" s="939"/>
      <c r="AN117" s="939"/>
      <c r="AO117" s="940"/>
      <c r="AP117" s="942"/>
      <c r="AQ117" s="943"/>
      <c r="AR117" s="943"/>
      <c r="AS117" s="943"/>
      <c r="AT117" s="944"/>
      <c r="AU117" s="968"/>
      <c r="AV117" s="969"/>
      <c r="AW117" s="969"/>
      <c r="AX117" s="969"/>
      <c r="AY117" s="969"/>
      <c r="AZ117" s="899" t="s">
        <v>471</v>
      </c>
      <c r="BA117" s="900"/>
      <c r="BB117" s="900"/>
      <c r="BC117" s="900"/>
      <c r="BD117" s="900"/>
      <c r="BE117" s="900"/>
      <c r="BF117" s="900"/>
      <c r="BG117" s="900"/>
      <c r="BH117" s="900"/>
      <c r="BI117" s="900"/>
      <c r="BJ117" s="900"/>
      <c r="BK117" s="900"/>
      <c r="BL117" s="900"/>
      <c r="BM117" s="900"/>
      <c r="BN117" s="900"/>
      <c r="BO117" s="900"/>
      <c r="BP117" s="901"/>
      <c r="BQ117" s="852" t="s">
        <v>132</v>
      </c>
      <c r="BR117" s="853"/>
      <c r="BS117" s="853"/>
      <c r="BT117" s="853"/>
      <c r="BU117" s="853"/>
      <c r="BV117" s="853" t="s">
        <v>420</v>
      </c>
      <c r="BW117" s="853"/>
      <c r="BX117" s="853"/>
      <c r="BY117" s="853"/>
      <c r="BZ117" s="853"/>
      <c r="CA117" s="853" t="s">
        <v>472</v>
      </c>
      <c r="CB117" s="853"/>
      <c r="CC117" s="853"/>
      <c r="CD117" s="853"/>
      <c r="CE117" s="853"/>
      <c r="CF117" s="911" t="s">
        <v>472</v>
      </c>
      <c r="CG117" s="912"/>
      <c r="CH117" s="912"/>
      <c r="CI117" s="912"/>
      <c r="CJ117" s="912"/>
      <c r="CK117" s="963"/>
      <c r="CL117" s="857"/>
      <c r="CM117" s="851" t="s">
        <v>473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132</v>
      </c>
      <c r="DH117" s="816"/>
      <c r="DI117" s="816"/>
      <c r="DJ117" s="816"/>
      <c r="DK117" s="817"/>
      <c r="DL117" s="818" t="s">
        <v>474</v>
      </c>
      <c r="DM117" s="816"/>
      <c r="DN117" s="816"/>
      <c r="DO117" s="816"/>
      <c r="DP117" s="817"/>
      <c r="DQ117" s="818" t="s">
        <v>475</v>
      </c>
      <c r="DR117" s="816"/>
      <c r="DS117" s="816"/>
      <c r="DT117" s="816"/>
      <c r="DU117" s="817"/>
      <c r="DV117" s="860" t="s">
        <v>132</v>
      </c>
      <c r="DW117" s="861"/>
      <c r="DX117" s="861"/>
      <c r="DY117" s="861"/>
      <c r="DZ117" s="862"/>
    </row>
    <row r="118" spans="1:130" s="230" customFormat="1" ht="26.25" customHeight="1" x14ac:dyDescent="0.2">
      <c r="A118" s="931" t="s">
        <v>443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440</v>
      </c>
      <c r="AB118" s="932"/>
      <c r="AC118" s="932"/>
      <c r="AD118" s="932"/>
      <c r="AE118" s="933"/>
      <c r="AF118" s="934" t="s">
        <v>441</v>
      </c>
      <c r="AG118" s="932"/>
      <c r="AH118" s="932"/>
      <c r="AI118" s="932"/>
      <c r="AJ118" s="933"/>
      <c r="AK118" s="934" t="s">
        <v>313</v>
      </c>
      <c r="AL118" s="932"/>
      <c r="AM118" s="932"/>
      <c r="AN118" s="932"/>
      <c r="AO118" s="933"/>
      <c r="AP118" s="935" t="s">
        <v>442</v>
      </c>
      <c r="AQ118" s="936"/>
      <c r="AR118" s="936"/>
      <c r="AS118" s="936"/>
      <c r="AT118" s="937"/>
      <c r="AU118" s="968"/>
      <c r="AV118" s="969"/>
      <c r="AW118" s="969"/>
      <c r="AX118" s="969"/>
      <c r="AY118" s="969"/>
      <c r="AZ118" s="874" t="s">
        <v>476</v>
      </c>
      <c r="BA118" s="875"/>
      <c r="BB118" s="875"/>
      <c r="BC118" s="875"/>
      <c r="BD118" s="875"/>
      <c r="BE118" s="875"/>
      <c r="BF118" s="875"/>
      <c r="BG118" s="875"/>
      <c r="BH118" s="875"/>
      <c r="BI118" s="875"/>
      <c r="BJ118" s="875"/>
      <c r="BK118" s="875"/>
      <c r="BL118" s="875"/>
      <c r="BM118" s="875"/>
      <c r="BN118" s="875"/>
      <c r="BO118" s="875"/>
      <c r="BP118" s="876"/>
      <c r="BQ118" s="915" t="s">
        <v>477</v>
      </c>
      <c r="BR118" s="881"/>
      <c r="BS118" s="881"/>
      <c r="BT118" s="881"/>
      <c r="BU118" s="881"/>
      <c r="BV118" s="881" t="s">
        <v>420</v>
      </c>
      <c r="BW118" s="881"/>
      <c r="BX118" s="881"/>
      <c r="BY118" s="881"/>
      <c r="BZ118" s="881"/>
      <c r="CA118" s="881" t="s">
        <v>475</v>
      </c>
      <c r="CB118" s="881"/>
      <c r="CC118" s="881"/>
      <c r="CD118" s="881"/>
      <c r="CE118" s="881"/>
      <c r="CF118" s="911" t="s">
        <v>420</v>
      </c>
      <c r="CG118" s="912"/>
      <c r="CH118" s="912"/>
      <c r="CI118" s="912"/>
      <c r="CJ118" s="912"/>
      <c r="CK118" s="963"/>
      <c r="CL118" s="857"/>
      <c r="CM118" s="851" t="s">
        <v>478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474</v>
      </c>
      <c r="DH118" s="816"/>
      <c r="DI118" s="816"/>
      <c r="DJ118" s="816"/>
      <c r="DK118" s="817"/>
      <c r="DL118" s="818" t="s">
        <v>132</v>
      </c>
      <c r="DM118" s="816"/>
      <c r="DN118" s="816"/>
      <c r="DO118" s="816"/>
      <c r="DP118" s="817"/>
      <c r="DQ118" s="818" t="s">
        <v>132</v>
      </c>
      <c r="DR118" s="816"/>
      <c r="DS118" s="816"/>
      <c r="DT118" s="816"/>
      <c r="DU118" s="817"/>
      <c r="DV118" s="860" t="s">
        <v>475</v>
      </c>
      <c r="DW118" s="861"/>
      <c r="DX118" s="861"/>
      <c r="DY118" s="861"/>
      <c r="DZ118" s="862"/>
    </row>
    <row r="119" spans="1:130" s="230" customFormat="1" ht="26.25" customHeight="1" x14ac:dyDescent="0.2">
      <c r="A119" s="854" t="s">
        <v>446</v>
      </c>
      <c r="B119" s="855"/>
      <c r="C119" s="896" t="s">
        <v>447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477</v>
      </c>
      <c r="AB119" s="925"/>
      <c r="AC119" s="925"/>
      <c r="AD119" s="925"/>
      <c r="AE119" s="926"/>
      <c r="AF119" s="927" t="s">
        <v>474</v>
      </c>
      <c r="AG119" s="925"/>
      <c r="AH119" s="925"/>
      <c r="AI119" s="925"/>
      <c r="AJ119" s="926"/>
      <c r="AK119" s="927" t="s">
        <v>420</v>
      </c>
      <c r="AL119" s="925"/>
      <c r="AM119" s="925"/>
      <c r="AN119" s="925"/>
      <c r="AO119" s="926"/>
      <c r="AP119" s="928" t="s">
        <v>420</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479</v>
      </c>
      <c r="BP119" s="914"/>
      <c r="BQ119" s="915">
        <v>44430836</v>
      </c>
      <c r="BR119" s="881"/>
      <c r="BS119" s="881"/>
      <c r="BT119" s="881"/>
      <c r="BU119" s="881"/>
      <c r="BV119" s="881">
        <v>45461899</v>
      </c>
      <c r="BW119" s="881"/>
      <c r="BX119" s="881"/>
      <c r="BY119" s="881"/>
      <c r="BZ119" s="881"/>
      <c r="CA119" s="881">
        <v>43917896</v>
      </c>
      <c r="CB119" s="881"/>
      <c r="CC119" s="881"/>
      <c r="CD119" s="881"/>
      <c r="CE119" s="881"/>
      <c r="CF119" s="784"/>
      <c r="CG119" s="785"/>
      <c r="CH119" s="785"/>
      <c r="CI119" s="785"/>
      <c r="CJ119" s="870"/>
      <c r="CK119" s="964"/>
      <c r="CL119" s="859"/>
      <c r="CM119" s="874" t="s">
        <v>480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548359</v>
      </c>
      <c r="DH119" s="800"/>
      <c r="DI119" s="800"/>
      <c r="DJ119" s="800"/>
      <c r="DK119" s="801"/>
      <c r="DL119" s="802">
        <v>613657</v>
      </c>
      <c r="DM119" s="800"/>
      <c r="DN119" s="800"/>
      <c r="DO119" s="800"/>
      <c r="DP119" s="801"/>
      <c r="DQ119" s="802">
        <v>572821</v>
      </c>
      <c r="DR119" s="800"/>
      <c r="DS119" s="800"/>
      <c r="DT119" s="800"/>
      <c r="DU119" s="801"/>
      <c r="DV119" s="884">
        <v>5.5</v>
      </c>
      <c r="DW119" s="885"/>
      <c r="DX119" s="885"/>
      <c r="DY119" s="885"/>
      <c r="DZ119" s="886"/>
    </row>
    <row r="120" spans="1:130" s="230" customFormat="1" ht="26.25" customHeight="1" x14ac:dyDescent="0.2">
      <c r="A120" s="856"/>
      <c r="B120" s="857"/>
      <c r="C120" s="851" t="s">
        <v>452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472</v>
      </c>
      <c r="AB120" s="816"/>
      <c r="AC120" s="816"/>
      <c r="AD120" s="816"/>
      <c r="AE120" s="817"/>
      <c r="AF120" s="818" t="s">
        <v>420</v>
      </c>
      <c r="AG120" s="816"/>
      <c r="AH120" s="816"/>
      <c r="AI120" s="816"/>
      <c r="AJ120" s="817"/>
      <c r="AK120" s="818" t="s">
        <v>420</v>
      </c>
      <c r="AL120" s="816"/>
      <c r="AM120" s="816"/>
      <c r="AN120" s="816"/>
      <c r="AO120" s="817"/>
      <c r="AP120" s="860" t="s">
        <v>475</v>
      </c>
      <c r="AQ120" s="861"/>
      <c r="AR120" s="861"/>
      <c r="AS120" s="861"/>
      <c r="AT120" s="862"/>
      <c r="AU120" s="916" t="s">
        <v>481</v>
      </c>
      <c r="AV120" s="917"/>
      <c r="AW120" s="917"/>
      <c r="AX120" s="917"/>
      <c r="AY120" s="918"/>
      <c r="AZ120" s="896" t="s">
        <v>482</v>
      </c>
      <c r="BA120" s="844"/>
      <c r="BB120" s="844"/>
      <c r="BC120" s="844"/>
      <c r="BD120" s="844"/>
      <c r="BE120" s="844"/>
      <c r="BF120" s="844"/>
      <c r="BG120" s="844"/>
      <c r="BH120" s="844"/>
      <c r="BI120" s="844"/>
      <c r="BJ120" s="844"/>
      <c r="BK120" s="844"/>
      <c r="BL120" s="844"/>
      <c r="BM120" s="844"/>
      <c r="BN120" s="844"/>
      <c r="BO120" s="844"/>
      <c r="BP120" s="845"/>
      <c r="BQ120" s="897">
        <v>3022296</v>
      </c>
      <c r="BR120" s="878"/>
      <c r="BS120" s="878"/>
      <c r="BT120" s="878"/>
      <c r="BU120" s="878"/>
      <c r="BV120" s="878">
        <v>3110417</v>
      </c>
      <c r="BW120" s="878"/>
      <c r="BX120" s="878"/>
      <c r="BY120" s="878"/>
      <c r="BZ120" s="878"/>
      <c r="CA120" s="878">
        <v>3173336</v>
      </c>
      <c r="CB120" s="878"/>
      <c r="CC120" s="878"/>
      <c r="CD120" s="878"/>
      <c r="CE120" s="878"/>
      <c r="CF120" s="902">
        <v>30.3</v>
      </c>
      <c r="CG120" s="903"/>
      <c r="CH120" s="903"/>
      <c r="CI120" s="903"/>
      <c r="CJ120" s="903"/>
      <c r="CK120" s="904" t="s">
        <v>483</v>
      </c>
      <c r="CL120" s="888"/>
      <c r="CM120" s="888"/>
      <c r="CN120" s="888"/>
      <c r="CO120" s="889"/>
      <c r="CP120" s="908" t="s">
        <v>412</v>
      </c>
      <c r="CQ120" s="909"/>
      <c r="CR120" s="909"/>
      <c r="CS120" s="909"/>
      <c r="CT120" s="909"/>
      <c r="CU120" s="909"/>
      <c r="CV120" s="909"/>
      <c r="CW120" s="909"/>
      <c r="CX120" s="909"/>
      <c r="CY120" s="909"/>
      <c r="CZ120" s="909"/>
      <c r="DA120" s="909"/>
      <c r="DB120" s="909"/>
      <c r="DC120" s="909"/>
      <c r="DD120" s="909"/>
      <c r="DE120" s="909"/>
      <c r="DF120" s="910"/>
      <c r="DG120" s="897">
        <v>5708282</v>
      </c>
      <c r="DH120" s="878"/>
      <c r="DI120" s="878"/>
      <c r="DJ120" s="878"/>
      <c r="DK120" s="878"/>
      <c r="DL120" s="878">
        <v>5424066</v>
      </c>
      <c r="DM120" s="878"/>
      <c r="DN120" s="878"/>
      <c r="DO120" s="878"/>
      <c r="DP120" s="878"/>
      <c r="DQ120" s="878">
        <v>4578437</v>
      </c>
      <c r="DR120" s="878"/>
      <c r="DS120" s="878"/>
      <c r="DT120" s="878"/>
      <c r="DU120" s="878"/>
      <c r="DV120" s="879">
        <v>43.8</v>
      </c>
      <c r="DW120" s="879"/>
      <c r="DX120" s="879"/>
      <c r="DY120" s="879"/>
      <c r="DZ120" s="880"/>
    </row>
    <row r="121" spans="1:130" s="230" customFormat="1" ht="26.25" customHeight="1" x14ac:dyDescent="0.2">
      <c r="A121" s="856"/>
      <c r="B121" s="857"/>
      <c r="C121" s="899" t="s">
        <v>484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1796</v>
      </c>
      <c r="AB121" s="816"/>
      <c r="AC121" s="816"/>
      <c r="AD121" s="816"/>
      <c r="AE121" s="817"/>
      <c r="AF121" s="818">
        <v>1796</v>
      </c>
      <c r="AG121" s="816"/>
      <c r="AH121" s="816"/>
      <c r="AI121" s="816"/>
      <c r="AJ121" s="817"/>
      <c r="AK121" s="818">
        <v>1874</v>
      </c>
      <c r="AL121" s="816"/>
      <c r="AM121" s="816"/>
      <c r="AN121" s="816"/>
      <c r="AO121" s="817"/>
      <c r="AP121" s="860">
        <v>0</v>
      </c>
      <c r="AQ121" s="861"/>
      <c r="AR121" s="861"/>
      <c r="AS121" s="861"/>
      <c r="AT121" s="862"/>
      <c r="AU121" s="919"/>
      <c r="AV121" s="920"/>
      <c r="AW121" s="920"/>
      <c r="AX121" s="920"/>
      <c r="AY121" s="921"/>
      <c r="AZ121" s="851" t="s">
        <v>485</v>
      </c>
      <c r="BA121" s="788"/>
      <c r="BB121" s="788"/>
      <c r="BC121" s="788"/>
      <c r="BD121" s="788"/>
      <c r="BE121" s="788"/>
      <c r="BF121" s="788"/>
      <c r="BG121" s="788"/>
      <c r="BH121" s="788"/>
      <c r="BI121" s="788"/>
      <c r="BJ121" s="788"/>
      <c r="BK121" s="788"/>
      <c r="BL121" s="788"/>
      <c r="BM121" s="788"/>
      <c r="BN121" s="788"/>
      <c r="BO121" s="788"/>
      <c r="BP121" s="789"/>
      <c r="BQ121" s="852">
        <v>189438</v>
      </c>
      <c r="BR121" s="853"/>
      <c r="BS121" s="853"/>
      <c r="BT121" s="853"/>
      <c r="BU121" s="853"/>
      <c r="BV121" s="853">
        <v>119221</v>
      </c>
      <c r="BW121" s="853"/>
      <c r="BX121" s="853"/>
      <c r="BY121" s="853"/>
      <c r="BZ121" s="853"/>
      <c r="CA121" s="853">
        <v>99503</v>
      </c>
      <c r="CB121" s="853"/>
      <c r="CC121" s="853"/>
      <c r="CD121" s="853"/>
      <c r="CE121" s="853"/>
      <c r="CF121" s="911">
        <v>1</v>
      </c>
      <c r="CG121" s="912"/>
      <c r="CH121" s="912"/>
      <c r="CI121" s="912"/>
      <c r="CJ121" s="912"/>
      <c r="CK121" s="905"/>
      <c r="CL121" s="891"/>
      <c r="CM121" s="891"/>
      <c r="CN121" s="891"/>
      <c r="CO121" s="892"/>
      <c r="CP121" s="871" t="s">
        <v>486</v>
      </c>
      <c r="CQ121" s="872"/>
      <c r="CR121" s="872"/>
      <c r="CS121" s="872"/>
      <c r="CT121" s="872"/>
      <c r="CU121" s="872"/>
      <c r="CV121" s="872"/>
      <c r="CW121" s="872"/>
      <c r="CX121" s="872"/>
      <c r="CY121" s="872"/>
      <c r="CZ121" s="872"/>
      <c r="DA121" s="872"/>
      <c r="DB121" s="872"/>
      <c r="DC121" s="872"/>
      <c r="DD121" s="872"/>
      <c r="DE121" s="872"/>
      <c r="DF121" s="873"/>
      <c r="DG121" s="852">
        <v>5017309</v>
      </c>
      <c r="DH121" s="853"/>
      <c r="DI121" s="853"/>
      <c r="DJ121" s="853"/>
      <c r="DK121" s="853"/>
      <c r="DL121" s="853">
        <v>5059302</v>
      </c>
      <c r="DM121" s="853"/>
      <c r="DN121" s="853"/>
      <c r="DO121" s="853"/>
      <c r="DP121" s="853"/>
      <c r="DQ121" s="853">
        <v>4514454</v>
      </c>
      <c r="DR121" s="853"/>
      <c r="DS121" s="853"/>
      <c r="DT121" s="853"/>
      <c r="DU121" s="853"/>
      <c r="DV121" s="830">
        <v>43.2</v>
      </c>
      <c r="DW121" s="830"/>
      <c r="DX121" s="830"/>
      <c r="DY121" s="830"/>
      <c r="DZ121" s="831"/>
    </row>
    <row r="122" spans="1:130" s="230" customFormat="1" ht="26.25" customHeight="1" x14ac:dyDescent="0.2">
      <c r="A122" s="856"/>
      <c r="B122" s="857"/>
      <c r="C122" s="851" t="s">
        <v>463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474</v>
      </c>
      <c r="AB122" s="816"/>
      <c r="AC122" s="816"/>
      <c r="AD122" s="816"/>
      <c r="AE122" s="817"/>
      <c r="AF122" s="818" t="s">
        <v>420</v>
      </c>
      <c r="AG122" s="816"/>
      <c r="AH122" s="816"/>
      <c r="AI122" s="816"/>
      <c r="AJ122" s="817"/>
      <c r="AK122" s="818" t="s">
        <v>472</v>
      </c>
      <c r="AL122" s="816"/>
      <c r="AM122" s="816"/>
      <c r="AN122" s="816"/>
      <c r="AO122" s="817"/>
      <c r="AP122" s="860" t="s">
        <v>420</v>
      </c>
      <c r="AQ122" s="861"/>
      <c r="AR122" s="861"/>
      <c r="AS122" s="861"/>
      <c r="AT122" s="862"/>
      <c r="AU122" s="919"/>
      <c r="AV122" s="920"/>
      <c r="AW122" s="920"/>
      <c r="AX122" s="920"/>
      <c r="AY122" s="921"/>
      <c r="AZ122" s="874" t="s">
        <v>487</v>
      </c>
      <c r="BA122" s="875"/>
      <c r="BB122" s="875"/>
      <c r="BC122" s="875"/>
      <c r="BD122" s="875"/>
      <c r="BE122" s="875"/>
      <c r="BF122" s="875"/>
      <c r="BG122" s="875"/>
      <c r="BH122" s="875"/>
      <c r="BI122" s="875"/>
      <c r="BJ122" s="875"/>
      <c r="BK122" s="875"/>
      <c r="BL122" s="875"/>
      <c r="BM122" s="875"/>
      <c r="BN122" s="875"/>
      <c r="BO122" s="875"/>
      <c r="BP122" s="876"/>
      <c r="BQ122" s="915">
        <v>30243053</v>
      </c>
      <c r="BR122" s="881"/>
      <c r="BS122" s="881"/>
      <c r="BT122" s="881"/>
      <c r="BU122" s="881"/>
      <c r="BV122" s="881">
        <v>29917482</v>
      </c>
      <c r="BW122" s="881"/>
      <c r="BX122" s="881"/>
      <c r="BY122" s="881"/>
      <c r="BZ122" s="881"/>
      <c r="CA122" s="881">
        <v>28375076</v>
      </c>
      <c r="CB122" s="881"/>
      <c r="CC122" s="881"/>
      <c r="CD122" s="881"/>
      <c r="CE122" s="881"/>
      <c r="CF122" s="882">
        <v>271.3</v>
      </c>
      <c r="CG122" s="883"/>
      <c r="CH122" s="883"/>
      <c r="CI122" s="883"/>
      <c r="CJ122" s="883"/>
      <c r="CK122" s="905"/>
      <c r="CL122" s="891"/>
      <c r="CM122" s="891"/>
      <c r="CN122" s="891"/>
      <c r="CO122" s="892"/>
      <c r="CP122" s="871" t="s">
        <v>488</v>
      </c>
      <c r="CQ122" s="872"/>
      <c r="CR122" s="872"/>
      <c r="CS122" s="872"/>
      <c r="CT122" s="872"/>
      <c r="CU122" s="872"/>
      <c r="CV122" s="872"/>
      <c r="CW122" s="872"/>
      <c r="CX122" s="872"/>
      <c r="CY122" s="872"/>
      <c r="CZ122" s="872"/>
      <c r="DA122" s="872"/>
      <c r="DB122" s="872"/>
      <c r="DC122" s="872"/>
      <c r="DD122" s="872"/>
      <c r="DE122" s="872"/>
      <c r="DF122" s="873"/>
      <c r="DG122" s="852">
        <v>314601</v>
      </c>
      <c r="DH122" s="853"/>
      <c r="DI122" s="853"/>
      <c r="DJ122" s="853"/>
      <c r="DK122" s="853"/>
      <c r="DL122" s="853">
        <v>413434</v>
      </c>
      <c r="DM122" s="853"/>
      <c r="DN122" s="853"/>
      <c r="DO122" s="853"/>
      <c r="DP122" s="853"/>
      <c r="DQ122" s="853">
        <v>521158</v>
      </c>
      <c r="DR122" s="853"/>
      <c r="DS122" s="853"/>
      <c r="DT122" s="853"/>
      <c r="DU122" s="853"/>
      <c r="DV122" s="830">
        <v>5</v>
      </c>
      <c r="DW122" s="830"/>
      <c r="DX122" s="830"/>
      <c r="DY122" s="830"/>
      <c r="DZ122" s="831"/>
    </row>
    <row r="123" spans="1:130" s="230" customFormat="1" ht="26.25" customHeight="1" x14ac:dyDescent="0.2">
      <c r="A123" s="856"/>
      <c r="B123" s="857"/>
      <c r="C123" s="851" t="s">
        <v>469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15222</v>
      </c>
      <c r="AB123" s="816"/>
      <c r="AC123" s="816"/>
      <c r="AD123" s="816"/>
      <c r="AE123" s="817"/>
      <c r="AF123" s="818">
        <v>15222</v>
      </c>
      <c r="AG123" s="816"/>
      <c r="AH123" s="816"/>
      <c r="AI123" s="816"/>
      <c r="AJ123" s="817"/>
      <c r="AK123" s="818">
        <v>15222</v>
      </c>
      <c r="AL123" s="816"/>
      <c r="AM123" s="816"/>
      <c r="AN123" s="816"/>
      <c r="AO123" s="817"/>
      <c r="AP123" s="860">
        <v>0.1</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489</v>
      </c>
      <c r="BP123" s="914"/>
      <c r="BQ123" s="868">
        <v>33454787</v>
      </c>
      <c r="BR123" s="869"/>
      <c r="BS123" s="869"/>
      <c r="BT123" s="869"/>
      <c r="BU123" s="869"/>
      <c r="BV123" s="869">
        <v>33147120</v>
      </c>
      <c r="BW123" s="869"/>
      <c r="BX123" s="869"/>
      <c r="BY123" s="869"/>
      <c r="BZ123" s="869"/>
      <c r="CA123" s="869">
        <v>31647915</v>
      </c>
      <c r="CB123" s="869"/>
      <c r="CC123" s="869"/>
      <c r="CD123" s="869"/>
      <c r="CE123" s="869"/>
      <c r="CF123" s="784"/>
      <c r="CG123" s="785"/>
      <c r="CH123" s="785"/>
      <c r="CI123" s="785"/>
      <c r="CJ123" s="870"/>
      <c r="CK123" s="905"/>
      <c r="CL123" s="891"/>
      <c r="CM123" s="891"/>
      <c r="CN123" s="891"/>
      <c r="CO123" s="892"/>
      <c r="CP123" s="871" t="s">
        <v>411</v>
      </c>
      <c r="CQ123" s="872"/>
      <c r="CR123" s="872"/>
      <c r="CS123" s="872"/>
      <c r="CT123" s="872"/>
      <c r="CU123" s="872"/>
      <c r="CV123" s="872"/>
      <c r="CW123" s="872"/>
      <c r="CX123" s="872"/>
      <c r="CY123" s="872"/>
      <c r="CZ123" s="872"/>
      <c r="DA123" s="872"/>
      <c r="DB123" s="872"/>
      <c r="DC123" s="872"/>
      <c r="DD123" s="872"/>
      <c r="DE123" s="872"/>
      <c r="DF123" s="873"/>
      <c r="DG123" s="815">
        <v>473975</v>
      </c>
      <c r="DH123" s="816"/>
      <c r="DI123" s="816"/>
      <c r="DJ123" s="816"/>
      <c r="DK123" s="817"/>
      <c r="DL123" s="818">
        <v>493857</v>
      </c>
      <c r="DM123" s="816"/>
      <c r="DN123" s="816"/>
      <c r="DO123" s="816"/>
      <c r="DP123" s="817"/>
      <c r="DQ123" s="818">
        <v>431379</v>
      </c>
      <c r="DR123" s="816"/>
      <c r="DS123" s="816"/>
      <c r="DT123" s="816"/>
      <c r="DU123" s="817"/>
      <c r="DV123" s="860">
        <v>4.0999999999999996</v>
      </c>
      <c r="DW123" s="861"/>
      <c r="DX123" s="861"/>
      <c r="DY123" s="861"/>
      <c r="DZ123" s="862"/>
    </row>
    <row r="124" spans="1:130" s="230" customFormat="1" ht="26.25" customHeight="1" thickBot="1" x14ac:dyDescent="0.25">
      <c r="A124" s="856"/>
      <c r="B124" s="857"/>
      <c r="C124" s="851" t="s">
        <v>473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420</v>
      </c>
      <c r="AB124" s="816"/>
      <c r="AC124" s="816"/>
      <c r="AD124" s="816"/>
      <c r="AE124" s="817"/>
      <c r="AF124" s="818" t="s">
        <v>420</v>
      </c>
      <c r="AG124" s="816"/>
      <c r="AH124" s="816"/>
      <c r="AI124" s="816"/>
      <c r="AJ124" s="817"/>
      <c r="AK124" s="818" t="s">
        <v>474</v>
      </c>
      <c r="AL124" s="816"/>
      <c r="AM124" s="816"/>
      <c r="AN124" s="816"/>
      <c r="AO124" s="817"/>
      <c r="AP124" s="860" t="s">
        <v>420</v>
      </c>
      <c r="AQ124" s="861"/>
      <c r="AR124" s="861"/>
      <c r="AS124" s="861"/>
      <c r="AT124" s="862"/>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104.5</v>
      </c>
      <c r="BR124" s="867"/>
      <c r="BS124" s="867"/>
      <c r="BT124" s="867"/>
      <c r="BU124" s="867"/>
      <c r="BV124" s="867">
        <v>111.5</v>
      </c>
      <c r="BW124" s="867"/>
      <c r="BX124" s="867"/>
      <c r="BY124" s="867"/>
      <c r="BZ124" s="867"/>
      <c r="CA124" s="867">
        <v>117.3</v>
      </c>
      <c r="CB124" s="867"/>
      <c r="CC124" s="867"/>
      <c r="CD124" s="867"/>
      <c r="CE124" s="867"/>
      <c r="CF124" s="762"/>
      <c r="CG124" s="763"/>
      <c r="CH124" s="763"/>
      <c r="CI124" s="763"/>
      <c r="CJ124" s="898"/>
      <c r="CK124" s="906"/>
      <c r="CL124" s="906"/>
      <c r="CM124" s="906"/>
      <c r="CN124" s="906"/>
      <c r="CO124" s="907"/>
      <c r="CP124" s="871" t="s">
        <v>491</v>
      </c>
      <c r="CQ124" s="872"/>
      <c r="CR124" s="872"/>
      <c r="CS124" s="872"/>
      <c r="CT124" s="872"/>
      <c r="CU124" s="872"/>
      <c r="CV124" s="872"/>
      <c r="CW124" s="872"/>
      <c r="CX124" s="872"/>
      <c r="CY124" s="872"/>
      <c r="CZ124" s="872"/>
      <c r="DA124" s="872"/>
      <c r="DB124" s="872"/>
      <c r="DC124" s="872"/>
      <c r="DD124" s="872"/>
      <c r="DE124" s="872"/>
      <c r="DF124" s="873"/>
      <c r="DG124" s="799">
        <v>316141</v>
      </c>
      <c r="DH124" s="800"/>
      <c r="DI124" s="800"/>
      <c r="DJ124" s="800"/>
      <c r="DK124" s="801"/>
      <c r="DL124" s="802">
        <v>397620</v>
      </c>
      <c r="DM124" s="800"/>
      <c r="DN124" s="800"/>
      <c r="DO124" s="800"/>
      <c r="DP124" s="801"/>
      <c r="DQ124" s="802">
        <v>347118</v>
      </c>
      <c r="DR124" s="800"/>
      <c r="DS124" s="800"/>
      <c r="DT124" s="800"/>
      <c r="DU124" s="801"/>
      <c r="DV124" s="884">
        <v>3.3</v>
      </c>
      <c r="DW124" s="885"/>
      <c r="DX124" s="885"/>
      <c r="DY124" s="885"/>
      <c r="DZ124" s="886"/>
    </row>
    <row r="125" spans="1:130" s="230" customFormat="1" ht="26.25" customHeight="1" x14ac:dyDescent="0.2">
      <c r="A125" s="856"/>
      <c r="B125" s="857"/>
      <c r="C125" s="851" t="s">
        <v>478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420</v>
      </c>
      <c r="AB125" s="816"/>
      <c r="AC125" s="816"/>
      <c r="AD125" s="816"/>
      <c r="AE125" s="817"/>
      <c r="AF125" s="818" t="s">
        <v>420</v>
      </c>
      <c r="AG125" s="816"/>
      <c r="AH125" s="816"/>
      <c r="AI125" s="816"/>
      <c r="AJ125" s="817"/>
      <c r="AK125" s="818" t="s">
        <v>417</v>
      </c>
      <c r="AL125" s="816"/>
      <c r="AM125" s="816"/>
      <c r="AN125" s="816"/>
      <c r="AO125" s="817"/>
      <c r="AP125" s="860" t="s">
        <v>420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492</v>
      </c>
      <c r="CL125" s="888"/>
      <c r="CM125" s="888"/>
      <c r="CN125" s="888"/>
      <c r="CO125" s="889"/>
      <c r="CP125" s="896" t="s">
        <v>493</v>
      </c>
      <c r="CQ125" s="844"/>
      <c r="CR125" s="844"/>
      <c r="CS125" s="844"/>
      <c r="CT125" s="844"/>
      <c r="CU125" s="844"/>
      <c r="CV125" s="844"/>
      <c r="CW125" s="844"/>
      <c r="CX125" s="844"/>
      <c r="CY125" s="844"/>
      <c r="CZ125" s="844"/>
      <c r="DA125" s="844"/>
      <c r="DB125" s="844"/>
      <c r="DC125" s="844"/>
      <c r="DD125" s="844"/>
      <c r="DE125" s="844"/>
      <c r="DF125" s="845"/>
      <c r="DG125" s="897" t="s">
        <v>420</v>
      </c>
      <c r="DH125" s="878"/>
      <c r="DI125" s="878"/>
      <c r="DJ125" s="878"/>
      <c r="DK125" s="878"/>
      <c r="DL125" s="878" t="s">
        <v>474</v>
      </c>
      <c r="DM125" s="878"/>
      <c r="DN125" s="878"/>
      <c r="DO125" s="878"/>
      <c r="DP125" s="878"/>
      <c r="DQ125" s="878" t="s">
        <v>420</v>
      </c>
      <c r="DR125" s="878"/>
      <c r="DS125" s="878"/>
      <c r="DT125" s="878"/>
      <c r="DU125" s="878"/>
      <c r="DV125" s="879" t="s">
        <v>132</v>
      </c>
      <c r="DW125" s="879"/>
      <c r="DX125" s="879"/>
      <c r="DY125" s="879"/>
      <c r="DZ125" s="880"/>
    </row>
    <row r="126" spans="1:130" s="230" customFormat="1" ht="26.25" customHeight="1" thickBot="1" x14ac:dyDescent="0.25">
      <c r="A126" s="856"/>
      <c r="B126" s="857"/>
      <c r="C126" s="851" t="s">
        <v>480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49431</v>
      </c>
      <c r="AB126" s="816"/>
      <c r="AC126" s="816"/>
      <c r="AD126" s="816"/>
      <c r="AE126" s="817"/>
      <c r="AF126" s="818">
        <v>44323</v>
      </c>
      <c r="AG126" s="816"/>
      <c r="AH126" s="816"/>
      <c r="AI126" s="816"/>
      <c r="AJ126" s="817"/>
      <c r="AK126" s="818">
        <v>36953</v>
      </c>
      <c r="AL126" s="816"/>
      <c r="AM126" s="816"/>
      <c r="AN126" s="816"/>
      <c r="AO126" s="817"/>
      <c r="AP126" s="860">
        <v>0.4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494</v>
      </c>
      <c r="CQ126" s="788"/>
      <c r="CR126" s="788"/>
      <c r="CS126" s="788"/>
      <c r="CT126" s="788"/>
      <c r="CU126" s="788"/>
      <c r="CV126" s="788"/>
      <c r="CW126" s="788"/>
      <c r="CX126" s="788"/>
      <c r="CY126" s="788"/>
      <c r="CZ126" s="788"/>
      <c r="DA126" s="788"/>
      <c r="DB126" s="788"/>
      <c r="DC126" s="788"/>
      <c r="DD126" s="788"/>
      <c r="DE126" s="788"/>
      <c r="DF126" s="789"/>
      <c r="DG126" s="852" t="s">
        <v>420</v>
      </c>
      <c r="DH126" s="853"/>
      <c r="DI126" s="853"/>
      <c r="DJ126" s="853"/>
      <c r="DK126" s="853"/>
      <c r="DL126" s="853" t="s">
        <v>475</v>
      </c>
      <c r="DM126" s="853"/>
      <c r="DN126" s="853"/>
      <c r="DO126" s="853"/>
      <c r="DP126" s="853"/>
      <c r="DQ126" s="853" t="s">
        <v>417</v>
      </c>
      <c r="DR126" s="853"/>
      <c r="DS126" s="853"/>
      <c r="DT126" s="853"/>
      <c r="DU126" s="853"/>
      <c r="DV126" s="830" t="s">
        <v>420</v>
      </c>
      <c r="DW126" s="830"/>
      <c r="DX126" s="830"/>
      <c r="DY126" s="830"/>
      <c r="DZ126" s="831"/>
    </row>
    <row r="127" spans="1:130" s="230" customFormat="1" ht="26.25" customHeight="1" x14ac:dyDescent="0.2">
      <c r="A127" s="858"/>
      <c r="B127" s="859"/>
      <c r="C127" s="874" t="s">
        <v>495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1799</v>
      </c>
      <c r="AB127" s="816"/>
      <c r="AC127" s="816"/>
      <c r="AD127" s="816"/>
      <c r="AE127" s="817"/>
      <c r="AF127" s="818">
        <v>1415</v>
      </c>
      <c r="AG127" s="816"/>
      <c r="AH127" s="816"/>
      <c r="AI127" s="816"/>
      <c r="AJ127" s="817"/>
      <c r="AK127" s="818">
        <v>1394</v>
      </c>
      <c r="AL127" s="816"/>
      <c r="AM127" s="816"/>
      <c r="AN127" s="816"/>
      <c r="AO127" s="817"/>
      <c r="AP127" s="860">
        <v>0</v>
      </c>
      <c r="AQ127" s="861"/>
      <c r="AR127" s="861"/>
      <c r="AS127" s="861"/>
      <c r="AT127" s="862"/>
      <c r="AU127" s="232"/>
      <c r="AV127" s="232"/>
      <c r="AW127" s="232"/>
      <c r="AX127" s="877" t="s">
        <v>496</v>
      </c>
      <c r="AY127" s="848"/>
      <c r="AZ127" s="848"/>
      <c r="BA127" s="848"/>
      <c r="BB127" s="848"/>
      <c r="BC127" s="848"/>
      <c r="BD127" s="848"/>
      <c r="BE127" s="849"/>
      <c r="BF127" s="847" t="s">
        <v>497</v>
      </c>
      <c r="BG127" s="848"/>
      <c r="BH127" s="848"/>
      <c r="BI127" s="848"/>
      <c r="BJ127" s="848"/>
      <c r="BK127" s="848"/>
      <c r="BL127" s="849"/>
      <c r="BM127" s="847" t="s">
        <v>498</v>
      </c>
      <c r="BN127" s="848"/>
      <c r="BO127" s="848"/>
      <c r="BP127" s="848"/>
      <c r="BQ127" s="848"/>
      <c r="BR127" s="848"/>
      <c r="BS127" s="849"/>
      <c r="BT127" s="847" t="s">
        <v>499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500</v>
      </c>
      <c r="CQ127" s="788"/>
      <c r="CR127" s="788"/>
      <c r="CS127" s="788"/>
      <c r="CT127" s="788"/>
      <c r="CU127" s="788"/>
      <c r="CV127" s="788"/>
      <c r="CW127" s="788"/>
      <c r="CX127" s="788"/>
      <c r="CY127" s="788"/>
      <c r="CZ127" s="788"/>
      <c r="DA127" s="788"/>
      <c r="DB127" s="788"/>
      <c r="DC127" s="788"/>
      <c r="DD127" s="788"/>
      <c r="DE127" s="788"/>
      <c r="DF127" s="789"/>
      <c r="DG127" s="852" t="s">
        <v>420</v>
      </c>
      <c r="DH127" s="853"/>
      <c r="DI127" s="853"/>
      <c r="DJ127" s="853"/>
      <c r="DK127" s="853"/>
      <c r="DL127" s="853" t="s">
        <v>420</v>
      </c>
      <c r="DM127" s="853"/>
      <c r="DN127" s="853"/>
      <c r="DO127" s="853"/>
      <c r="DP127" s="853"/>
      <c r="DQ127" s="853" t="s">
        <v>475</v>
      </c>
      <c r="DR127" s="853"/>
      <c r="DS127" s="853"/>
      <c r="DT127" s="853"/>
      <c r="DU127" s="853"/>
      <c r="DV127" s="830" t="s">
        <v>420</v>
      </c>
      <c r="DW127" s="830"/>
      <c r="DX127" s="830"/>
      <c r="DY127" s="830"/>
      <c r="DZ127" s="831"/>
    </row>
    <row r="128" spans="1:130" s="230" customFormat="1" ht="26.25" customHeight="1" thickBot="1" x14ac:dyDescent="0.25">
      <c r="A128" s="832" t="s">
        <v>501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502</v>
      </c>
      <c r="X128" s="834"/>
      <c r="Y128" s="834"/>
      <c r="Z128" s="835"/>
      <c r="AA128" s="836">
        <v>33196</v>
      </c>
      <c r="AB128" s="837"/>
      <c r="AC128" s="837"/>
      <c r="AD128" s="837"/>
      <c r="AE128" s="838"/>
      <c r="AF128" s="839">
        <v>8515</v>
      </c>
      <c r="AG128" s="837"/>
      <c r="AH128" s="837"/>
      <c r="AI128" s="837"/>
      <c r="AJ128" s="838"/>
      <c r="AK128" s="839">
        <v>27337</v>
      </c>
      <c r="AL128" s="837"/>
      <c r="AM128" s="837"/>
      <c r="AN128" s="837"/>
      <c r="AO128" s="838"/>
      <c r="AP128" s="840"/>
      <c r="AQ128" s="841"/>
      <c r="AR128" s="841"/>
      <c r="AS128" s="841"/>
      <c r="AT128" s="842"/>
      <c r="AU128" s="232"/>
      <c r="AV128" s="232"/>
      <c r="AW128" s="232"/>
      <c r="AX128" s="843" t="s">
        <v>503</v>
      </c>
      <c r="AY128" s="844"/>
      <c r="AZ128" s="844"/>
      <c r="BA128" s="844"/>
      <c r="BB128" s="844"/>
      <c r="BC128" s="844"/>
      <c r="BD128" s="844"/>
      <c r="BE128" s="845"/>
      <c r="BF128" s="822" t="s">
        <v>472</v>
      </c>
      <c r="BG128" s="823"/>
      <c r="BH128" s="823"/>
      <c r="BI128" s="823"/>
      <c r="BJ128" s="823"/>
      <c r="BK128" s="823"/>
      <c r="BL128" s="846"/>
      <c r="BM128" s="822">
        <v>12.95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504</v>
      </c>
      <c r="CQ128" s="766"/>
      <c r="CR128" s="766"/>
      <c r="CS128" s="766"/>
      <c r="CT128" s="766"/>
      <c r="CU128" s="766"/>
      <c r="CV128" s="766"/>
      <c r="CW128" s="766"/>
      <c r="CX128" s="766"/>
      <c r="CY128" s="766"/>
      <c r="CZ128" s="766"/>
      <c r="DA128" s="766"/>
      <c r="DB128" s="766"/>
      <c r="DC128" s="766"/>
      <c r="DD128" s="766"/>
      <c r="DE128" s="766"/>
      <c r="DF128" s="767"/>
      <c r="DG128" s="826">
        <v>73800</v>
      </c>
      <c r="DH128" s="827"/>
      <c r="DI128" s="827"/>
      <c r="DJ128" s="827"/>
      <c r="DK128" s="827"/>
      <c r="DL128" s="827">
        <v>45900</v>
      </c>
      <c r="DM128" s="827"/>
      <c r="DN128" s="827"/>
      <c r="DO128" s="827"/>
      <c r="DP128" s="827"/>
      <c r="DQ128" s="827">
        <v>45000</v>
      </c>
      <c r="DR128" s="827"/>
      <c r="DS128" s="827"/>
      <c r="DT128" s="827"/>
      <c r="DU128" s="827"/>
      <c r="DV128" s="828">
        <v>0.4</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505</v>
      </c>
      <c r="X129" s="813"/>
      <c r="Y129" s="813"/>
      <c r="Z129" s="814"/>
      <c r="AA129" s="815">
        <v>12995037</v>
      </c>
      <c r="AB129" s="816"/>
      <c r="AC129" s="816"/>
      <c r="AD129" s="816"/>
      <c r="AE129" s="817"/>
      <c r="AF129" s="818">
        <v>13560983</v>
      </c>
      <c r="AG129" s="816"/>
      <c r="AH129" s="816"/>
      <c r="AI129" s="816"/>
      <c r="AJ129" s="817"/>
      <c r="AK129" s="818">
        <v>12941290</v>
      </c>
      <c r="AL129" s="816"/>
      <c r="AM129" s="816"/>
      <c r="AN129" s="816"/>
      <c r="AO129" s="817"/>
      <c r="AP129" s="819"/>
      <c r="AQ129" s="820"/>
      <c r="AR129" s="820"/>
      <c r="AS129" s="820"/>
      <c r="AT129" s="821"/>
      <c r="AU129" s="233"/>
      <c r="AV129" s="233"/>
      <c r="AW129" s="233"/>
      <c r="AX129" s="787" t="s">
        <v>506</v>
      </c>
      <c r="AY129" s="788"/>
      <c r="AZ129" s="788"/>
      <c r="BA129" s="788"/>
      <c r="BB129" s="788"/>
      <c r="BC129" s="788"/>
      <c r="BD129" s="788"/>
      <c r="BE129" s="789"/>
      <c r="BF129" s="806" t="s">
        <v>420</v>
      </c>
      <c r="BG129" s="807"/>
      <c r="BH129" s="807"/>
      <c r="BI129" s="807"/>
      <c r="BJ129" s="807"/>
      <c r="BK129" s="807"/>
      <c r="BL129" s="808"/>
      <c r="BM129" s="806">
        <v>17.95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508</v>
      </c>
      <c r="X130" s="813"/>
      <c r="Y130" s="813"/>
      <c r="Z130" s="814"/>
      <c r="AA130" s="815">
        <v>2492684</v>
      </c>
      <c r="AB130" s="816"/>
      <c r="AC130" s="816"/>
      <c r="AD130" s="816"/>
      <c r="AE130" s="817"/>
      <c r="AF130" s="818">
        <v>2521713</v>
      </c>
      <c r="AG130" s="816"/>
      <c r="AH130" s="816"/>
      <c r="AI130" s="816"/>
      <c r="AJ130" s="817"/>
      <c r="AK130" s="818">
        <v>2484208</v>
      </c>
      <c r="AL130" s="816"/>
      <c r="AM130" s="816"/>
      <c r="AN130" s="816"/>
      <c r="AO130" s="817"/>
      <c r="AP130" s="819"/>
      <c r="AQ130" s="820"/>
      <c r="AR130" s="820"/>
      <c r="AS130" s="820"/>
      <c r="AT130" s="821"/>
      <c r="AU130" s="233"/>
      <c r="AV130" s="233"/>
      <c r="AW130" s="233"/>
      <c r="AX130" s="787" t="s">
        <v>509</v>
      </c>
      <c r="AY130" s="788"/>
      <c r="AZ130" s="788"/>
      <c r="BA130" s="788"/>
      <c r="BB130" s="788"/>
      <c r="BC130" s="788"/>
      <c r="BD130" s="788"/>
      <c r="BE130" s="789"/>
      <c r="BF130" s="790">
        <v>10.7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510</v>
      </c>
      <c r="X131" s="797"/>
      <c r="Y131" s="797"/>
      <c r="Z131" s="798"/>
      <c r="AA131" s="799">
        <v>10502353</v>
      </c>
      <c r="AB131" s="800"/>
      <c r="AC131" s="800"/>
      <c r="AD131" s="800"/>
      <c r="AE131" s="801"/>
      <c r="AF131" s="802">
        <v>11039270</v>
      </c>
      <c r="AG131" s="800"/>
      <c r="AH131" s="800"/>
      <c r="AI131" s="800"/>
      <c r="AJ131" s="801"/>
      <c r="AK131" s="802">
        <v>10457082</v>
      </c>
      <c r="AL131" s="800"/>
      <c r="AM131" s="800"/>
      <c r="AN131" s="800"/>
      <c r="AO131" s="801"/>
      <c r="AP131" s="803"/>
      <c r="AQ131" s="804"/>
      <c r="AR131" s="804"/>
      <c r="AS131" s="804"/>
      <c r="AT131" s="805"/>
      <c r="AU131" s="233"/>
      <c r="AV131" s="233"/>
      <c r="AW131" s="233"/>
      <c r="AX131" s="765" t="s">
        <v>511</v>
      </c>
      <c r="AY131" s="766"/>
      <c r="AZ131" s="766"/>
      <c r="BA131" s="766"/>
      <c r="BB131" s="766"/>
      <c r="BC131" s="766"/>
      <c r="BD131" s="766"/>
      <c r="BE131" s="767"/>
      <c r="BF131" s="768">
        <v>117.3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513</v>
      </c>
      <c r="W132" s="778"/>
      <c r="X132" s="778"/>
      <c r="Y132" s="778"/>
      <c r="Z132" s="779"/>
      <c r="AA132" s="780">
        <v>10.86739324</v>
      </c>
      <c r="AB132" s="781"/>
      <c r="AC132" s="781"/>
      <c r="AD132" s="781"/>
      <c r="AE132" s="782"/>
      <c r="AF132" s="783">
        <v>9.6549228350000007</v>
      </c>
      <c r="AG132" s="781"/>
      <c r="AH132" s="781"/>
      <c r="AI132" s="781"/>
      <c r="AJ132" s="782"/>
      <c r="AK132" s="783">
        <v>11.741545110000001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514</v>
      </c>
      <c r="W133" s="757"/>
      <c r="X133" s="757"/>
      <c r="Y133" s="757"/>
      <c r="Z133" s="758"/>
      <c r="AA133" s="759">
        <v>11.4</v>
      </c>
      <c r="AB133" s="760"/>
      <c r="AC133" s="760"/>
      <c r="AD133" s="760"/>
      <c r="AE133" s="761"/>
      <c r="AF133" s="759">
        <v>10.9</v>
      </c>
      <c r="AG133" s="760"/>
      <c r="AH133" s="760"/>
      <c r="AI133" s="760"/>
      <c r="AJ133" s="761"/>
      <c r="AK133" s="759">
        <v>10.7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hAdQSWPDStH5k+mYCH09n5GuSB6B/8fpEWbcUW9RCJ5G7raYHddAWIxidIiE8VKYqeptUQCH7pRcX1Me+gsIA==" saltValue="KIE05jh8XMJGyrm3Pwm8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onIPyVgfRkG3cDFRZ+Bjsq9LnlluIPxP7A7hGwBrN7cMneoBw3N6bRRf5W6Wn0vrNNJPsay/wjT5CY8tXzukA==" saltValue="opEzFC3072+aPdSnFeRc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TdobIdCJhh5i8d9/sU8LRe1uDb5/54GtAmO0MIKb2o3JBttzRHDnzijWTA2yUtulh5msj/NUpJBNVU7sBA02w==" saltValue="/+pTfqrdtB52qNX+/nKay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518</v>
      </c>
      <c r="AP7" s="272"/>
      <c r="AQ7" s="273" t="s">
        <v>519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520</v>
      </c>
      <c r="AQ8" s="279" t="s">
        <v>521</v>
      </c>
      <c r="AR8" s="280" t="s">
        <v>522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523</v>
      </c>
      <c r="AL9" s="1167"/>
      <c r="AM9" s="1167"/>
      <c r="AN9" s="1168"/>
      <c r="AO9" s="281">
        <v>3206346</v>
      </c>
      <c r="AP9" s="281">
        <v>80015</v>
      </c>
      <c r="AQ9" s="282">
        <v>88339</v>
      </c>
      <c r="AR9" s="283">
        <v>-9.4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524</v>
      </c>
      <c r="AL10" s="1167"/>
      <c r="AM10" s="1167"/>
      <c r="AN10" s="1168"/>
      <c r="AO10" s="284">
        <v>592731</v>
      </c>
      <c r="AP10" s="284">
        <v>14792</v>
      </c>
      <c r="AQ10" s="285">
        <v>7842</v>
      </c>
      <c r="AR10" s="286">
        <v>88.6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525</v>
      </c>
      <c r="AL11" s="1167"/>
      <c r="AM11" s="1167"/>
      <c r="AN11" s="1168"/>
      <c r="AO11" s="284">
        <v>62676</v>
      </c>
      <c r="AP11" s="284">
        <v>1564</v>
      </c>
      <c r="AQ11" s="285">
        <v>2321</v>
      </c>
      <c r="AR11" s="286">
        <v>-32.6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526</v>
      </c>
      <c r="AL12" s="1167"/>
      <c r="AM12" s="1167"/>
      <c r="AN12" s="1168"/>
      <c r="AO12" s="284">
        <v>21357</v>
      </c>
      <c r="AP12" s="284">
        <v>533</v>
      </c>
      <c r="AQ12" s="285">
        <v>10</v>
      </c>
      <c r="AR12" s="286">
        <v>5230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527</v>
      </c>
      <c r="AL13" s="1167"/>
      <c r="AM13" s="1167"/>
      <c r="AN13" s="1168"/>
      <c r="AO13" s="284">
        <v>73416</v>
      </c>
      <c r="AP13" s="284">
        <v>1832</v>
      </c>
      <c r="AQ13" s="285">
        <v>2936</v>
      </c>
      <c r="AR13" s="286">
        <v>-37.6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528</v>
      </c>
      <c r="AL14" s="1167"/>
      <c r="AM14" s="1167"/>
      <c r="AN14" s="1168"/>
      <c r="AO14" s="284">
        <v>107936</v>
      </c>
      <c r="AP14" s="284">
        <v>2694</v>
      </c>
      <c r="AQ14" s="285">
        <v>1649</v>
      </c>
      <c r="AR14" s="286">
        <v>63.4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529</v>
      </c>
      <c r="AL15" s="1170"/>
      <c r="AM15" s="1170"/>
      <c r="AN15" s="1171"/>
      <c r="AO15" s="284">
        <v>-236834</v>
      </c>
      <c r="AP15" s="284">
        <v>-5910</v>
      </c>
      <c r="AQ15" s="285">
        <v>-5997</v>
      </c>
      <c r="AR15" s="286">
        <v>-1.5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3827628</v>
      </c>
      <c r="AP16" s="284">
        <v>95519</v>
      </c>
      <c r="AQ16" s="285">
        <v>97102</v>
      </c>
      <c r="AR16" s="286">
        <v>-1.6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534</v>
      </c>
      <c r="AL21" s="1173"/>
      <c r="AM21" s="1173"/>
      <c r="AN21" s="1174"/>
      <c r="AO21" s="297">
        <v>8.41</v>
      </c>
      <c r="AP21" s="298">
        <v>8.91</v>
      </c>
      <c r="AQ21" s="299">
        <v>-0.5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535</v>
      </c>
      <c r="AL22" s="1173"/>
      <c r="AM22" s="1173"/>
      <c r="AN22" s="1174"/>
      <c r="AO22" s="302">
        <v>98.5</v>
      </c>
      <c r="AP22" s="303">
        <v>97.5</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536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518</v>
      </c>
      <c r="AP30" s="272"/>
      <c r="AQ30" s="273" t="s">
        <v>519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520</v>
      </c>
      <c r="AQ31" s="279" t="s">
        <v>521</v>
      </c>
      <c r="AR31" s="280" t="s">
        <v>522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539</v>
      </c>
      <c r="AL32" s="1157"/>
      <c r="AM32" s="1157"/>
      <c r="AN32" s="1158"/>
      <c r="AO32" s="312">
        <v>2501383</v>
      </c>
      <c r="AP32" s="312">
        <v>62422</v>
      </c>
      <c r="AQ32" s="313">
        <v>55264</v>
      </c>
      <c r="AR32" s="314">
        <v>13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540</v>
      </c>
      <c r="AL33" s="1157"/>
      <c r="AM33" s="1157"/>
      <c r="AN33" s="1158"/>
      <c r="AO33" s="312" t="s">
        <v>541</v>
      </c>
      <c r="AP33" s="312" t="s">
        <v>541</v>
      </c>
      <c r="AQ33" s="313" t="s">
        <v>541</v>
      </c>
      <c r="AR33" s="314" t="s">
        <v>541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542</v>
      </c>
      <c r="AL34" s="1157"/>
      <c r="AM34" s="1157"/>
      <c r="AN34" s="1158"/>
      <c r="AO34" s="312" t="s">
        <v>541</v>
      </c>
      <c r="AP34" s="312" t="s">
        <v>541</v>
      </c>
      <c r="AQ34" s="313">
        <v>19</v>
      </c>
      <c r="AR34" s="314" t="s">
        <v>541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543</v>
      </c>
      <c r="AL35" s="1157"/>
      <c r="AM35" s="1157"/>
      <c r="AN35" s="1158"/>
      <c r="AO35" s="312">
        <v>1017673</v>
      </c>
      <c r="AP35" s="312">
        <v>25396</v>
      </c>
      <c r="AQ35" s="313">
        <v>18522</v>
      </c>
      <c r="AR35" s="314">
        <v>37.1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544</v>
      </c>
      <c r="AL36" s="1157"/>
      <c r="AM36" s="1157"/>
      <c r="AN36" s="1158"/>
      <c r="AO36" s="312">
        <v>164869</v>
      </c>
      <c r="AP36" s="312">
        <v>4114</v>
      </c>
      <c r="AQ36" s="313">
        <v>2744</v>
      </c>
      <c r="AR36" s="314">
        <v>49.9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545</v>
      </c>
      <c r="AL37" s="1157"/>
      <c r="AM37" s="1157"/>
      <c r="AN37" s="1158"/>
      <c r="AO37" s="312">
        <v>55443</v>
      </c>
      <c r="AP37" s="312">
        <v>1384</v>
      </c>
      <c r="AQ37" s="313">
        <v>519</v>
      </c>
      <c r="AR37" s="314">
        <v>166.7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546</v>
      </c>
      <c r="AL38" s="1160"/>
      <c r="AM38" s="1160"/>
      <c r="AN38" s="1161"/>
      <c r="AO38" s="315" t="s">
        <v>541</v>
      </c>
      <c r="AP38" s="315" t="s">
        <v>541</v>
      </c>
      <c r="AQ38" s="316">
        <v>4</v>
      </c>
      <c r="AR38" s="304" t="s">
        <v>541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547</v>
      </c>
      <c r="AL39" s="1160"/>
      <c r="AM39" s="1160"/>
      <c r="AN39" s="1161"/>
      <c r="AO39" s="312">
        <v>-27337</v>
      </c>
      <c r="AP39" s="312">
        <v>-682</v>
      </c>
      <c r="AQ39" s="313">
        <v>-3996</v>
      </c>
      <c r="AR39" s="314">
        <v>-82.9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548</v>
      </c>
      <c r="AL40" s="1157"/>
      <c r="AM40" s="1157"/>
      <c r="AN40" s="1158"/>
      <c r="AO40" s="312">
        <v>-2484208</v>
      </c>
      <c r="AP40" s="312">
        <v>-61994</v>
      </c>
      <c r="AQ40" s="313">
        <v>-50182</v>
      </c>
      <c r="AR40" s="314">
        <v>23.5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1227823</v>
      </c>
      <c r="AP41" s="312">
        <v>30640</v>
      </c>
      <c r="AQ41" s="313">
        <v>22892</v>
      </c>
      <c r="AR41" s="314">
        <v>33.799999999999997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518</v>
      </c>
      <c r="AN49" s="1151" t="s">
        <v>552</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553</v>
      </c>
      <c r="AO50" s="329" t="s">
        <v>554</v>
      </c>
      <c r="AP50" s="330" t="s">
        <v>555</v>
      </c>
      <c r="AQ50" s="331" t="s">
        <v>556</v>
      </c>
      <c r="AR50" s="332" t="s">
        <v>557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4017632</v>
      </c>
      <c r="AN51" s="334">
        <v>96997</v>
      </c>
      <c r="AO51" s="335">
        <v>-1.6</v>
      </c>
      <c r="AP51" s="336">
        <v>69729</v>
      </c>
      <c r="AQ51" s="337">
        <v>1.8</v>
      </c>
      <c r="AR51" s="338">
        <v>-3.4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2284827</v>
      </c>
      <c r="AN52" s="342">
        <v>55162</v>
      </c>
      <c r="AO52" s="343">
        <v>12.6</v>
      </c>
      <c r="AP52" s="344">
        <v>38908</v>
      </c>
      <c r="AQ52" s="345">
        <v>14</v>
      </c>
      <c r="AR52" s="346">
        <v>-1.4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3052773</v>
      </c>
      <c r="AN53" s="334">
        <v>74248</v>
      </c>
      <c r="AO53" s="335">
        <v>-23.5</v>
      </c>
      <c r="AP53" s="336">
        <v>74581</v>
      </c>
      <c r="AQ53" s="337">
        <v>7</v>
      </c>
      <c r="AR53" s="338">
        <v>-30.5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1455697</v>
      </c>
      <c r="AN54" s="342">
        <v>35405</v>
      </c>
      <c r="AO54" s="343">
        <v>-35.799999999999997</v>
      </c>
      <c r="AP54" s="344">
        <v>41563</v>
      </c>
      <c r="AQ54" s="345">
        <v>6.8</v>
      </c>
      <c r="AR54" s="346">
        <v>-42.6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3508357</v>
      </c>
      <c r="AN55" s="334">
        <v>85972</v>
      </c>
      <c r="AO55" s="335">
        <v>15.8</v>
      </c>
      <c r="AP55" s="336">
        <v>76347</v>
      </c>
      <c r="AQ55" s="337">
        <v>2.4</v>
      </c>
      <c r="AR55" s="338">
        <v>13.4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1254024</v>
      </c>
      <c r="AN56" s="342">
        <v>30730</v>
      </c>
      <c r="AO56" s="343">
        <v>-13.2</v>
      </c>
      <c r="AP56" s="344">
        <v>41762</v>
      </c>
      <c r="AQ56" s="345">
        <v>0.5</v>
      </c>
      <c r="AR56" s="346">
        <v>-13.7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5676513</v>
      </c>
      <c r="AN57" s="334">
        <v>140171</v>
      </c>
      <c r="AO57" s="335">
        <v>63</v>
      </c>
      <c r="AP57" s="336">
        <v>69604</v>
      </c>
      <c r="AQ57" s="337">
        <v>-8.8000000000000007</v>
      </c>
      <c r="AR57" s="338">
        <v>71.8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1951257</v>
      </c>
      <c r="AN58" s="342">
        <v>48183</v>
      </c>
      <c r="AO58" s="343">
        <v>56.8</v>
      </c>
      <c r="AP58" s="344">
        <v>36247</v>
      </c>
      <c r="AQ58" s="345">
        <v>-13.2</v>
      </c>
      <c r="AR58" s="346">
        <v>70</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4523827</v>
      </c>
      <c r="AN59" s="334">
        <v>112892</v>
      </c>
      <c r="AO59" s="335">
        <v>-19.5</v>
      </c>
      <c r="AP59" s="336">
        <v>68410</v>
      </c>
      <c r="AQ59" s="337">
        <v>-1.7</v>
      </c>
      <c r="AR59" s="338">
        <v>-17.8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1280578</v>
      </c>
      <c r="AN60" s="342">
        <v>31957</v>
      </c>
      <c r="AO60" s="343">
        <v>-33.700000000000003</v>
      </c>
      <c r="AP60" s="344">
        <v>35086</v>
      </c>
      <c r="AQ60" s="345">
        <v>-3.2</v>
      </c>
      <c r="AR60" s="346">
        <v>-30.5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4155820</v>
      </c>
      <c r="AN61" s="349">
        <v>102056</v>
      </c>
      <c r="AO61" s="350">
        <v>6.8</v>
      </c>
      <c r="AP61" s="351">
        <v>71734</v>
      </c>
      <c r="AQ61" s="352">
        <v>0.1</v>
      </c>
      <c r="AR61" s="338">
        <v>6.7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1645277</v>
      </c>
      <c r="AN62" s="342">
        <v>40287</v>
      </c>
      <c r="AO62" s="343">
        <v>-2.7</v>
      </c>
      <c r="AP62" s="344">
        <v>38713</v>
      </c>
      <c r="AQ62" s="345">
        <v>1</v>
      </c>
      <c r="AR62" s="346">
        <v>-3.7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WwCRXzTE1ffn0WHcqmrrHNzdkp9k/NH8VZ2hOfU0ppbiWomDwI2e4Hro7l0i72Z5+FmHVyt5u6vf7/WwdnF1g==" saltValue="Yxj76Kj4krO9wjinylM9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566</v>
      </c>
    </row>
    <row r="121" spans="125:125" ht="13.5" hidden="1" customHeight="1" x14ac:dyDescent="0.2">
      <c r="DU121" s="259"/>
    </row>
  </sheetData>
  <sheetProtection algorithmName="SHA-512" hashValue="TugHZhVEg52hHYF/zS4qPGeNU5ZQduoqFwDmGdjZz4Dmn4dAs6p6wLTdBvZBuQinuVM77+ndYnbx6HQRplSzXg==" saltValue="VqF29vX++xiFJCZraPIc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567</v>
      </c>
    </row>
  </sheetData>
  <sheetProtection algorithmName="SHA-512" hashValue="mXz3Ht7qmEanab9Xw9zFaWX/1raWoIPJ9E0rTu1ywHDH88qvFKXgg/oHWydznFgr0od1zjxKWrHvPrBExGraDw==" saltValue="x/Nd01RTCQmeSSCaJhHc2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175" t="s">
        <v>3</v>
      </c>
      <c r="D47" s="1175"/>
      <c r="E47" s="1176"/>
      <c r="F47" s="11">
        <v>12.45</v>
      </c>
      <c r="G47" s="12">
        <v>12.42</v>
      </c>
      <c r="H47" s="12">
        <v>13.45</v>
      </c>
      <c r="I47" s="12">
        <v>12.9</v>
      </c>
      <c r="J47" s="13">
        <v>13.53</v>
      </c>
    </row>
    <row r="48" spans="2:10" ht="57.75" customHeight="1" x14ac:dyDescent="0.2">
      <c r="B48" s="14"/>
      <c r="C48" s="1177" t="s">
        <v>4</v>
      </c>
      <c r="D48" s="1177"/>
      <c r="E48" s="1178"/>
      <c r="F48" s="15">
        <v>5.0199999999999996</v>
      </c>
      <c r="G48" s="16">
        <v>4.6100000000000003</v>
      </c>
      <c r="H48" s="16">
        <v>4.8499999999999996</v>
      </c>
      <c r="I48" s="16">
        <v>6.74</v>
      </c>
      <c r="J48" s="17">
        <v>6.02</v>
      </c>
    </row>
    <row r="49" spans="2:10" ht="57.75" customHeight="1" thickBot="1" x14ac:dyDescent="0.25">
      <c r="B49" s="18"/>
      <c r="C49" s="1179" t="s">
        <v>5</v>
      </c>
      <c r="D49" s="1179"/>
      <c r="E49" s="1180"/>
      <c r="F49" s="19">
        <v>0.53</v>
      </c>
      <c r="G49" s="20" t="s">
        <v>573</v>
      </c>
      <c r="H49" s="20">
        <v>1.99</v>
      </c>
      <c r="I49" s="20">
        <v>2.1</v>
      </c>
      <c r="J49" s="21" t="s">
        <v>574</v>
      </c>
    </row>
    <row r="50" spans="2:10" ht="13" x14ac:dyDescent="0.2"/>
  </sheetData>
  <sheetProtection algorithmName="SHA-512" hashValue="VRS+hPpg04c/m0Q2GLyS36EdlPTSGLZ972HZHWRmJZzyFK0jiQxkCThgPfPLXTbLPJ1etfImNcXUSfX6NPc8VQ==" saltValue="BFUKFVi/v+mHzYuQ19LH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87" t="s">
        <v>575</v>
      </c>
      <c r="D34" s="1187"/>
      <c r="E34" s="1188"/>
      <c r="F34" s="32">
        <v>17.32</v>
      </c>
      <c r="G34" s="33">
        <v>18.28</v>
      </c>
      <c r="H34" s="33">
        <v>24.65</v>
      </c>
      <c r="I34" s="33">
        <v>31.42</v>
      </c>
      <c r="J34" s="34">
        <v>31.4</v>
      </c>
      <c r="K34" s="22"/>
      <c r="L34" s="22"/>
      <c r="M34" s="22"/>
      <c r="N34" s="22"/>
      <c r="O34" s="22"/>
      <c r="P34" s="22"/>
    </row>
    <row r="35" spans="1:16" ht="39" customHeight="1" x14ac:dyDescent="0.2">
      <c r="A35" s="22"/>
      <c r="B35" s="35"/>
      <c r="C35" s="1181" t="s">
        <v>576</v>
      </c>
      <c r="D35" s="1182"/>
      <c r="E35" s="1183"/>
      <c r="F35" s="36">
        <v>5.0199999999999996</v>
      </c>
      <c r="G35" s="37">
        <v>4.5999999999999996</v>
      </c>
      <c r="H35" s="37">
        <v>4.8499999999999996</v>
      </c>
      <c r="I35" s="37">
        <v>6.74</v>
      </c>
      <c r="J35" s="38">
        <v>6.02</v>
      </c>
      <c r="K35" s="22"/>
      <c r="L35" s="22"/>
      <c r="M35" s="22"/>
      <c r="N35" s="22"/>
      <c r="O35" s="22"/>
      <c r="P35" s="22"/>
    </row>
    <row r="36" spans="1:16" ht="39" customHeight="1" x14ac:dyDescent="0.2">
      <c r="A36" s="22"/>
      <c r="B36" s="35"/>
      <c r="C36" s="1181" t="s">
        <v>577</v>
      </c>
      <c r="D36" s="1182"/>
      <c r="E36" s="1183"/>
      <c r="F36" s="36">
        <v>2.38</v>
      </c>
      <c r="G36" s="37">
        <v>2.61</v>
      </c>
      <c r="H36" s="37">
        <v>3.31</v>
      </c>
      <c r="I36" s="37">
        <v>3.75</v>
      </c>
      <c r="J36" s="38">
        <v>4.66</v>
      </c>
      <c r="K36" s="22"/>
      <c r="L36" s="22"/>
      <c r="M36" s="22"/>
      <c r="N36" s="22"/>
      <c r="O36" s="22"/>
      <c r="P36" s="22"/>
    </row>
    <row r="37" spans="1:16" ht="39" customHeight="1" x14ac:dyDescent="0.2">
      <c r="A37" s="22"/>
      <c r="B37" s="35"/>
      <c r="C37" s="1181" t="s">
        <v>578</v>
      </c>
      <c r="D37" s="1182"/>
      <c r="E37" s="1183"/>
      <c r="F37" s="36">
        <v>2.1800000000000002</v>
      </c>
      <c r="G37" s="37">
        <v>2.34</v>
      </c>
      <c r="H37" s="37">
        <v>2.81</v>
      </c>
      <c r="I37" s="37">
        <v>2.94</v>
      </c>
      <c r="J37" s="38">
        <v>3.29</v>
      </c>
      <c r="K37" s="22"/>
      <c r="L37" s="22"/>
      <c r="M37" s="22"/>
      <c r="N37" s="22"/>
      <c r="O37" s="22"/>
      <c r="P37" s="22"/>
    </row>
    <row r="38" spans="1:16" ht="39" customHeight="1" x14ac:dyDescent="0.2">
      <c r="A38" s="22"/>
      <c r="B38" s="35"/>
      <c r="C38" s="1181" t="s">
        <v>579</v>
      </c>
      <c r="D38" s="1182"/>
      <c r="E38" s="1183"/>
      <c r="F38" s="36" t="s">
        <v>541</v>
      </c>
      <c r="G38" s="37" t="s">
        <v>541</v>
      </c>
      <c r="H38" s="37">
        <v>0.56000000000000005</v>
      </c>
      <c r="I38" s="37">
        <v>1.05</v>
      </c>
      <c r="J38" s="38">
        <v>1.68</v>
      </c>
      <c r="K38" s="22"/>
      <c r="L38" s="22"/>
      <c r="M38" s="22"/>
      <c r="N38" s="22"/>
      <c r="O38" s="22"/>
      <c r="P38" s="22"/>
    </row>
    <row r="39" spans="1:16" ht="39" customHeight="1" x14ac:dyDescent="0.2">
      <c r="A39" s="22"/>
      <c r="B39" s="35"/>
      <c r="C39" s="1181" t="s">
        <v>580</v>
      </c>
      <c r="D39" s="1182"/>
      <c r="E39" s="1183"/>
      <c r="F39" s="36">
        <v>0.95</v>
      </c>
      <c r="G39" s="37">
        <v>0.76</v>
      </c>
      <c r="H39" s="37">
        <v>0.93</v>
      </c>
      <c r="I39" s="37">
        <v>0.95</v>
      </c>
      <c r="J39" s="38">
        <v>0.53</v>
      </c>
      <c r="K39" s="22"/>
      <c r="L39" s="22"/>
      <c r="M39" s="22"/>
      <c r="N39" s="22"/>
      <c r="O39" s="22"/>
      <c r="P39" s="22"/>
    </row>
    <row r="40" spans="1:16" ht="39" customHeight="1" x14ac:dyDescent="0.2">
      <c r="A40" s="22"/>
      <c r="B40" s="35"/>
      <c r="C40" s="1181" t="s">
        <v>581</v>
      </c>
      <c r="D40" s="1182"/>
      <c r="E40" s="1183"/>
      <c r="F40" s="36">
        <v>0</v>
      </c>
      <c r="G40" s="37">
        <v>0</v>
      </c>
      <c r="H40" s="37">
        <v>0</v>
      </c>
      <c r="I40" s="37">
        <v>0</v>
      </c>
      <c r="J40" s="38">
        <v>0</v>
      </c>
      <c r="K40" s="22"/>
      <c r="L40" s="22"/>
      <c r="M40" s="22"/>
      <c r="N40" s="22"/>
      <c r="O40" s="22"/>
      <c r="P40" s="22"/>
    </row>
    <row r="41" spans="1:16" ht="39" customHeight="1" x14ac:dyDescent="0.2">
      <c r="A41" s="22"/>
      <c r="B41" s="35"/>
      <c r="C41" s="1181" t="s">
        <v>582</v>
      </c>
      <c r="D41" s="1182"/>
      <c r="E41" s="1183"/>
      <c r="F41" s="36">
        <v>0.05</v>
      </c>
      <c r="G41" s="37">
        <v>0</v>
      </c>
      <c r="H41" s="37">
        <v>0</v>
      </c>
      <c r="I41" s="37">
        <v>0</v>
      </c>
      <c r="J41" s="38">
        <v>0</v>
      </c>
      <c r="K41" s="22"/>
      <c r="L41" s="22"/>
      <c r="M41" s="22"/>
      <c r="N41" s="22"/>
      <c r="O41" s="22"/>
      <c r="P41" s="22"/>
    </row>
    <row r="42" spans="1:16" ht="39" customHeight="1" x14ac:dyDescent="0.2">
      <c r="A42" s="22"/>
      <c r="B42" s="39"/>
      <c r="C42" s="1181" t="s">
        <v>583</v>
      </c>
      <c r="D42" s="1182"/>
      <c r="E42" s="1183"/>
      <c r="F42" s="36" t="s">
        <v>541</v>
      </c>
      <c r="G42" s="37" t="s">
        <v>541</v>
      </c>
      <c r="H42" s="37" t="s">
        <v>541</v>
      </c>
      <c r="I42" s="37" t="s">
        <v>541</v>
      </c>
      <c r="J42" s="38" t="s">
        <v>541</v>
      </c>
      <c r="K42" s="22"/>
      <c r="L42" s="22"/>
      <c r="M42" s="22"/>
      <c r="N42" s="22"/>
      <c r="O42" s="22"/>
      <c r="P42" s="22"/>
    </row>
    <row r="43" spans="1:16" ht="39" customHeight="1" thickBot="1" x14ac:dyDescent="0.25">
      <c r="A43" s="22"/>
      <c r="B43" s="40"/>
      <c r="C43" s="1184" t="s">
        <v>584</v>
      </c>
      <c r="D43" s="1185"/>
      <c r="E43" s="1186"/>
      <c r="F43" s="41">
        <v>0</v>
      </c>
      <c r="G43" s="42">
        <v>0.12</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PKhHsntlGUquW1t3Y65r14WPyuuiDM7kmU0GbNvTp7Nbc5Ygl5DEkNkQkW9IfDtIYtYvNaEdbvQWlkEYmslnw==" saltValue="CKQ9fPDM+F2E6alQfQbo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2289</v>
      </c>
      <c r="L45" s="60">
        <v>2379</v>
      </c>
      <c r="M45" s="60">
        <v>2470</v>
      </c>
      <c r="N45" s="60">
        <v>2431</v>
      </c>
      <c r="O45" s="61">
        <v>2501</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541</v>
      </c>
      <c r="L46" s="64" t="s">
        <v>541</v>
      </c>
      <c r="M46" s="64" t="s">
        <v>541</v>
      </c>
      <c r="N46" s="64" t="s">
        <v>541</v>
      </c>
      <c r="O46" s="65" t="s">
        <v>541</v>
      </c>
      <c r="P46" s="48"/>
      <c r="Q46" s="48"/>
      <c r="R46" s="48"/>
      <c r="S46" s="48"/>
      <c r="T46" s="48"/>
      <c r="U46" s="48"/>
    </row>
    <row r="47" spans="1:21" ht="30.75" customHeight="1" x14ac:dyDescent="0.2">
      <c r="A47" s="48"/>
      <c r="B47" s="1214"/>
      <c r="C47" s="1215"/>
      <c r="D47" s="62"/>
      <c r="E47" s="1191" t="s">
        <v>13</v>
      </c>
      <c r="F47" s="1191"/>
      <c r="G47" s="1191"/>
      <c r="H47" s="1191"/>
      <c r="I47" s="1191"/>
      <c r="J47" s="1192"/>
      <c r="K47" s="63" t="s">
        <v>541</v>
      </c>
      <c r="L47" s="64" t="s">
        <v>541</v>
      </c>
      <c r="M47" s="64" t="s">
        <v>541</v>
      </c>
      <c r="N47" s="64" t="s">
        <v>541</v>
      </c>
      <c r="O47" s="65" t="s">
        <v>541</v>
      </c>
      <c r="P47" s="48"/>
      <c r="Q47" s="48"/>
      <c r="R47" s="48"/>
      <c r="S47" s="48"/>
      <c r="T47" s="48"/>
      <c r="U47" s="48"/>
    </row>
    <row r="48" spans="1:21" ht="30.75" customHeight="1" x14ac:dyDescent="0.2">
      <c r="A48" s="48"/>
      <c r="B48" s="1214"/>
      <c r="C48" s="1215"/>
      <c r="D48" s="62"/>
      <c r="E48" s="1191" t="s">
        <v>14</v>
      </c>
      <c r="F48" s="1191"/>
      <c r="G48" s="1191"/>
      <c r="H48" s="1191"/>
      <c r="I48" s="1191"/>
      <c r="J48" s="1192"/>
      <c r="K48" s="63">
        <v>1007</v>
      </c>
      <c r="L48" s="64">
        <v>1099</v>
      </c>
      <c r="M48" s="64">
        <v>971</v>
      </c>
      <c r="N48" s="64">
        <v>940</v>
      </c>
      <c r="O48" s="65">
        <v>1018</v>
      </c>
      <c r="P48" s="48"/>
      <c r="Q48" s="48"/>
      <c r="R48" s="48"/>
      <c r="S48" s="48"/>
      <c r="T48" s="48"/>
      <c r="U48" s="48"/>
    </row>
    <row r="49" spans="1:21" ht="30.75" customHeight="1" x14ac:dyDescent="0.2">
      <c r="A49" s="48"/>
      <c r="B49" s="1214"/>
      <c r="C49" s="1215"/>
      <c r="D49" s="62"/>
      <c r="E49" s="1191" t="s">
        <v>15</v>
      </c>
      <c r="F49" s="1191"/>
      <c r="G49" s="1191"/>
      <c r="H49" s="1191"/>
      <c r="I49" s="1191"/>
      <c r="J49" s="1192"/>
      <c r="K49" s="63">
        <v>164</v>
      </c>
      <c r="L49" s="64">
        <v>151</v>
      </c>
      <c r="M49" s="64">
        <v>157</v>
      </c>
      <c r="N49" s="64">
        <v>163</v>
      </c>
      <c r="O49" s="65">
        <v>165</v>
      </c>
      <c r="P49" s="48"/>
      <c r="Q49" s="48"/>
      <c r="R49" s="48"/>
      <c r="S49" s="48"/>
      <c r="T49" s="48"/>
      <c r="U49" s="48"/>
    </row>
    <row r="50" spans="1:21" ht="30.75" customHeight="1" x14ac:dyDescent="0.2">
      <c r="A50" s="48"/>
      <c r="B50" s="1214"/>
      <c r="C50" s="1215"/>
      <c r="D50" s="62"/>
      <c r="E50" s="1191" t="s">
        <v>16</v>
      </c>
      <c r="F50" s="1191"/>
      <c r="G50" s="1191"/>
      <c r="H50" s="1191"/>
      <c r="I50" s="1191"/>
      <c r="J50" s="1192"/>
      <c r="K50" s="63">
        <v>96</v>
      </c>
      <c r="L50" s="64">
        <v>88</v>
      </c>
      <c r="M50" s="64">
        <v>68</v>
      </c>
      <c r="N50" s="64">
        <v>63</v>
      </c>
      <c r="O50" s="65">
        <v>55</v>
      </c>
      <c r="P50" s="48"/>
      <c r="Q50" s="48"/>
      <c r="R50" s="48"/>
      <c r="S50" s="48"/>
      <c r="T50" s="48"/>
      <c r="U50" s="48"/>
    </row>
    <row r="51" spans="1:21" ht="30.75" customHeight="1" x14ac:dyDescent="0.2">
      <c r="A51" s="48"/>
      <c r="B51" s="1216"/>
      <c r="C51" s="1217"/>
      <c r="D51" s="66"/>
      <c r="E51" s="1191" t="s">
        <v>17</v>
      </c>
      <c r="F51" s="1191"/>
      <c r="G51" s="1191"/>
      <c r="H51" s="1191"/>
      <c r="I51" s="1191"/>
      <c r="J51" s="1192"/>
      <c r="K51" s="63" t="s">
        <v>541</v>
      </c>
      <c r="L51" s="64" t="s">
        <v>541</v>
      </c>
      <c r="M51" s="64" t="s">
        <v>541</v>
      </c>
      <c r="N51" s="64" t="s">
        <v>541</v>
      </c>
      <c r="O51" s="65" t="s">
        <v>541</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2455</v>
      </c>
      <c r="L52" s="64">
        <v>2470</v>
      </c>
      <c r="M52" s="64">
        <v>2525</v>
      </c>
      <c r="N52" s="64">
        <v>2530</v>
      </c>
      <c r="O52" s="65">
        <v>2511</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1101</v>
      </c>
      <c r="L53" s="69">
        <v>1247</v>
      </c>
      <c r="M53" s="69">
        <v>1141</v>
      </c>
      <c r="N53" s="69">
        <v>1067</v>
      </c>
      <c r="O53" s="70">
        <v>1228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3">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2">
      <c r="B58" s="1197" t="s">
        <v>25</v>
      </c>
      <c r="C58" s="1198"/>
      <c r="D58" s="1203" t="s">
        <v>26</v>
      </c>
      <c r="E58" s="1204"/>
      <c r="F58" s="1204"/>
      <c r="G58" s="1204"/>
      <c r="H58" s="1204"/>
      <c r="I58" s="1204"/>
      <c r="J58" s="1205"/>
      <c r="K58" s="83"/>
      <c r="L58" s="84"/>
      <c r="M58" s="84"/>
      <c r="N58" s="84"/>
      <c r="O58" s="85"/>
    </row>
    <row r="59" spans="1:21" ht="31.5" customHeight="1" x14ac:dyDescent="0.2">
      <c r="B59" s="1199"/>
      <c r="C59" s="1200"/>
      <c r="D59" s="1206" t="s">
        <v>27</v>
      </c>
      <c r="E59" s="1207"/>
      <c r="F59" s="1207"/>
      <c r="G59" s="1207"/>
      <c r="H59" s="1207"/>
      <c r="I59" s="1207"/>
      <c r="J59" s="1208"/>
      <c r="K59" s="86"/>
      <c r="L59" s="87"/>
      <c r="M59" s="87"/>
      <c r="N59" s="87"/>
      <c r="O59" s="88"/>
    </row>
    <row r="60" spans="1:21" ht="31.5" customHeight="1" thickBot="1" x14ac:dyDescent="0.25">
      <c r="B60" s="1201"/>
      <c r="C60" s="1202"/>
      <c r="D60" s="1209" t="s">
        <v>28</v>
      </c>
      <c r="E60" s="1210"/>
      <c r="F60" s="1210"/>
      <c r="G60" s="1210"/>
      <c r="H60" s="1210"/>
      <c r="I60" s="1210"/>
      <c r="J60" s="1211"/>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LTwTVUMR/Sx0Lwfm7E5oxjAAjZOO89TV2vgq6fyHeiA9zgmYjPo2pzdcBibveJvGsqn32CmKfvZSiavbBWcKQ==" saltValue="XqAZqojxmSJuTuonH4JW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568</v>
      </c>
      <c r="J40" s="103" t="s">
        <v>569</v>
      </c>
      <c r="K40" s="103" t="s">
        <v>570</v>
      </c>
      <c r="L40" s="103" t="s">
        <v>571</v>
      </c>
      <c r="M40" s="104" t="s">
        <v>572</v>
      </c>
    </row>
    <row r="41" spans="2:13" ht="27.75" customHeight="1" x14ac:dyDescent="0.2">
      <c r="B41" s="1232" t="s">
        <v>31</v>
      </c>
      <c r="C41" s="1233"/>
      <c r="D41" s="105"/>
      <c r="E41" s="1234" t="s">
        <v>32</v>
      </c>
      <c r="F41" s="1234"/>
      <c r="G41" s="1234"/>
      <c r="H41" s="1235"/>
      <c r="I41" s="355">
        <v>30852</v>
      </c>
      <c r="J41" s="356">
        <v>30514</v>
      </c>
      <c r="K41" s="356">
        <v>30348</v>
      </c>
      <c r="L41" s="356">
        <v>31343</v>
      </c>
      <c r="M41" s="357">
        <v>31019</v>
      </c>
    </row>
    <row r="42" spans="2:13" ht="27.75" customHeight="1" x14ac:dyDescent="0.2">
      <c r="B42" s="1222"/>
      <c r="C42" s="1223"/>
      <c r="D42" s="106"/>
      <c r="E42" s="1226" t="s">
        <v>33</v>
      </c>
      <c r="F42" s="1226"/>
      <c r="G42" s="1226"/>
      <c r="H42" s="1227"/>
      <c r="I42" s="358">
        <v>659</v>
      </c>
      <c r="J42" s="359">
        <v>774</v>
      </c>
      <c r="K42" s="359">
        <v>692</v>
      </c>
      <c r="L42" s="359">
        <v>741</v>
      </c>
      <c r="M42" s="360">
        <v>692</v>
      </c>
    </row>
    <row r="43" spans="2:13" ht="27.75" customHeight="1" x14ac:dyDescent="0.2">
      <c r="B43" s="1222"/>
      <c r="C43" s="1223"/>
      <c r="D43" s="106"/>
      <c r="E43" s="1226" t="s">
        <v>34</v>
      </c>
      <c r="F43" s="1226"/>
      <c r="G43" s="1226"/>
      <c r="H43" s="1227"/>
      <c r="I43" s="358">
        <v>12700</v>
      </c>
      <c r="J43" s="359">
        <v>12138</v>
      </c>
      <c r="K43" s="359">
        <v>11830</v>
      </c>
      <c r="L43" s="359">
        <v>11788</v>
      </c>
      <c r="M43" s="360">
        <v>10393</v>
      </c>
    </row>
    <row r="44" spans="2:13" ht="27.75" customHeight="1" x14ac:dyDescent="0.2">
      <c r="B44" s="1222"/>
      <c r="C44" s="1223"/>
      <c r="D44" s="106"/>
      <c r="E44" s="1226" t="s">
        <v>35</v>
      </c>
      <c r="F44" s="1226"/>
      <c r="G44" s="1226"/>
      <c r="H44" s="1227"/>
      <c r="I44" s="358">
        <v>1160</v>
      </c>
      <c r="J44" s="359">
        <v>1017</v>
      </c>
      <c r="K44" s="359">
        <v>887</v>
      </c>
      <c r="L44" s="359">
        <v>877</v>
      </c>
      <c r="M44" s="360">
        <v>1031</v>
      </c>
    </row>
    <row r="45" spans="2:13" ht="27.75" customHeight="1" x14ac:dyDescent="0.2">
      <c r="B45" s="1222"/>
      <c r="C45" s="1223"/>
      <c r="D45" s="106"/>
      <c r="E45" s="1226" t="s">
        <v>36</v>
      </c>
      <c r="F45" s="1226"/>
      <c r="G45" s="1226"/>
      <c r="H45" s="1227"/>
      <c r="I45" s="358">
        <v>648</v>
      </c>
      <c r="J45" s="359">
        <v>660</v>
      </c>
      <c r="K45" s="359">
        <v>600</v>
      </c>
      <c r="L45" s="359">
        <v>667</v>
      </c>
      <c r="M45" s="360">
        <v>739</v>
      </c>
    </row>
    <row r="46" spans="2:13" ht="27.75" customHeight="1" x14ac:dyDescent="0.2">
      <c r="B46" s="1222"/>
      <c r="C46" s="1223"/>
      <c r="D46" s="107"/>
      <c r="E46" s="1226" t="s">
        <v>37</v>
      </c>
      <c r="F46" s="1226"/>
      <c r="G46" s="1226"/>
      <c r="H46" s="1227"/>
      <c r="I46" s="358">
        <v>27</v>
      </c>
      <c r="J46" s="359">
        <v>27</v>
      </c>
      <c r="K46" s="359">
        <v>74</v>
      </c>
      <c r="L46" s="359">
        <v>46</v>
      </c>
      <c r="M46" s="360">
        <v>45</v>
      </c>
    </row>
    <row r="47" spans="2:13" ht="27.75" customHeight="1" x14ac:dyDescent="0.2">
      <c r="B47" s="1222"/>
      <c r="C47" s="1223"/>
      <c r="D47" s="108"/>
      <c r="E47" s="1236" t="s">
        <v>38</v>
      </c>
      <c r="F47" s="1237"/>
      <c r="G47" s="1237"/>
      <c r="H47" s="1238"/>
      <c r="I47" s="358" t="s">
        <v>541</v>
      </c>
      <c r="J47" s="359" t="s">
        <v>541</v>
      </c>
      <c r="K47" s="359" t="s">
        <v>541</v>
      </c>
      <c r="L47" s="359" t="s">
        <v>541</v>
      </c>
      <c r="M47" s="360" t="s">
        <v>541</v>
      </c>
    </row>
    <row r="48" spans="2:13" ht="27.75" customHeight="1" x14ac:dyDescent="0.2">
      <c r="B48" s="1222"/>
      <c r="C48" s="1223"/>
      <c r="D48" s="106"/>
      <c r="E48" s="1226" t="s">
        <v>39</v>
      </c>
      <c r="F48" s="1226"/>
      <c r="G48" s="1226"/>
      <c r="H48" s="1227"/>
      <c r="I48" s="358" t="s">
        <v>541</v>
      </c>
      <c r="J48" s="359" t="s">
        <v>541</v>
      </c>
      <c r="K48" s="359" t="s">
        <v>541</v>
      </c>
      <c r="L48" s="359" t="s">
        <v>541</v>
      </c>
      <c r="M48" s="360" t="s">
        <v>541</v>
      </c>
    </row>
    <row r="49" spans="2:13" ht="27.75" customHeight="1" x14ac:dyDescent="0.2">
      <c r="B49" s="1224"/>
      <c r="C49" s="1225"/>
      <c r="D49" s="106"/>
      <c r="E49" s="1226" t="s">
        <v>40</v>
      </c>
      <c r="F49" s="1226"/>
      <c r="G49" s="1226"/>
      <c r="H49" s="1227"/>
      <c r="I49" s="358" t="s">
        <v>541</v>
      </c>
      <c r="J49" s="359" t="s">
        <v>541</v>
      </c>
      <c r="K49" s="359" t="s">
        <v>541</v>
      </c>
      <c r="L49" s="359" t="s">
        <v>541</v>
      </c>
      <c r="M49" s="360" t="s">
        <v>541</v>
      </c>
    </row>
    <row r="50" spans="2:13" ht="27.75" customHeight="1" x14ac:dyDescent="0.2">
      <c r="B50" s="1220" t="s">
        <v>41</v>
      </c>
      <c r="C50" s="1221"/>
      <c r="D50" s="109"/>
      <c r="E50" s="1226" t="s">
        <v>42</v>
      </c>
      <c r="F50" s="1226"/>
      <c r="G50" s="1226"/>
      <c r="H50" s="1227"/>
      <c r="I50" s="358">
        <v>2985</v>
      </c>
      <c r="J50" s="359">
        <v>2808</v>
      </c>
      <c r="K50" s="359">
        <v>3022</v>
      </c>
      <c r="L50" s="359">
        <v>3110</v>
      </c>
      <c r="M50" s="360">
        <v>3173</v>
      </c>
    </row>
    <row r="51" spans="2:13" ht="27.75" customHeight="1" x14ac:dyDescent="0.2">
      <c r="B51" s="1222"/>
      <c r="C51" s="1223"/>
      <c r="D51" s="106"/>
      <c r="E51" s="1226" t="s">
        <v>43</v>
      </c>
      <c r="F51" s="1226"/>
      <c r="G51" s="1226"/>
      <c r="H51" s="1227"/>
      <c r="I51" s="358">
        <v>194</v>
      </c>
      <c r="J51" s="359">
        <v>180</v>
      </c>
      <c r="K51" s="359">
        <v>189</v>
      </c>
      <c r="L51" s="359">
        <v>119</v>
      </c>
      <c r="M51" s="360">
        <v>100</v>
      </c>
    </row>
    <row r="52" spans="2:13" ht="27.75" customHeight="1" x14ac:dyDescent="0.2">
      <c r="B52" s="1224"/>
      <c r="C52" s="1225"/>
      <c r="D52" s="106"/>
      <c r="E52" s="1226" t="s">
        <v>44</v>
      </c>
      <c r="F52" s="1226"/>
      <c r="G52" s="1226"/>
      <c r="H52" s="1227"/>
      <c r="I52" s="358">
        <v>31723</v>
      </c>
      <c r="J52" s="359">
        <v>30613</v>
      </c>
      <c r="K52" s="359">
        <v>30243</v>
      </c>
      <c r="L52" s="359">
        <v>29917</v>
      </c>
      <c r="M52" s="360">
        <v>28375</v>
      </c>
    </row>
    <row r="53" spans="2:13" ht="27.75" customHeight="1" thickBot="1" x14ac:dyDescent="0.25">
      <c r="B53" s="1228" t="s">
        <v>45</v>
      </c>
      <c r="C53" s="1229"/>
      <c r="D53" s="110"/>
      <c r="E53" s="1230" t="s">
        <v>46</v>
      </c>
      <c r="F53" s="1230"/>
      <c r="G53" s="1230"/>
      <c r="H53" s="1231"/>
      <c r="I53" s="361">
        <v>11143</v>
      </c>
      <c r="J53" s="362">
        <v>11528</v>
      </c>
      <c r="K53" s="362">
        <v>10976</v>
      </c>
      <c r="L53" s="362">
        <v>12315</v>
      </c>
      <c r="M53" s="363">
        <v>12270</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rDd3DUAbu/VfRy9NeJ6Y0XY8WtgP9dl3efdlPxoOWzP+b9+iD6eSjNCoEvG768yr4xAOXunrvftXgapS0JBdLw==" saltValue="v0eAmpjTbWRV3A9x125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570</v>
      </c>
      <c r="G54" s="119" t="s">
        <v>571</v>
      </c>
      <c r="H54" s="120" t="s">
        <v>572</v>
      </c>
    </row>
    <row r="55" spans="2:8" ht="52.5" customHeight="1" x14ac:dyDescent="0.2">
      <c r="B55" s="121"/>
      <c r="C55" s="1247" t="s">
        <v>49</v>
      </c>
      <c r="D55" s="1247"/>
      <c r="E55" s="1248"/>
      <c r="F55" s="122">
        <v>1748</v>
      </c>
      <c r="G55" s="122">
        <v>1749</v>
      </c>
      <c r="H55" s="123">
        <v>1751</v>
      </c>
    </row>
    <row r="56" spans="2:8" ht="52.5" customHeight="1" x14ac:dyDescent="0.2">
      <c r="B56" s="124"/>
      <c r="C56" s="1249" t="s">
        <v>50</v>
      </c>
      <c r="D56" s="1249"/>
      <c r="E56" s="1250"/>
      <c r="F56" s="125">
        <v>537</v>
      </c>
      <c r="G56" s="125">
        <v>537</v>
      </c>
      <c r="H56" s="126">
        <v>537</v>
      </c>
    </row>
    <row r="57" spans="2:8" ht="53.25" customHeight="1" x14ac:dyDescent="0.2">
      <c r="B57" s="124"/>
      <c r="C57" s="1251" t="s">
        <v>51</v>
      </c>
      <c r="D57" s="1251"/>
      <c r="E57" s="1252"/>
      <c r="F57" s="127">
        <v>1426</v>
      </c>
      <c r="G57" s="127">
        <v>1393</v>
      </c>
      <c r="H57" s="128">
        <v>1383</v>
      </c>
    </row>
    <row r="58" spans="2:8" ht="45.75" customHeight="1" x14ac:dyDescent="0.2">
      <c r="B58" s="129"/>
      <c r="C58" s="1239" t="s">
        <v>608</v>
      </c>
      <c r="D58" s="1240"/>
      <c r="E58" s="1241"/>
      <c r="F58" s="130">
        <v>552</v>
      </c>
      <c r="G58" s="130">
        <v>432</v>
      </c>
      <c r="H58" s="131">
        <v>384</v>
      </c>
    </row>
    <row r="59" spans="2:8" ht="45.75" customHeight="1" x14ac:dyDescent="0.2">
      <c r="B59" s="129"/>
      <c r="C59" s="1239" t="s">
        <v>609</v>
      </c>
      <c r="D59" s="1240"/>
      <c r="E59" s="1241"/>
      <c r="F59" s="130">
        <v>344</v>
      </c>
      <c r="G59" s="130">
        <v>342</v>
      </c>
      <c r="H59" s="131">
        <v>357</v>
      </c>
    </row>
    <row r="60" spans="2:8" ht="45.75" customHeight="1" x14ac:dyDescent="0.2">
      <c r="B60" s="129"/>
      <c r="C60" s="1239" t="s">
        <v>610</v>
      </c>
      <c r="D60" s="1240"/>
      <c r="E60" s="1241"/>
      <c r="F60" s="130">
        <v>261</v>
      </c>
      <c r="G60" s="130">
        <v>318</v>
      </c>
      <c r="H60" s="131">
        <v>294</v>
      </c>
    </row>
    <row r="61" spans="2:8" ht="45.75" customHeight="1" x14ac:dyDescent="0.2">
      <c r="B61" s="129"/>
      <c r="C61" s="1239" t="s">
        <v>611</v>
      </c>
      <c r="D61" s="1240"/>
      <c r="E61" s="1241"/>
      <c r="F61" s="130">
        <v>49</v>
      </c>
      <c r="G61" s="130">
        <v>64</v>
      </c>
      <c r="H61" s="131">
        <v>73</v>
      </c>
    </row>
    <row r="62" spans="2:8" ht="45.75" customHeight="1" thickBot="1" x14ac:dyDescent="0.25">
      <c r="B62" s="132"/>
      <c r="C62" s="1242" t="s">
        <v>612</v>
      </c>
      <c r="D62" s="1243"/>
      <c r="E62" s="1244"/>
      <c r="F62" s="133">
        <v>72</v>
      </c>
      <c r="G62" s="133">
        <v>72</v>
      </c>
      <c r="H62" s="134">
        <v>72</v>
      </c>
    </row>
    <row r="63" spans="2:8" ht="52.5" customHeight="1" thickBot="1" x14ac:dyDescent="0.25">
      <c r="B63" s="135"/>
      <c r="C63" s="1245" t="s">
        <v>52</v>
      </c>
      <c r="D63" s="1245"/>
      <c r="E63" s="1246"/>
      <c r="F63" s="136">
        <v>3711</v>
      </c>
      <c r="G63" s="136">
        <v>3679</v>
      </c>
      <c r="H63" s="137">
        <v>3671</v>
      </c>
    </row>
    <row r="64" spans="2:8" ht="13" x14ac:dyDescent="0.2"/>
  </sheetData>
  <sheetProtection algorithmName="SHA-512" hashValue="Ccucev5xaMOusRjEc/04oF+6UD35lJaRDL0M/BfnPEQFS6km41a2ga/+A/CpczdJzVCCLh2dQQJUKuxb7l2cSw==" saltValue="BUHv8UbFW9sAcE0FKBwV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FEDAD-3176-4BC7-8804-D8A0DB5AD98E}">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615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616</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568</v>
      </c>
      <c r="BQ50" s="1258"/>
      <c r="BR50" s="1258"/>
      <c r="BS50" s="1258"/>
      <c r="BT50" s="1258"/>
      <c r="BU50" s="1258"/>
      <c r="BV50" s="1258"/>
      <c r="BW50" s="1258"/>
      <c r="BX50" s="1258" t="s">
        <v>569</v>
      </c>
      <c r="BY50" s="1258"/>
      <c r="BZ50" s="1258"/>
      <c r="CA50" s="1258"/>
      <c r="CB50" s="1258"/>
      <c r="CC50" s="1258"/>
      <c r="CD50" s="1258"/>
      <c r="CE50" s="1258"/>
      <c r="CF50" s="1258" t="s">
        <v>570</v>
      </c>
      <c r="CG50" s="1258"/>
      <c r="CH50" s="1258"/>
      <c r="CI50" s="1258"/>
      <c r="CJ50" s="1258"/>
      <c r="CK50" s="1258"/>
      <c r="CL50" s="1258"/>
      <c r="CM50" s="1258"/>
      <c r="CN50" s="1258" t="s">
        <v>571</v>
      </c>
      <c r="CO50" s="1258"/>
      <c r="CP50" s="1258"/>
      <c r="CQ50" s="1258"/>
      <c r="CR50" s="1258"/>
      <c r="CS50" s="1258"/>
      <c r="CT50" s="1258"/>
      <c r="CU50" s="1258"/>
      <c r="CV50" s="1258" t="s">
        <v>572</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617</v>
      </c>
      <c r="AO51" s="1256"/>
      <c r="AP51" s="1256"/>
      <c r="AQ51" s="1256"/>
      <c r="AR51" s="1256"/>
      <c r="AS51" s="1256"/>
      <c r="AT51" s="1256"/>
      <c r="AU51" s="1256"/>
      <c r="AV51" s="1256"/>
      <c r="AW51" s="1256"/>
      <c r="AX51" s="1256"/>
      <c r="AY51" s="1256"/>
      <c r="AZ51" s="1256"/>
      <c r="BA51" s="1256"/>
      <c r="BB51" s="1256" t="s">
        <v>618</v>
      </c>
      <c r="BC51" s="1256"/>
      <c r="BD51" s="1256"/>
      <c r="BE51" s="1256"/>
      <c r="BF51" s="1256"/>
      <c r="BG51" s="1256"/>
      <c r="BH51" s="1256"/>
      <c r="BI51" s="1256"/>
      <c r="BJ51" s="1256"/>
      <c r="BK51" s="1256"/>
      <c r="BL51" s="1256"/>
      <c r="BM51" s="1256"/>
      <c r="BN51" s="1256"/>
      <c r="BO51" s="1256"/>
      <c r="BP51" s="1253">
        <v>111.4</v>
      </c>
      <c r="BQ51" s="1253"/>
      <c r="BR51" s="1253"/>
      <c r="BS51" s="1253"/>
      <c r="BT51" s="1253"/>
      <c r="BU51" s="1253"/>
      <c r="BV51" s="1253"/>
      <c r="BW51" s="1253"/>
      <c r="BX51" s="1253">
        <v>115</v>
      </c>
      <c r="BY51" s="1253"/>
      <c r="BZ51" s="1253"/>
      <c r="CA51" s="1253"/>
      <c r="CB51" s="1253"/>
      <c r="CC51" s="1253"/>
      <c r="CD51" s="1253"/>
      <c r="CE51" s="1253"/>
      <c r="CF51" s="1253">
        <v>104.5</v>
      </c>
      <c r="CG51" s="1253"/>
      <c r="CH51" s="1253"/>
      <c r="CI51" s="1253"/>
      <c r="CJ51" s="1253"/>
      <c r="CK51" s="1253"/>
      <c r="CL51" s="1253"/>
      <c r="CM51" s="1253"/>
      <c r="CN51" s="1253">
        <v>111.5</v>
      </c>
      <c r="CO51" s="1253"/>
      <c r="CP51" s="1253"/>
      <c r="CQ51" s="1253"/>
      <c r="CR51" s="1253"/>
      <c r="CS51" s="1253"/>
      <c r="CT51" s="1253"/>
      <c r="CU51" s="1253"/>
      <c r="CV51" s="1253">
        <v>117.3</v>
      </c>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619</v>
      </c>
      <c r="BC53" s="1256"/>
      <c r="BD53" s="1256"/>
      <c r="BE53" s="1256"/>
      <c r="BF53" s="1256"/>
      <c r="BG53" s="1256"/>
      <c r="BH53" s="1256"/>
      <c r="BI53" s="1256"/>
      <c r="BJ53" s="1256"/>
      <c r="BK53" s="1256"/>
      <c r="BL53" s="1256"/>
      <c r="BM53" s="1256"/>
      <c r="BN53" s="1256"/>
      <c r="BO53" s="1256"/>
      <c r="BP53" s="1253">
        <v>57.7</v>
      </c>
      <c r="BQ53" s="1253"/>
      <c r="BR53" s="1253"/>
      <c r="BS53" s="1253"/>
      <c r="BT53" s="1253"/>
      <c r="BU53" s="1253"/>
      <c r="BV53" s="1253"/>
      <c r="BW53" s="1253"/>
      <c r="BX53" s="1253">
        <v>59.3</v>
      </c>
      <c r="BY53" s="1253"/>
      <c r="BZ53" s="1253"/>
      <c r="CA53" s="1253"/>
      <c r="CB53" s="1253"/>
      <c r="CC53" s="1253"/>
      <c r="CD53" s="1253"/>
      <c r="CE53" s="1253"/>
      <c r="CF53" s="1253">
        <v>61</v>
      </c>
      <c r="CG53" s="1253"/>
      <c r="CH53" s="1253"/>
      <c r="CI53" s="1253"/>
      <c r="CJ53" s="1253"/>
      <c r="CK53" s="1253"/>
      <c r="CL53" s="1253"/>
      <c r="CM53" s="1253"/>
      <c r="CN53" s="1253">
        <v>61.9</v>
      </c>
      <c r="CO53" s="1253"/>
      <c r="CP53" s="1253"/>
      <c r="CQ53" s="1253"/>
      <c r="CR53" s="1253"/>
      <c r="CS53" s="1253"/>
      <c r="CT53" s="1253"/>
      <c r="CU53" s="1253"/>
      <c r="CV53" s="1253">
        <v>63.3</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620</v>
      </c>
      <c r="AO55" s="1258"/>
      <c r="AP55" s="1258"/>
      <c r="AQ55" s="1258"/>
      <c r="AR55" s="1258"/>
      <c r="AS55" s="1258"/>
      <c r="AT55" s="1258"/>
      <c r="AU55" s="1258"/>
      <c r="AV55" s="1258"/>
      <c r="AW55" s="1258"/>
      <c r="AX55" s="1258"/>
      <c r="AY55" s="1258"/>
      <c r="AZ55" s="1258"/>
      <c r="BA55" s="1258"/>
      <c r="BB55" s="1256" t="s">
        <v>618</v>
      </c>
      <c r="BC55" s="1256"/>
      <c r="BD55" s="1256"/>
      <c r="BE55" s="1256"/>
      <c r="BF55" s="1256"/>
      <c r="BG55" s="1256"/>
      <c r="BH55" s="1256"/>
      <c r="BI55" s="1256"/>
      <c r="BJ55" s="1256"/>
      <c r="BK55" s="1256"/>
      <c r="BL55" s="1256"/>
      <c r="BM55" s="1256"/>
      <c r="BN55" s="1256"/>
      <c r="BO55" s="1256"/>
      <c r="BP55" s="1253">
        <v>52.7</v>
      </c>
      <c r="BQ55" s="1253"/>
      <c r="BR55" s="1253"/>
      <c r="BS55" s="1253"/>
      <c r="BT55" s="1253"/>
      <c r="BU55" s="1253"/>
      <c r="BV55" s="1253"/>
      <c r="BW55" s="1253"/>
      <c r="BX55" s="1253">
        <v>49.7</v>
      </c>
      <c r="BY55" s="1253"/>
      <c r="BZ55" s="1253"/>
      <c r="CA55" s="1253"/>
      <c r="CB55" s="1253"/>
      <c r="CC55" s="1253"/>
      <c r="CD55" s="1253"/>
      <c r="CE55" s="1253"/>
      <c r="CF55" s="1253">
        <v>37.299999999999997</v>
      </c>
      <c r="CG55" s="1253"/>
      <c r="CH55" s="1253"/>
      <c r="CI55" s="1253"/>
      <c r="CJ55" s="1253"/>
      <c r="CK55" s="1253"/>
      <c r="CL55" s="1253"/>
      <c r="CM55" s="1253"/>
      <c r="CN55" s="1253">
        <v>25.1</v>
      </c>
      <c r="CO55" s="1253"/>
      <c r="CP55" s="1253"/>
      <c r="CQ55" s="1253"/>
      <c r="CR55" s="1253"/>
      <c r="CS55" s="1253"/>
      <c r="CT55" s="1253"/>
      <c r="CU55" s="1253"/>
      <c r="CV55" s="1253">
        <v>17.600000000000001</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619</v>
      </c>
      <c r="BC57" s="1256"/>
      <c r="BD57" s="1256"/>
      <c r="BE57" s="1256"/>
      <c r="BF57" s="1256"/>
      <c r="BG57" s="1256"/>
      <c r="BH57" s="1256"/>
      <c r="BI57" s="1256"/>
      <c r="BJ57" s="1256"/>
      <c r="BK57" s="1256"/>
      <c r="BL57" s="1256"/>
      <c r="BM57" s="1256"/>
      <c r="BN57" s="1256"/>
      <c r="BO57" s="1256"/>
      <c r="BP57" s="1253">
        <v>59.9</v>
      </c>
      <c r="BQ57" s="1253"/>
      <c r="BR57" s="1253"/>
      <c r="BS57" s="1253"/>
      <c r="BT57" s="1253"/>
      <c r="BU57" s="1253"/>
      <c r="BV57" s="1253"/>
      <c r="BW57" s="1253"/>
      <c r="BX57" s="1253">
        <v>60.2</v>
      </c>
      <c r="BY57" s="1253"/>
      <c r="BZ57" s="1253"/>
      <c r="CA57" s="1253"/>
      <c r="CB57" s="1253"/>
      <c r="CC57" s="1253"/>
      <c r="CD57" s="1253"/>
      <c r="CE57" s="1253"/>
      <c r="CF57" s="1253">
        <v>62</v>
      </c>
      <c r="CG57" s="1253"/>
      <c r="CH57" s="1253"/>
      <c r="CI57" s="1253"/>
      <c r="CJ57" s="1253"/>
      <c r="CK57" s="1253"/>
      <c r="CL57" s="1253"/>
      <c r="CM57" s="1253"/>
      <c r="CN57" s="1253">
        <v>63.2</v>
      </c>
      <c r="CO57" s="1253"/>
      <c r="CP57" s="1253"/>
      <c r="CQ57" s="1253"/>
      <c r="CR57" s="1253"/>
      <c r="CS57" s="1253"/>
      <c r="CT57" s="1253"/>
      <c r="CU57" s="1253"/>
      <c r="CV57" s="1253">
        <v>65.2</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621</v>
      </c>
    </row>
    <row r="64" spans="1:109" ht="13" x14ac:dyDescent="0.2">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622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616</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568</v>
      </c>
      <c r="BQ72" s="1258"/>
      <c r="BR72" s="1258"/>
      <c r="BS72" s="1258"/>
      <c r="BT72" s="1258"/>
      <c r="BU72" s="1258"/>
      <c r="BV72" s="1258"/>
      <c r="BW72" s="1258"/>
      <c r="BX72" s="1258" t="s">
        <v>569</v>
      </c>
      <c r="BY72" s="1258"/>
      <c r="BZ72" s="1258"/>
      <c r="CA72" s="1258"/>
      <c r="CB72" s="1258"/>
      <c r="CC72" s="1258"/>
      <c r="CD72" s="1258"/>
      <c r="CE72" s="1258"/>
      <c r="CF72" s="1258" t="s">
        <v>570</v>
      </c>
      <c r="CG72" s="1258"/>
      <c r="CH72" s="1258"/>
      <c r="CI72" s="1258"/>
      <c r="CJ72" s="1258"/>
      <c r="CK72" s="1258"/>
      <c r="CL72" s="1258"/>
      <c r="CM72" s="1258"/>
      <c r="CN72" s="1258" t="s">
        <v>571</v>
      </c>
      <c r="CO72" s="1258"/>
      <c r="CP72" s="1258"/>
      <c r="CQ72" s="1258"/>
      <c r="CR72" s="1258"/>
      <c r="CS72" s="1258"/>
      <c r="CT72" s="1258"/>
      <c r="CU72" s="1258"/>
      <c r="CV72" s="1258" t="s">
        <v>572</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617</v>
      </c>
      <c r="AO73" s="1256"/>
      <c r="AP73" s="1256"/>
      <c r="AQ73" s="1256"/>
      <c r="AR73" s="1256"/>
      <c r="AS73" s="1256"/>
      <c r="AT73" s="1256"/>
      <c r="AU73" s="1256"/>
      <c r="AV73" s="1256"/>
      <c r="AW73" s="1256"/>
      <c r="AX73" s="1256"/>
      <c r="AY73" s="1256"/>
      <c r="AZ73" s="1256"/>
      <c r="BA73" s="1256"/>
      <c r="BB73" s="1256" t="s">
        <v>618</v>
      </c>
      <c r="BC73" s="1256"/>
      <c r="BD73" s="1256"/>
      <c r="BE73" s="1256"/>
      <c r="BF73" s="1256"/>
      <c r="BG73" s="1256"/>
      <c r="BH73" s="1256"/>
      <c r="BI73" s="1256"/>
      <c r="BJ73" s="1256"/>
      <c r="BK73" s="1256"/>
      <c r="BL73" s="1256"/>
      <c r="BM73" s="1256"/>
      <c r="BN73" s="1256"/>
      <c r="BO73" s="1256"/>
      <c r="BP73" s="1253">
        <v>111.4</v>
      </c>
      <c r="BQ73" s="1253"/>
      <c r="BR73" s="1253"/>
      <c r="BS73" s="1253"/>
      <c r="BT73" s="1253"/>
      <c r="BU73" s="1253"/>
      <c r="BV73" s="1253"/>
      <c r="BW73" s="1253"/>
      <c r="BX73" s="1253">
        <v>115</v>
      </c>
      <c r="BY73" s="1253"/>
      <c r="BZ73" s="1253"/>
      <c r="CA73" s="1253"/>
      <c r="CB73" s="1253"/>
      <c r="CC73" s="1253"/>
      <c r="CD73" s="1253"/>
      <c r="CE73" s="1253"/>
      <c r="CF73" s="1253">
        <v>104.5</v>
      </c>
      <c r="CG73" s="1253"/>
      <c r="CH73" s="1253"/>
      <c r="CI73" s="1253"/>
      <c r="CJ73" s="1253"/>
      <c r="CK73" s="1253"/>
      <c r="CL73" s="1253"/>
      <c r="CM73" s="1253"/>
      <c r="CN73" s="1253">
        <v>111.5</v>
      </c>
      <c r="CO73" s="1253"/>
      <c r="CP73" s="1253"/>
      <c r="CQ73" s="1253"/>
      <c r="CR73" s="1253"/>
      <c r="CS73" s="1253"/>
      <c r="CT73" s="1253"/>
      <c r="CU73" s="1253"/>
      <c r="CV73" s="1253">
        <v>117.3</v>
      </c>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623</v>
      </c>
      <c r="BC75" s="1256"/>
      <c r="BD75" s="1256"/>
      <c r="BE75" s="1256"/>
      <c r="BF75" s="1256"/>
      <c r="BG75" s="1256"/>
      <c r="BH75" s="1256"/>
      <c r="BI75" s="1256"/>
      <c r="BJ75" s="1256"/>
      <c r="BK75" s="1256"/>
      <c r="BL75" s="1256"/>
      <c r="BM75" s="1256"/>
      <c r="BN75" s="1256"/>
      <c r="BO75" s="1256"/>
      <c r="BP75" s="1253">
        <v>11.3</v>
      </c>
      <c r="BQ75" s="1253"/>
      <c r="BR75" s="1253"/>
      <c r="BS75" s="1253"/>
      <c r="BT75" s="1253"/>
      <c r="BU75" s="1253"/>
      <c r="BV75" s="1253"/>
      <c r="BW75" s="1253"/>
      <c r="BX75" s="1253">
        <v>11.5</v>
      </c>
      <c r="BY75" s="1253"/>
      <c r="BZ75" s="1253"/>
      <c r="CA75" s="1253"/>
      <c r="CB75" s="1253"/>
      <c r="CC75" s="1253"/>
      <c r="CD75" s="1253"/>
      <c r="CE75" s="1253"/>
      <c r="CF75" s="1253">
        <v>11.4</v>
      </c>
      <c r="CG75" s="1253"/>
      <c r="CH75" s="1253"/>
      <c r="CI75" s="1253"/>
      <c r="CJ75" s="1253"/>
      <c r="CK75" s="1253"/>
      <c r="CL75" s="1253"/>
      <c r="CM75" s="1253"/>
      <c r="CN75" s="1253">
        <v>10.9</v>
      </c>
      <c r="CO75" s="1253"/>
      <c r="CP75" s="1253"/>
      <c r="CQ75" s="1253"/>
      <c r="CR75" s="1253"/>
      <c r="CS75" s="1253"/>
      <c r="CT75" s="1253"/>
      <c r="CU75" s="1253"/>
      <c r="CV75" s="1253">
        <v>10.7</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620</v>
      </c>
      <c r="AO77" s="1258"/>
      <c r="AP77" s="1258"/>
      <c r="AQ77" s="1258"/>
      <c r="AR77" s="1258"/>
      <c r="AS77" s="1258"/>
      <c r="AT77" s="1258"/>
      <c r="AU77" s="1258"/>
      <c r="AV77" s="1258"/>
      <c r="AW77" s="1258"/>
      <c r="AX77" s="1258"/>
      <c r="AY77" s="1258"/>
      <c r="AZ77" s="1258"/>
      <c r="BA77" s="1258"/>
      <c r="BB77" s="1256" t="s">
        <v>618</v>
      </c>
      <c r="BC77" s="1256"/>
      <c r="BD77" s="1256"/>
      <c r="BE77" s="1256"/>
      <c r="BF77" s="1256"/>
      <c r="BG77" s="1256"/>
      <c r="BH77" s="1256"/>
      <c r="BI77" s="1256"/>
      <c r="BJ77" s="1256"/>
      <c r="BK77" s="1256"/>
      <c r="BL77" s="1256"/>
      <c r="BM77" s="1256"/>
      <c r="BN77" s="1256"/>
      <c r="BO77" s="1256"/>
      <c r="BP77" s="1253">
        <v>52.7</v>
      </c>
      <c r="BQ77" s="1253"/>
      <c r="BR77" s="1253"/>
      <c r="BS77" s="1253"/>
      <c r="BT77" s="1253"/>
      <c r="BU77" s="1253"/>
      <c r="BV77" s="1253"/>
      <c r="BW77" s="1253"/>
      <c r="BX77" s="1253">
        <v>49.7</v>
      </c>
      <c r="BY77" s="1253"/>
      <c r="BZ77" s="1253"/>
      <c r="CA77" s="1253"/>
      <c r="CB77" s="1253"/>
      <c r="CC77" s="1253"/>
      <c r="CD77" s="1253"/>
      <c r="CE77" s="1253"/>
      <c r="CF77" s="1253">
        <v>37.299999999999997</v>
      </c>
      <c r="CG77" s="1253"/>
      <c r="CH77" s="1253"/>
      <c r="CI77" s="1253"/>
      <c r="CJ77" s="1253"/>
      <c r="CK77" s="1253"/>
      <c r="CL77" s="1253"/>
      <c r="CM77" s="1253"/>
      <c r="CN77" s="1253">
        <v>25.1</v>
      </c>
      <c r="CO77" s="1253"/>
      <c r="CP77" s="1253"/>
      <c r="CQ77" s="1253"/>
      <c r="CR77" s="1253"/>
      <c r="CS77" s="1253"/>
      <c r="CT77" s="1253"/>
      <c r="CU77" s="1253"/>
      <c r="CV77" s="1253">
        <v>17.600000000000001</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623</v>
      </c>
      <c r="BC79" s="1256"/>
      <c r="BD79" s="1256"/>
      <c r="BE79" s="1256"/>
      <c r="BF79" s="1256"/>
      <c r="BG79" s="1256"/>
      <c r="BH79" s="1256"/>
      <c r="BI79" s="1256"/>
      <c r="BJ79" s="1256"/>
      <c r="BK79" s="1256"/>
      <c r="BL79" s="1256"/>
      <c r="BM79" s="1256"/>
      <c r="BN79" s="1256"/>
      <c r="BO79" s="1256"/>
      <c r="BP79" s="1253">
        <v>9.5</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5wPrKe6j9Xl12n/zzMHfIWjK4x5woYhKRUEpzI13WQEtCUmVnSJvEPi31WLJDTrFOqFWpPPhg3h3BBYw7JonEA==" saltValue="5mwgH4d/d6FuXpiA2QYE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DD8F-F4D0-4A92-9B0D-FA443ECC3A4F}">
  <sheetPr>
    <pageSetUpPr fitToPage="1"/>
  </sheetPr>
  <dimension ref="A1:DR125"/>
  <sheetViews>
    <sheetView showGridLines="0" topLeftCell="A112" zoomScaleNormal="100" zoomScaleSheetLayoutView="70" workbookViewId="0">
      <selection activeCell="AN65" sqref="AN65:DC69"/>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MxW2evkQqh8EPCBd1ESQ+fAYEG5AqHJ1XXy/uc3D9qk00kJkXHTyAvIQnACjqoRGMAbcE1mKXZBpC5b118tMeA==" saltValue="YYiuF+1iHcA+XtKMN9Rg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26D8F-90D2-4BC0-B689-2401EA1D1ECE}">
  <sheetPr>
    <pageSetUpPr fitToPage="1"/>
  </sheetPr>
  <dimension ref="A1:DR125"/>
  <sheetViews>
    <sheetView showGridLines="0" topLeftCell="A108" zoomScaleNormal="100" zoomScaleSheetLayoutView="55" workbookViewId="0">
      <selection activeCell="AN65" sqref="AN65:DC69"/>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5n9UBgecG+KzDnjxQfmf9N3RFbmEbSlAgAXihpLa6Yn/g0uc+CIjOeAh7QAK/ER5fClHWgmjSpm0MhUIPnAe9A==" saltValue="PusjS52wE+ZjKiP5zvo1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565</v>
      </c>
      <c r="G2" s="151"/>
      <c r="H2" s="152"/>
    </row>
    <row r="3" spans="1:8" x14ac:dyDescent="0.2">
      <c r="A3" s="148" t="s">
        <v>558</v>
      </c>
      <c r="B3" s="153"/>
      <c r="C3" s="154"/>
      <c r="D3" s="155">
        <v>96997</v>
      </c>
      <c r="E3" s="156"/>
      <c r="F3" s="157">
        <v>69729</v>
      </c>
      <c r="G3" s="158"/>
      <c r="H3" s="159"/>
    </row>
    <row r="4" spans="1:8" x14ac:dyDescent="0.2">
      <c r="A4" s="160"/>
      <c r="B4" s="161"/>
      <c r="C4" s="162"/>
      <c r="D4" s="163">
        <v>55162</v>
      </c>
      <c r="E4" s="164"/>
      <c r="F4" s="165">
        <v>38908</v>
      </c>
      <c r="G4" s="166"/>
      <c r="H4" s="167"/>
    </row>
    <row r="5" spans="1:8" x14ac:dyDescent="0.2">
      <c r="A5" s="148" t="s">
        <v>560</v>
      </c>
      <c r="B5" s="153"/>
      <c r="C5" s="154"/>
      <c r="D5" s="155">
        <v>74248</v>
      </c>
      <c r="E5" s="156"/>
      <c r="F5" s="157">
        <v>74581</v>
      </c>
      <c r="G5" s="158"/>
      <c r="H5" s="159"/>
    </row>
    <row r="6" spans="1:8" x14ac:dyDescent="0.2">
      <c r="A6" s="160"/>
      <c r="B6" s="161"/>
      <c r="C6" s="162"/>
      <c r="D6" s="163">
        <v>35405</v>
      </c>
      <c r="E6" s="164"/>
      <c r="F6" s="165">
        <v>41563</v>
      </c>
      <c r="G6" s="166"/>
      <c r="H6" s="167"/>
    </row>
    <row r="7" spans="1:8" x14ac:dyDescent="0.2">
      <c r="A7" s="148" t="s">
        <v>561</v>
      </c>
      <c r="B7" s="153"/>
      <c r="C7" s="154"/>
      <c r="D7" s="155">
        <v>85972</v>
      </c>
      <c r="E7" s="156"/>
      <c r="F7" s="157">
        <v>76347</v>
      </c>
      <c r="G7" s="158"/>
      <c r="H7" s="159"/>
    </row>
    <row r="8" spans="1:8" x14ac:dyDescent="0.2">
      <c r="A8" s="160"/>
      <c r="B8" s="161"/>
      <c r="C8" s="162"/>
      <c r="D8" s="163">
        <v>30730</v>
      </c>
      <c r="E8" s="164"/>
      <c r="F8" s="165">
        <v>41762</v>
      </c>
      <c r="G8" s="166"/>
      <c r="H8" s="167"/>
    </row>
    <row r="9" spans="1:8" x14ac:dyDescent="0.2">
      <c r="A9" s="148" t="s">
        <v>562</v>
      </c>
      <c r="B9" s="153"/>
      <c r="C9" s="154"/>
      <c r="D9" s="155">
        <v>140171</v>
      </c>
      <c r="E9" s="156"/>
      <c r="F9" s="157">
        <v>69604</v>
      </c>
      <c r="G9" s="158"/>
      <c r="H9" s="159"/>
    </row>
    <row r="10" spans="1:8" x14ac:dyDescent="0.2">
      <c r="A10" s="160"/>
      <c r="B10" s="161"/>
      <c r="C10" s="162"/>
      <c r="D10" s="163">
        <v>48183</v>
      </c>
      <c r="E10" s="164"/>
      <c r="F10" s="165">
        <v>36247</v>
      </c>
      <c r="G10" s="166"/>
      <c r="H10" s="167"/>
    </row>
    <row r="11" spans="1:8" x14ac:dyDescent="0.2">
      <c r="A11" s="148" t="s">
        <v>563</v>
      </c>
      <c r="B11" s="153"/>
      <c r="C11" s="154"/>
      <c r="D11" s="155">
        <v>112892</v>
      </c>
      <c r="E11" s="156"/>
      <c r="F11" s="157">
        <v>68410</v>
      </c>
      <c r="G11" s="158"/>
      <c r="H11" s="159"/>
    </row>
    <row r="12" spans="1:8" x14ac:dyDescent="0.2">
      <c r="A12" s="160"/>
      <c r="B12" s="161"/>
      <c r="C12" s="168"/>
      <c r="D12" s="163">
        <v>31957</v>
      </c>
      <c r="E12" s="164"/>
      <c r="F12" s="165">
        <v>35086</v>
      </c>
      <c r="G12" s="166"/>
      <c r="H12" s="167"/>
    </row>
    <row r="13" spans="1:8" x14ac:dyDescent="0.2">
      <c r="A13" s="148"/>
      <c r="B13" s="153"/>
      <c r="C13" s="169"/>
      <c r="D13" s="170">
        <v>102056</v>
      </c>
      <c r="E13" s="171"/>
      <c r="F13" s="172">
        <v>71734</v>
      </c>
      <c r="G13" s="173"/>
      <c r="H13" s="159"/>
    </row>
    <row r="14" spans="1:8" x14ac:dyDescent="0.2">
      <c r="A14" s="160"/>
      <c r="B14" s="161"/>
      <c r="C14" s="162"/>
      <c r="D14" s="163">
        <v>40287</v>
      </c>
      <c r="E14" s="164"/>
      <c r="F14" s="165">
        <v>38713</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5.0199999999999996</v>
      </c>
      <c r="C19" s="174">
        <f>ROUND(VALUE(SUBSTITUTE(実質収支比率等に係る経年分析!G$48,"▲","-")),2)</f>
        <v>4.6100000000000003</v>
      </c>
      <c r="D19" s="174">
        <f>ROUND(VALUE(SUBSTITUTE(実質収支比率等に係る経年分析!H$48,"▲","-")),2)</f>
        <v>4.8499999999999996</v>
      </c>
      <c r="E19" s="174">
        <f>ROUND(VALUE(SUBSTITUTE(実質収支比率等に係る経年分析!I$48,"▲","-")),2)</f>
        <v>6.74</v>
      </c>
      <c r="F19" s="174">
        <f>ROUND(VALUE(SUBSTITUTE(実質収支比率等に係る経年分析!J$48,"▲","-")),2)</f>
        <v>6.02</v>
      </c>
    </row>
    <row r="20" spans="1:11" x14ac:dyDescent="0.2">
      <c r="A20" s="174" t="s">
        <v>56</v>
      </c>
      <c r="B20" s="174">
        <f>ROUND(VALUE(SUBSTITUTE(実質収支比率等に係る経年分析!F$47,"▲","-")),2)</f>
        <v>12.45</v>
      </c>
      <c r="C20" s="174">
        <f>ROUND(VALUE(SUBSTITUTE(実質収支比率等に係る経年分析!G$47,"▲","-")),2)</f>
        <v>12.42</v>
      </c>
      <c r="D20" s="174">
        <f>ROUND(VALUE(SUBSTITUTE(実質収支比率等に係る経年分析!H$47,"▲","-")),2)</f>
        <v>13.45</v>
      </c>
      <c r="E20" s="174">
        <f>ROUND(VALUE(SUBSTITUTE(実質収支比率等に係る経年分析!I$47,"▲","-")),2)</f>
        <v>12.9</v>
      </c>
      <c r="F20" s="174">
        <f>ROUND(VALUE(SUBSTITUTE(実質収支比率等に係る経年分析!J$47,"▲","-")),2)</f>
        <v>13.53</v>
      </c>
    </row>
    <row r="21" spans="1:11" x14ac:dyDescent="0.2">
      <c r="A21" s="174" t="s">
        <v>57</v>
      </c>
      <c r="B21" s="174">
        <f>IF(ISNUMBER(VALUE(SUBSTITUTE(実質収支比率等に係る経年分析!F$49,"▲","-"))),ROUND(VALUE(SUBSTITUTE(実質収支比率等に係る経年分析!F$49,"▲","-")),2),NA())</f>
        <v>0.53</v>
      </c>
      <c r="C21" s="174">
        <f>IF(ISNUMBER(VALUE(SUBSTITUTE(実質収支比率等に係る経年分析!G$49,"▲","-"))),ROUND(VALUE(SUBSTITUTE(実質収支比率等に係る経年分析!G$49,"▲","-")),2),NA())</f>
        <v>-0.39</v>
      </c>
      <c r="D21" s="174">
        <f>IF(ISNUMBER(VALUE(SUBSTITUTE(実質収支比率等に係る経年分析!H$49,"▲","-"))),ROUND(VALUE(SUBSTITUTE(実質収支比率等に係る経年分析!H$49,"▲","-")),2),NA())</f>
        <v>1.99</v>
      </c>
      <c r="E21" s="174">
        <f>IF(ISNUMBER(VALUE(SUBSTITUTE(実質収支比率等に係る経年分析!I$49,"▲","-"))),ROUND(VALUE(SUBSTITUTE(実質収支比率等に係る経年分析!I$49,"▲","-")),2),NA())</f>
        <v>2.1</v>
      </c>
      <c r="F21" s="174">
        <f>IF(ISNUMBER(VALUE(SUBSTITUTE(実質収支比率等に係る経年分析!J$49,"▲","-"))),ROUND(VALUE(SUBSTITUTE(実質収支比率等に係る経年分析!J$49,"▲","-")),2),NA())</f>
        <v>-1.03</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発電事業特別会計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2">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0.56000000000000005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2.1800000000000002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3.29</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5.0199999999999996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4.8499999999999996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6.02</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2455</v>
      </c>
      <c r="E42" s="176"/>
      <c r="F42" s="176"/>
      <c r="G42" s="176">
        <f>'実質公債費比率（分子）の構造'!L$52</f>
        <v>2470</v>
      </c>
      <c r="H42" s="176"/>
      <c r="I42" s="176"/>
      <c r="J42" s="176">
        <f>'実質公債費比率（分子）の構造'!M$52</f>
        <v>2525</v>
      </c>
      <c r="K42" s="176"/>
      <c r="L42" s="176"/>
      <c r="M42" s="176">
        <f>'実質公債費比率（分子）の構造'!N$52</f>
        <v>2530</v>
      </c>
      <c r="N42" s="176"/>
      <c r="O42" s="176"/>
      <c r="P42" s="176">
        <f>'実質公債費比率（分子）の構造'!O$52</f>
        <v>2511</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96</v>
      </c>
      <c r="C44" s="176"/>
      <c r="D44" s="176"/>
      <c r="E44" s="176">
        <f>'実質公債費比率（分子）の構造'!L$50</f>
        <v>88</v>
      </c>
      <c r="F44" s="176"/>
      <c r="G44" s="176"/>
      <c r="H44" s="176">
        <f>'実質公債費比率（分子）の構造'!M$50</f>
        <v>68</v>
      </c>
      <c r="I44" s="176"/>
      <c r="J44" s="176"/>
      <c r="K44" s="176">
        <f>'実質公債費比率（分子）の構造'!N$50</f>
        <v>63</v>
      </c>
      <c r="L44" s="176"/>
      <c r="M44" s="176"/>
      <c r="N44" s="176">
        <f>'実質公債費比率（分子）の構造'!O$50</f>
        <v>55</v>
      </c>
      <c r="O44" s="176"/>
      <c r="P44" s="176"/>
    </row>
    <row r="45" spans="1:16" x14ac:dyDescent="0.2">
      <c r="A45" s="176" t="s">
        <v>67</v>
      </c>
      <c r="B45" s="176">
        <f>'実質公債費比率（分子）の構造'!K$49</f>
        <v>164</v>
      </c>
      <c r="C45" s="176"/>
      <c r="D45" s="176"/>
      <c r="E45" s="176">
        <f>'実質公債費比率（分子）の構造'!L$49</f>
        <v>151</v>
      </c>
      <c r="F45" s="176"/>
      <c r="G45" s="176"/>
      <c r="H45" s="176">
        <f>'実質公債費比率（分子）の構造'!M$49</f>
        <v>157</v>
      </c>
      <c r="I45" s="176"/>
      <c r="J45" s="176"/>
      <c r="K45" s="176">
        <f>'実質公債費比率（分子）の構造'!N$49</f>
        <v>163</v>
      </c>
      <c r="L45" s="176"/>
      <c r="M45" s="176"/>
      <c r="N45" s="176">
        <f>'実質公債費比率（分子）の構造'!O$49</f>
        <v>165</v>
      </c>
      <c r="O45" s="176"/>
      <c r="P45" s="176"/>
    </row>
    <row r="46" spans="1:16" x14ac:dyDescent="0.2">
      <c r="A46" s="176" t="s">
        <v>68</v>
      </c>
      <c r="B46" s="176">
        <f>'実質公債費比率（分子）の構造'!K$48</f>
        <v>1007</v>
      </c>
      <c r="C46" s="176"/>
      <c r="D46" s="176"/>
      <c r="E46" s="176">
        <f>'実質公債費比率（分子）の構造'!L$48</f>
        <v>1099</v>
      </c>
      <c r="F46" s="176"/>
      <c r="G46" s="176"/>
      <c r="H46" s="176">
        <f>'実質公債費比率（分子）の構造'!M$48</f>
        <v>971</v>
      </c>
      <c r="I46" s="176"/>
      <c r="J46" s="176"/>
      <c r="K46" s="176">
        <f>'実質公債費比率（分子）の構造'!N$48</f>
        <v>940</v>
      </c>
      <c r="L46" s="176"/>
      <c r="M46" s="176"/>
      <c r="N46" s="176">
        <f>'実質公債費比率（分子）の構造'!O$48</f>
        <v>1018</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2289</v>
      </c>
      <c r="C49" s="176"/>
      <c r="D49" s="176"/>
      <c r="E49" s="176">
        <f>'実質公債費比率（分子）の構造'!L$45</f>
        <v>2379</v>
      </c>
      <c r="F49" s="176"/>
      <c r="G49" s="176"/>
      <c r="H49" s="176">
        <f>'実質公債費比率（分子）の構造'!M$45</f>
        <v>2470</v>
      </c>
      <c r="I49" s="176"/>
      <c r="J49" s="176"/>
      <c r="K49" s="176">
        <f>'実質公債費比率（分子）の構造'!N$45</f>
        <v>2431</v>
      </c>
      <c r="L49" s="176"/>
      <c r="M49" s="176"/>
      <c r="N49" s="176">
        <f>'実質公債費比率（分子）の構造'!O$45</f>
        <v>2501</v>
      </c>
      <c r="O49" s="176"/>
      <c r="P49" s="176"/>
    </row>
    <row r="50" spans="1:16" x14ac:dyDescent="0.2">
      <c r="A50" s="176" t="s">
        <v>72</v>
      </c>
      <c r="B50" s="176" t="e">
        <f>NA()</f>
        <v>#N/A</v>
      </c>
      <c r="C50" s="176">
        <f>IF(ISNUMBER('実質公債費比率（分子）の構造'!K$53),'実質公債費比率（分子）の構造'!K$53,NA())</f>
        <v>1101</v>
      </c>
      <c r="D50" s="176" t="e">
        <f>NA()</f>
        <v>#N/A</v>
      </c>
      <c r="E50" s="176" t="e">
        <f>NA()</f>
        <v>#N/A</v>
      </c>
      <c r="F50" s="176">
        <f>IF(ISNUMBER('実質公債費比率（分子）の構造'!L$53),'実質公債費比率（分子）の構造'!L$53,NA())</f>
        <v>1247</v>
      </c>
      <c r="G50" s="176" t="e">
        <f>NA()</f>
        <v>#N/A</v>
      </c>
      <c r="H50" s="176" t="e">
        <f>NA()</f>
        <v>#N/A</v>
      </c>
      <c r="I50" s="176">
        <f>IF(ISNUMBER('実質公債費比率（分子）の構造'!M$53),'実質公債費比率（分子）の構造'!M$53,NA())</f>
        <v>1141</v>
      </c>
      <c r="J50" s="176" t="e">
        <f>NA()</f>
        <v>#N/A</v>
      </c>
      <c r="K50" s="176" t="e">
        <f>NA()</f>
        <v>#N/A</v>
      </c>
      <c r="L50" s="176">
        <f>IF(ISNUMBER('実質公債費比率（分子）の構造'!N$53),'実質公債費比率（分子）の構造'!N$53,NA())</f>
        <v>1067</v>
      </c>
      <c r="M50" s="176" t="e">
        <f>NA()</f>
        <v>#N/A</v>
      </c>
      <c r="N50" s="176" t="e">
        <f>NA()</f>
        <v>#N/A</v>
      </c>
      <c r="O50" s="176">
        <f>IF(ISNUMBER('実質公債費比率（分子）の構造'!O$53),'実質公債費比率（分子）の構造'!O$53,NA())</f>
        <v>1228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31723</v>
      </c>
      <c r="E56" s="175"/>
      <c r="F56" s="175"/>
      <c r="G56" s="175">
        <f>'将来負担比率（分子）の構造'!J$52</f>
        <v>30613</v>
      </c>
      <c r="H56" s="175"/>
      <c r="I56" s="175"/>
      <c r="J56" s="175">
        <f>'将来負担比率（分子）の構造'!K$52</f>
        <v>30243</v>
      </c>
      <c r="K56" s="175"/>
      <c r="L56" s="175"/>
      <c r="M56" s="175">
        <f>'将来負担比率（分子）の構造'!L$52</f>
        <v>29917</v>
      </c>
      <c r="N56" s="175"/>
      <c r="O56" s="175"/>
      <c r="P56" s="175">
        <f>'将来負担比率（分子）の構造'!M$52</f>
        <v>28375</v>
      </c>
    </row>
    <row r="57" spans="1:16" x14ac:dyDescent="0.2">
      <c r="A57" s="175" t="s">
        <v>43</v>
      </c>
      <c r="B57" s="175"/>
      <c r="C57" s="175"/>
      <c r="D57" s="175">
        <f>'将来負担比率（分子）の構造'!I$51</f>
        <v>194</v>
      </c>
      <c r="E57" s="175"/>
      <c r="F57" s="175"/>
      <c r="G57" s="175">
        <f>'将来負担比率（分子）の構造'!J$51</f>
        <v>180</v>
      </c>
      <c r="H57" s="175"/>
      <c r="I57" s="175"/>
      <c r="J57" s="175">
        <f>'将来負担比率（分子）の構造'!K$51</f>
        <v>189</v>
      </c>
      <c r="K57" s="175"/>
      <c r="L57" s="175"/>
      <c r="M57" s="175">
        <f>'将来負担比率（分子）の構造'!L$51</f>
        <v>119</v>
      </c>
      <c r="N57" s="175"/>
      <c r="O57" s="175"/>
      <c r="P57" s="175">
        <f>'将来負担比率（分子）の構造'!M$51</f>
        <v>100</v>
      </c>
    </row>
    <row r="58" spans="1:16" x14ac:dyDescent="0.2">
      <c r="A58" s="175" t="s">
        <v>42</v>
      </c>
      <c r="B58" s="175"/>
      <c r="C58" s="175"/>
      <c r="D58" s="175">
        <f>'将来負担比率（分子）の構造'!I$50</f>
        <v>2985</v>
      </c>
      <c r="E58" s="175"/>
      <c r="F58" s="175"/>
      <c r="G58" s="175">
        <f>'将来負担比率（分子）の構造'!J$50</f>
        <v>2808</v>
      </c>
      <c r="H58" s="175"/>
      <c r="I58" s="175"/>
      <c r="J58" s="175">
        <f>'将来負担比率（分子）の構造'!K$50</f>
        <v>3022</v>
      </c>
      <c r="K58" s="175"/>
      <c r="L58" s="175"/>
      <c r="M58" s="175">
        <f>'将来負担比率（分子）の構造'!L$50</f>
        <v>3110</v>
      </c>
      <c r="N58" s="175"/>
      <c r="O58" s="175"/>
      <c r="P58" s="175">
        <f>'将来負担比率（分子）の構造'!M$50</f>
        <v>3173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27</v>
      </c>
      <c r="C61" s="175"/>
      <c r="D61" s="175"/>
      <c r="E61" s="175">
        <f>'将来負担比率（分子）の構造'!J$46</f>
        <v>27</v>
      </c>
      <c r="F61" s="175"/>
      <c r="G61" s="175"/>
      <c r="H61" s="175">
        <f>'将来負担比率（分子）の構造'!K$46</f>
        <v>74</v>
      </c>
      <c r="I61" s="175"/>
      <c r="J61" s="175"/>
      <c r="K61" s="175">
        <f>'将来負担比率（分子）の構造'!L$46</f>
        <v>46</v>
      </c>
      <c r="L61" s="175"/>
      <c r="M61" s="175"/>
      <c r="N61" s="175">
        <f>'将来負担比率（分子）の構造'!M$46</f>
        <v>45</v>
      </c>
      <c r="O61" s="175"/>
      <c r="P61" s="175"/>
    </row>
    <row r="62" spans="1:16" x14ac:dyDescent="0.2">
      <c r="A62" s="175" t="s">
        <v>36</v>
      </c>
      <c r="B62" s="175">
        <f>'将来負担比率（分子）の構造'!I$45</f>
        <v>648</v>
      </c>
      <c r="C62" s="175"/>
      <c r="D62" s="175"/>
      <c r="E62" s="175">
        <f>'将来負担比率（分子）の構造'!J$45</f>
        <v>660</v>
      </c>
      <c r="F62" s="175"/>
      <c r="G62" s="175"/>
      <c r="H62" s="175">
        <f>'将来負担比率（分子）の構造'!K$45</f>
        <v>600</v>
      </c>
      <c r="I62" s="175"/>
      <c r="J62" s="175"/>
      <c r="K62" s="175">
        <f>'将来負担比率（分子）の構造'!L$45</f>
        <v>667</v>
      </c>
      <c r="L62" s="175"/>
      <c r="M62" s="175"/>
      <c r="N62" s="175">
        <f>'将来負担比率（分子）の構造'!M$45</f>
        <v>739</v>
      </c>
      <c r="O62" s="175"/>
      <c r="P62" s="175"/>
    </row>
    <row r="63" spans="1:16" x14ac:dyDescent="0.2">
      <c r="A63" s="175" t="s">
        <v>35</v>
      </c>
      <c r="B63" s="175">
        <f>'将来負担比率（分子）の構造'!I$44</f>
        <v>1160</v>
      </c>
      <c r="C63" s="175"/>
      <c r="D63" s="175"/>
      <c r="E63" s="175">
        <f>'将来負担比率（分子）の構造'!J$44</f>
        <v>1017</v>
      </c>
      <c r="F63" s="175"/>
      <c r="G63" s="175"/>
      <c r="H63" s="175">
        <f>'将来負担比率（分子）の構造'!K$44</f>
        <v>887</v>
      </c>
      <c r="I63" s="175"/>
      <c r="J63" s="175"/>
      <c r="K63" s="175">
        <f>'将来負担比率（分子）の構造'!L$44</f>
        <v>877</v>
      </c>
      <c r="L63" s="175"/>
      <c r="M63" s="175"/>
      <c r="N63" s="175">
        <f>'将来負担比率（分子）の構造'!M$44</f>
        <v>1031</v>
      </c>
      <c r="O63" s="175"/>
      <c r="P63" s="175"/>
    </row>
    <row r="64" spans="1:16" x14ac:dyDescent="0.2">
      <c r="A64" s="175" t="s">
        <v>34</v>
      </c>
      <c r="B64" s="175">
        <f>'将来負担比率（分子）の構造'!I$43</f>
        <v>12700</v>
      </c>
      <c r="C64" s="175"/>
      <c r="D64" s="175"/>
      <c r="E64" s="175">
        <f>'将来負担比率（分子）の構造'!J$43</f>
        <v>12138</v>
      </c>
      <c r="F64" s="175"/>
      <c r="G64" s="175"/>
      <c r="H64" s="175">
        <f>'将来負担比率（分子）の構造'!K$43</f>
        <v>11830</v>
      </c>
      <c r="I64" s="175"/>
      <c r="J64" s="175"/>
      <c r="K64" s="175">
        <f>'将来負担比率（分子）の構造'!L$43</f>
        <v>11788</v>
      </c>
      <c r="L64" s="175"/>
      <c r="M64" s="175"/>
      <c r="N64" s="175">
        <f>'将来負担比率（分子）の構造'!M$43</f>
        <v>10393</v>
      </c>
      <c r="O64" s="175"/>
      <c r="P64" s="175"/>
    </row>
    <row r="65" spans="1:16" x14ac:dyDescent="0.2">
      <c r="A65" s="175" t="s">
        <v>33</v>
      </c>
      <c r="B65" s="175">
        <f>'将来負担比率（分子）の構造'!I$42</f>
        <v>659</v>
      </c>
      <c r="C65" s="175"/>
      <c r="D65" s="175"/>
      <c r="E65" s="175">
        <f>'将来負担比率（分子）の構造'!J$42</f>
        <v>774</v>
      </c>
      <c r="F65" s="175"/>
      <c r="G65" s="175"/>
      <c r="H65" s="175">
        <f>'将来負担比率（分子）の構造'!K$42</f>
        <v>692</v>
      </c>
      <c r="I65" s="175"/>
      <c r="J65" s="175"/>
      <c r="K65" s="175">
        <f>'将来負担比率（分子）の構造'!L$42</f>
        <v>741</v>
      </c>
      <c r="L65" s="175"/>
      <c r="M65" s="175"/>
      <c r="N65" s="175">
        <f>'将来負担比率（分子）の構造'!M$42</f>
        <v>692</v>
      </c>
      <c r="O65" s="175"/>
      <c r="P65" s="175"/>
    </row>
    <row r="66" spans="1:16" x14ac:dyDescent="0.2">
      <c r="A66" s="175" t="s">
        <v>32</v>
      </c>
      <c r="B66" s="175">
        <f>'将来負担比率（分子）の構造'!I$41</f>
        <v>30852</v>
      </c>
      <c r="C66" s="175"/>
      <c r="D66" s="175"/>
      <c r="E66" s="175">
        <f>'将来負担比率（分子）の構造'!J$41</f>
        <v>30514</v>
      </c>
      <c r="F66" s="175"/>
      <c r="G66" s="175"/>
      <c r="H66" s="175">
        <f>'将来負担比率（分子）の構造'!K$41</f>
        <v>30348</v>
      </c>
      <c r="I66" s="175"/>
      <c r="J66" s="175"/>
      <c r="K66" s="175">
        <f>'将来負担比率（分子）の構造'!L$41</f>
        <v>31343</v>
      </c>
      <c r="L66" s="175"/>
      <c r="M66" s="175"/>
      <c r="N66" s="175">
        <f>'将来負担比率（分子）の構造'!M$41</f>
        <v>31019</v>
      </c>
      <c r="O66" s="175"/>
      <c r="P66" s="175"/>
    </row>
    <row r="67" spans="1:16" x14ac:dyDescent="0.2">
      <c r="A67" s="175" t="s">
        <v>76</v>
      </c>
      <c r="B67" s="175" t="e">
        <f>NA()</f>
        <v>#N/A</v>
      </c>
      <c r="C67" s="175">
        <f>IF(ISNUMBER('将来負担比率（分子）の構造'!I$53), IF('将来負担比率（分子）の構造'!I$53 &lt; 0, 0, '将来負担比率（分子）の構造'!I$53), NA())</f>
        <v>11143</v>
      </c>
      <c r="D67" s="175" t="e">
        <f>NA()</f>
        <v>#N/A</v>
      </c>
      <c r="E67" s="175" t="e">
        <f>NA()</f>
        <v>#N/A</v>
      </c>
      <c r="F67" s="175">
        <f>IF(ISNUMBER('将来負担比率（分子）の構造'!J$53), IF('将来負担比率（分子）の構造'!J$53 &lt; 0, 0, '将来負担比率（分子）の構造'!J$53), NA())</f>
        <v>11528</v>
      </c>
      <c r="G67" s="175" t="e">
        <f>NA()</f>
        <v>#N/A</v>
      </c>
      <c r="H67" s="175" t="e">
        <f>NA()</f>
        <v>#N/A</v>
      </c>
      <c r="I67" s="175">
        <f>IF(ISNUMBER('将来負担比率（分子）の構造'!K$53), IF('将来負担比率（分子）の構造'!K$53 &lt; 0, 0, '将来負担比率（分子）の構造'!K$53), NA())</f>
        <v>10976</v>
      </c>
      <c r="J67" s="175" t="e">
        <f>NA()</f>
        <v>#N/A</v>
      </c>
      <c r="K67" s="175" t="e">
        <f>NA()</f>
        <v>#N/A</v>
      </c>
      <c r="L67" s="175">
        <f>IF(ISNUMBER('将来負担比率（分子）の構造'!L$53), IF('将来負担比率（分子）の構造'!L$53 &lt; 0, 0, '将来負担比率（分子）の構造'!L$53), NA())</f>
        <v>12315</v>
      </c>
      <c r="M67" s="175" t="e">
        <f>NA()</f>
        <v>#N/A</v>
      </c>
      <c r="N67" s="175" t="e">
        <f>NA()</f>
        <v>#N/A</v>
      </c>
      <c r="O67" s="175">
        <f>IF(ISNUMBER('将来負担比率（分子）の構造'!M$53), IF('将来負担比率（分子）の構造'!M$53 &lt; 0, 0, '将来負担比率（分子）の構造'!M$53), NA())</f>
        <v>12270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1748</v>
      </c>
      <c r="C72" s="179">
        <f>基金残高に係る経年分析!G55</f>
        <v>1749</v>
      </c>
      <c r="D72" s="179">
        <f>基金残高に係る経年分析!H55</f>
        <v>1751</v>
      </c>
    </row>
    <row r="73" spans="1:16" x14ac:dyDescent="0.2">
      <c r="A73" s="178" t="s">
        <v>79</v>
      </c>
      <c r="B73" s="179">
        <f>基金残高に係る経年分析!F56</f>
        <v>537</v>
      </c>
      <c r="C73" s="179">
        <f>基金残高に係る経年分析!G56</f>
        <v>537</v>
      </c>
      <c r="D73" s="179">
        <f>基金残高に係る経年分析!H56</f>
        <v>537</v>
      </c>
    </row>
    <row r="74" spans="1:16" x14ac:dyDescent="0.2">
      <c r="A74" s="178" t="s">
        <v>80</v>
      </c>
      <c r="B74" s="179">
        <f>基金残高に係る経年分析!F57</f>
        <v>1426</v>
      </c>
      <c r="C74" s="179">
        <f>基金残高に係る経年分析!G57</f>
        <v>1393</v>
      </c>
      <c r="D74" s="179">
        <f>基金残高に係る経年分析!H57</f>
        <v>1383</v>
      </c>
    </row>
  </sheetData>
  <sheetProtection algorithmName="SHA-512" hashValue="JEc9f0OhbYOG0V//e9uxD+w2aFh5tMZzPbm5s9WVM1R85CQ3Uw/eD+9g7txWv46oEs7RPrnHhMd+QVC7pfupGw==" saltValue="bEATpH8vZwe13wbZ67fSH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大竹　司</cp:lastModifiedBy>
  <dcterms:modified xsi:type="dcterms:W3CDTF">2024-09-30T06:00:43Z</dcterms:modified>
</cp:coreProperties>
</file>