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5684F37E-3A77-42F2-91A7-BE497F015860}"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BY40" i="10"/>
  <c r="BE40" i="10"/>
  <c r="AM40" i="10"/>
  <c r="U40" i="10"/>
  <c r="E40" i="10"/>
  <c r="C40" i="10"/>
  <c r="DG39" i="10"/>
  <c r="CQ39" i="10"/>
  <c r="BY39" i="10"/>
  <c r="BE39" i="10"/>
  <c r="AM39" i="10"/>
  <c r="U39" i="10"/>
  <c r="E39" i="10"/>
  <c r="C39" i="10"/>
  <c r="DG38" i="10"/>
  <c r="CQ38" i="10"/>
  <c r="BY38" i="10"/>
  <c r="BE38" i="10"/>
  <c r="AM38" i="10"/>
  <c r="U38" i="10"/>
  <c r="E38" i="10"/>
  <c r="C38" i="10"/>
  <c r="DG37" i="10"/>
  <c r="CQ37" i="10"/>
  <c r="BY37" i="10"/>
  <c r="BE37" i="10"/>
  <c r="AO37" i="10"/>
  <c r="U37" i="10"/>
  <c r="E37" i="10"/>
  <c r="C37" i="10" s="1"/>
  <c r="DG36" i="10"/>
  <c r="CQ36" i="10"/>
  <c r="BY36" i="10"/>
  <c r="BE36" i="10"/>
  <c r="AO36" i="10"/>
  <c r="U36" i="10"/>
  <c r="E36" i="10"/>
  <c r="C36" i="10"/>
  <c r="DG35" i="10"/>
  <c r="CQ35" i="10"/>
  <c r="BY35" i="10"/>
  <c r="BE35" i="10"/>
  <c r="AO35" i="10"/>
  <c r="W35" i="10"/>
  <c r="E35" i="10"/>
  <c r="DG34" i="10"/>
  <c r="CQ34" i="10"/>
  <c r="BY34" i="10"/>
  <c r="BG34" i="10"/>
  <c r="AO34" i="10"/>
  <c r="W34" i="10"/>
  <c r="E34" i="10"/>
  <c r="C34" i="10" s="1"/>
  <c r="C35" i="10" s="1"/>
  <c r="U34" i="10" l="1"/>
  <c r="U35" i="10" s="1"/>
  <c r="AM36" i="10"/>
  <c r="AM37" i="10" s="1"/>
  <c r="AM34" i="10"/>
  <c r="AM35" i="10" s="1"/>
  <c r="BE34" i="10" l="1"/>
  <c r="BW34" i="10" s="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<sst xmlns="http://schemas.openxmlformats.org/spreadsheetml/2006/main" count="1131" uniqueCount="562">
  <si>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</si>
  <si>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</si>
  <si>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</si>
  <si>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</si>
  <si>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(Ｂ)</t>
  </si>
  <si>
    <t>（参考）</t>
    <rPh sb="1" eb="3">
      <t>サンコウ</t>
    </rPh>
    <phoneticPr fontId="5"/>
  </si>
  <si>
    <t>第2次</t>
    <rPh sb="0" eb="1">
      <t>ダイ</t>
    </rPh>
    <rPh sb="2" eb="3">
      <t>ジ</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</si>
  <si>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</si>
  <si>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</si>
  <si>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</si>
  <si>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</si>
  <si>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</si>
  <si>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</si>
  <si>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</si>
  <si>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</si>
  <si>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</si>
  <si>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</si>
  <si>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</si>
  <si>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</si>
  <si>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5"/>
  </si>
  <si>
    <t>富山県後期高齢者医療広域連合（一般会計）</t>
  </si>
  <si>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</si>
  <si>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</si>
  <si>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</si>
  <si>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</si>
  <si>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</si>
  <si>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</si>
  <si>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</si>
  <si>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</si>
  <si>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</si>
  <si>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</si>
  <si>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</si>
  <si>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</si>
  <si>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</si>
  <si>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</si>
  <si>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</si>
  <si>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</si>
  <si>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</si>
  <si>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</si>
  <si>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</si>
  <si>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</si>
  <si>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</si>
  <si>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</si>
  <si>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</si>
  <si>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</si>
  <si>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</si>
  <si>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</si>
  <si>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</si>
  <si>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</si>
  <si>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5"/>
  </si>
  <si>
    <t>当該団体
からの
補助金</t>
  </si>
  <si>
    <t>砺波地方介護保険組合（一般会計）</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</si>
  <si>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</si>
  <si>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</si>
  <si>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</si>
  <si>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</si>
  <si>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</si>
  <si>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</si>
  <si>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</si>
  <si>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</si>
  <si>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</si>
  <si>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</si>
  <si>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</si>
  <si>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</si>
  <si>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</si>
  <si>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</si>
  <si>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</si>
  <si>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</si>
  <si>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</si>
  <si>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</si>
  <si>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</si>
  <si>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</si>
  <si>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</si>
  <si>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</si>
  <si>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</si>
  <si>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</si>
  <si>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</si>
  <si>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</si>
  <si>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</si>
  <si>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</si>
  <si>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</si>
  <si>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</si>
  <si>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</si>
  <si>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</si>
  <si>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</si>
  <si>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</si>
  <si>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</si>
  <si>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</si>
  <si>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</si>
  <si>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</si>
  <si>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</si>
  <si>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</si>
  <si>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</si>
  <si>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4"/>
  </si>
  <si>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</si>
  <si>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</si>
  <si>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</si>
  <si>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</si>
  <si>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</si>
  <si>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</si>
  <si>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</si>
  <si>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</si>
  <si>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</si>
  <si>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</si>
  <si>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</si>
  <si>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</si>
  <si>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</si>
  <si>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</si>
  <si>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</si>
  <si>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</si>
  <si>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</si>
  <si>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</si>
  <si>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</si>
  <si>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</si>
  <si>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</si>
  <si>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</si>
  <si>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7"/>
  </si>
  <si>
    <t>減債基金積立不足算定額</t>
  </si>
  <si>
    <t>実質公債費比率
（(Ａ)－((Ｂ)＋(Ｄ))）／（(Ｃ)－(Ｄ)）×１００</t>
    <rPh sb="0" eb="2">
      <t>ジッシツ</t>
    </rPh>
    <rPh sb="2" eb="4">
      <t>コウサイ</t>
    </rPh>
    <rPh sb="4" eb="5">
      <t>ヒ</t>
    </rPh>
    <rPh sb="5" eb="7">
      <t>ヒリツ</t>
    </rPh>
    <phoneticPr fontId="5"/>
  </si>
  <si>
    <t>宅地造成</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</si>
  <si>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</si>
  <si>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</si>
  <si>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</si>
  <si>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</si>
  <si>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</si>
  <si>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</si>
  <si>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</si>
  <si>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</si>
  <si>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</si>
  <si>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</si>
  <si>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</si>
  <si>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</si>
  <si>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</si>
  <si>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</si>
  <si>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</si>
  <si>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</si>
  <si>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</si>
  <si>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</si>
  <si>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</si>
  <si>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</si>
  <si>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</si>
  <si>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</si>
  <si>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※令和5年度中に市町村合併した団体で、合併前の団体ごとの決算に基づく実質公債費比率を算出していない団体については、グラフを表記しない。</t>
    <rPh sb="1" eb="3">
      <t>レイワ</t>
    </rPh>
    <phoneticPr fontId="5"/>
  </si>
  <si>
    <t>富山県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</si>
  <si>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</si>
  <si>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</si>
  <si>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</si>
  <si>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</si>
  <si>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</si>
  <si>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</si>
  <si>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</si>
  <si>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</si>
  <si>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</si>
  <si>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</si>
  <si>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</si>
  <si>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</si>
  <si>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</si>
  <si>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</si>
  <si>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</si>
  <si>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</si>
  <si>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</si>
  <si>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</si>
  <si>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</si>
  <si>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砺波市</t>
  </si>
  <si>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</si>
  <si>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</si>
  <si>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</si>
  <si>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</si>
  <si>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</si>
  <si>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</si>
  <si>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</si>
  <si>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</si>
  <si>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</si>
  <si>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</si>
  <si>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</si>
  <si>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</si>
  <si>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</si>
  <si>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</si>
  <si>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</si>
  <si>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</si>
  <si>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</si>
  <si>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</si>
  <si>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</si>
  <si>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</si>
  <si>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</si>
  <si>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</si>
  <si>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</si>
  <si>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</si>
  <si>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</si>
  <si>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富山県砺波市</t>
  </si>
  <si>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</si>
  <si>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</si>
  <si>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</si>
  <si>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</si>
  <si>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</si>
  <si>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</si>
  <si>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</si>
  <si>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</si>
  <si>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-1.7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</si>
  <si>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</si>
  <si>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</si>
  <si>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</si>
  <si>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</si>
  <si>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</si>
  <si>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</si>
  <si>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</si>
  <si>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</si>
  <si>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</si>
  <si>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</si>
  <si>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</si>
  <si>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</si>
  <si>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</si>
  <si>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</si>
  <si>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</si>
  <si>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</si>
  <si>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</si>
  <si>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</si>
  <si>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庄川開発株式会社</t>
  </si>
  <si>
    <t>第1次</t>
    <rPh sb="0" eb="1">
      <t>ダイ</t>
    </rPh>
    <rPh sb="2" eb="3">
      <t>ジ</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</si>
  <si>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</si>
  <si>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</si>
  <si>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</si>
  <si>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</si>
  <si>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</si>
  <si>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</si>
  <si>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</si>
  <si>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</si>
  <si>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</si>
  <si>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-0.6</t>
  </si>
  <si>
    <t>基準財政収入額</t>
  </si>
  <si>
    <t>労働費</t>
  </si>
  <si>
    <t>増減率  (％)</t>
    <rPh sb="0" eb="2">
      <t>ゾウゲン</t>
    </rPh>
    <rPh sb="2" eb="3">
      <t>リツ</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</si>
  <si>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</si>
  <si>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</si>
  <si>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</si>
  <si>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</si>
  <si>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</si>
  <si>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</si>
  <si>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</si>
  <si>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</si>
  <si>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</si>
  <si>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</si>
  <si>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</si>
  <si>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</si>
  <si>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</si>
  <si>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砺波地方衛生施設組合（一般会計）</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</si>
  <si>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</si>
  <si>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</si>
  <si>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</si>
  <si>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</si>
  <si>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</si>
  <si>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</si>
  <si>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</si>
  <si>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</si>
  <si>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</si>
  <si>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</si>
  <si>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</si>
  <si>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</si>
  <si>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</si>
  <si>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</si>
  <si>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</si>
  <si>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</si>
  <si>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</si>
  <si>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</si>
  <si>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</si>
  <si>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</si>
  <si>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</si>
  <si>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</si>
  <si>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</si>
  <si>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</si>
  <si>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</si>
  <si>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</si>
  <si>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</si>
  <si>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</si>
  <si>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</si>
  <si>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</si>
  <si>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</si>
  <si>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</si>
  <si>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</si>
  <si>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</si>
  <si>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</si>
  <si>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</si>
  <si>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</si>
  <si>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</si>
  <si>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</si>
  <si>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</si>
  <si>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</si>
  <si>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</si>
  <si>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</si>
  <si>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</si>
  <si>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</si>
  <si>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</si>
  <si>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</si>
  <si>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</si>
  <si>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</si>
  <si>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</si>
  <si>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</si>
  <si>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</si>
  <si>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</si>
  <si>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</si>
  <si>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</si>
  <si>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</si>
  <si>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</si>
  <si>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</si>
  <si>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</si>
  <si>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</si>
  <si>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</si>
  <si>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</si>
  <si>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</si>
  <si>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</si>
  <si>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</si>
  <si>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</si>
  <si>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</si>
  <si>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</si>
  <si>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</si>
  <si>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</si>
  <si>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</si>
  <si>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</si>
  <si>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</si>
  <si>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</si>
  <si>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</si>
  <si>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</si>
  <si>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</si>
  <si>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</si>
  <si>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</si>
  <si>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</si>
  <si>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</si>
  <si>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</si>
  <si>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</si>
  <si>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</si>
  <si>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</si>
  <si>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</si>
  <si>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</si>
  <si>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</si>
  <si>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</si>
  <si>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</si>
  <si>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</si>
  <si>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</si>
  <si>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</si>
  <si>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</si>
  <si>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</si>
  <si>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</si>
  <si>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</si>
  <si>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</si>
  <si>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</si>
  <si>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</si>
  <si>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</si>
  <si>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</si>
  <si>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</si>
  <si>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</si>
  <si>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</si>
  <si>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</si>
  <si>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</si>
  <si>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</si>
  <si>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</si>
  <si>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</si>
  <si>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</si>
  <si>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</si>
  <si>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</si>
  <si>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</si>
  <si>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</si>
  <si>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</si>
  <si>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</si>
  <si>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</si>
  <si>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</si>
  <si>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砺波市下水道事業</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</si>
  <si>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</si>
  <si>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</si>
  <si>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</si>
  <si>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</si>
  <si>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</si>
  <si>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</si>
  <si>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</si>
  <si>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</si>
  <si>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</si>
  <si>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</si>
  <si>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</si>
  <si>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</si>
  <si>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</si>
  <si>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</si>
  <si>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</si>
  <si>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</si>
  <si>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</si>
  <si>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</si>
  <si>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</si>
  <si>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</si>
  <si>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</si>
  <si>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</si>
  <si>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</si>
  <si>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</si>
  <si>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</si>
  <si>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</si>
  <si>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</si>
  <si>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</si>
  <si>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</si>
  <si>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</si>
  <si>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</si>
  <si>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</si>
  <si>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</si>
  <si>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</si>
  <si>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</si>
  <si>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</si>
  <si>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</si>
  <si>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</si>
  <si>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</si>
  <si>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</si>
  <si>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</si>
  <si>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</si>
  <si>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</si>
  <si>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</si>
  <si>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再差引収支</t>
    <rPh sb="0" eb="1">
      <t>サイ</t>
    </rPh>
    <rPh sb="1" eb="3">
      <t>サシヒキ</t>
    </rPh>
    <rPh sb="3" eb="5">
      <t>シュウシ</t>
    </rPh>
    <phoneticPr fontId="5"/>
  </si>
  <si>
    <t>地方債</t>
  </si>
  <si>
    <t>下水道</t>
  </si>
  <si>
    <t>加入世帯数(世帯)</t>
  </si>
  <si>
    <t>　繰出金</t>
  </si>
  <si>
    <t>　うち減収補塡債(特例分)</t>
    <rPh sb="4" eb="5">
      <t>シュウ</t>
    </rPh>
    <rPh sb="9" eb="10">
      <t>トク</t>
    </rPh>
    <rPh sb="10" eb="11">
      <t>レイ</t>
    </rPh>
    <rPh sb="11" eb="12">
      <t>ブン</t>
    </rPh>
    <phoneticPr fontId="37"/>
  </si>
  <si>
    <t>富山県後期高齢者医療広域連合（後期高齢者医療事業特別会計）</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</si>
  <si>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</si>
  <si>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</si>
  <si>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</si>
  <si>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</si>
  <si>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</si>
  <si>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</si>
  <si>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</si>
  <si>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</si>
  <si>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</si>
  <si>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</si>
  <si>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</si>
  <si>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</si>
  <si>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</si>
  <si>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砺波市工業団地造成事業</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</si>
  <si>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</si>
  <si>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</si>
  <si>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</si>
  <si>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</si>
  <si>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</si>
  <si>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</si>
  <si>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</si>
  <si>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</si>
  <si>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</si>
  <si>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</si>
  <si>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</si>
  <si>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</si>
  <si>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</si>
  <si>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</si>
  <si>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</si>
  <si>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</si>
  <si>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</si>
  <si>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</si>
  <si>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霊苑事業特別会計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</si>
  <si>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</si>
  <si>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</si>
  <si>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</si>
  <si>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</si>
  <si>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</si>
  <si>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</si>
  <si>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砺波市工業用水道事業</t>
  </si>
  <si>
    <t>資金不足
比率</t>
    <rPh sb="0" eb="2">
      <t>シキン</t>
    </rPh>
    <rPh sb="2" eb="4">
      <t>フソク</t>
    </rPh>
    <rPh sb="5" eb="7">
      <t>ヒリツ</t>
    </rPh>
    <phoneticPr fontId="5"/>
  </si>
  <si>
    <t>後期高齢者医療事業特別会計</t>
  </si>
  <si>
    <t>砺波市水道事業</t>
  </si>
  <si>
    <t>健全化判断比率</t>
    <rPh sb="0" eb="3">
      <t>ケンゼンカ</t>
    </rPh>
    <rPh sb="3" eb="5">
      <t>ハンダン</t>
    </rPh>
    <rPh sb="5" eb="7">
      <t>ヒリツ</t>
    </rPh>
    <phoneticPr fontId="35"/>
  </si>
  <si>
    <t>法適用企業</t>
  </si>
  <si>
    <t>砺波市病院事業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</si>
  <si>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</si>
  <si>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</si>
  <si>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</si>
  <si>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</si>
  <si>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</si>
  <si>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</si>
  <si>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</si>
  <si>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</si>
  <si>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</si>
  <si>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</si>
  <si>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</si>
  <si>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</si>
  <si>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</si>
  <si>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</si>
  <si>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</si>
  <si>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</si>
  <si>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</si>
  <si>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</si>
  <si>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</si>
  <si>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</si>
  <si>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</si>
  <si>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</si>
  <si>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</si>
  <si>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</si>
  <si>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</si>
  <si>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</si>
  <si>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</si>
  <si>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</si>
  <si>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</si>
  <si>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</si>
  <si>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</si>
  <si>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</si>
  <si>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</si>
  <si>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</si>
  <si>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</si>
  <si>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</si>
  <si>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</si>
  <si>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</si>
  <si>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</si>
  <si>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</si>
  <si>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</si>
  <si>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</si>
  <si>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</si>
  <si>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</si>
  <si>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</si>
  <si>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</si>
  <si>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</si>
  <si>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</si>
  <si>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</si>
  <si>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</si>
  <si>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</si>
  <si>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</si>
  <si>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</si>
  <si>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</si>
  <si>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</si>
  <si>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</si>
  <si>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</si>
  <si>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</si>
  <si>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</si>
  <si>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</si>
  <si>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</si>
  <si>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</si>
  <si>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</si>
  <si>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</si>
  <si>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</si>
  <si>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</si>
  <si>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3.73</t>
  </si>
  <si>
    <t>その他会計（赤字）</t>
  </si>
  <si>
    <t>（百万円）</t>
  </si>
  <si>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</si>
  <si>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</si>
  <si>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</si>
  <si>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エフエムとなみ</t>
  </si>
  <si>
    <t>庄川泉源株式会社</t>
  </si>
  <si>
    <t>砺波広域圏事務組合（一般会計）</t>
    <rPh sb="0" eb="2">
      <t>トナミ</t>
    </rPh>
    <rPh sb="2" eb="5">
      <t>コウイキケン</t>
    </rPh>
    <rPh sb="5" eb="7">
      <t>ジム</t>
    </rPh>
    <rPh sb="7" eb="9">
      <t>クミアイ</t>
    </rPh>
    <rPh sb="10" eb="12">
      <t>イッパン</t>
    </rPh>
    <rPh sb="12" eb="14">
      <t>カイケイ</t>
    </rPh>
    <phoneticPr fontId="5"/>
  </si>
  <si>
    <t>砺波広域圏事務組合（水道事業会計）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</si>
  <si>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</si>
  <si>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</si>
  <si>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5"/>
  </si>
  <si>
    <t>砺波地方介護保険組合（介護保険特別会計）</t>
  </si>
  <si>
    <t>砺波地方介護保険組合（養護老人ホーム楽寿荘事業特別会計）</t>
  </si>
  <si>
    <t>砺波地域消防組合（一般会計）</t>
    <rPh sb="0" eb="2">
      <t>トナミ</t>
    </rPh>
    <rPh sb="2" eb="4">
      <t>チイキ</t>
    </rPh>
    <rPh sb="4" eb="6">
      <t>ショウボウ</t>
    </rPh>
    <rPh sb="6" eb="8">
      <t>クミアイ</t>
    </rPh>
    <rPh sb="9" eb="11">
      <t>イッパン</t>
    </rPh>
    <rPh sb="11" eb="13">
      <t>カイケイ</t>
    </rPh>
    <phoneticPr fontId="5"/>
  </si>
  <si>
    <t>庁舎整備基金</t>
  </si>
  <si>
    <t>合併振興基金</t>
  </si>
  <si>
    <t>地域福祉基金</t>
  </si>
  <si>
    <t>公共施設等総合管理基金</t>
  </si>
  <si>
    <t>となみっ子応援基金</t>
  </si>
  <si>
    <t>公益財団法人砺波市農業公社</t>
  </si>
  <si>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</si>
  <si>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</si>
  <si>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</si>
  <si>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</si>
  <si>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</si>
  <si>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類似団体と比べて将来負担比率が5.2ポイント高く、実質公債費比率が4.5ポイント高くなっている。負担軽減のため、新規事業については精査・事業選択に努める。
　実質公債費比率については、新砺波体育センター整備事業や新砺波図書館整備事業等の大型事業に係る借入が令和3年度までに完了していること、令和3年度に減債基金を財源とした繰上償還を実施したことなどから、今後は下降していく見込みである。
　将来負担比率については、地方債現在高の減少や交付税算定がある地方債の借入れにより低い水準を維持している。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</si>
  <si>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</si>
  <si>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</si>
  <si>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</si>
  <si>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類似団体と比べて将来負担比率が5.2ポイント高く、有形固定資産減価償却率が0.5ポイント高くなっている。
　現在の公共施設を継続して更新することは、将来負担比率の増加につながるため、今後の修繕改修については、公共施設等総合管理計画や個別施設計画に基づき、公共施設の統廃合を検討するとともに、更新すべき施設においては計画的な修繕改修に努める。また、継続する公共施設において、将来の大規模更新事業を見込むものについては、予め基金を積み立てていくなど、将来への負担が軽減されるよう努め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</si>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</sst>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6"/>
      <name val="ＭＳ Ｐ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7" fillId="0" borderId="0" xfId="20"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183C79AA-27A3-4895-AA70-527BBB8DB611}"/>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D5F3-4987-9B04-3D4C58077D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57440</c:v>
                </c:pt>
                <c:pt idx="1">
                  <c:v>47141</c:v>
                </c:pt>
                <c:pt idx="2">
                  <c:v>69052</c:v>
                </c:pt>
                <c:pt idx="3">
                  <c:v>47164</c:v>
                </c:pt>
                <c:pt idx="4">
                  <c:v>49084</c:v>
                </c:pt>
              </c:numCache>
            </c:numRef>
          </c:val>
          <c:smooth val="0"/>
          <c:extLst>
            <c:ext xmlns:c16="http://schemas.microsoft.com/office/drawing/2014/chart" uri="{C3380CC4-5D6E-409C-BE32-E72D297353CC}">
              <c16:uniqueId val="{00000001-D5F3-4987-9B04-3D4C58077D1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11.43</c:v>
                </c:pt>
                <c:pt idx="1">
                  <c:v>7.83</c:v>
                </c:pt>
                <c:pt idx="2">
                  <c:v>11.02</c:v>
                </c:pt>
                <c:pt idx="3">
                  <c:v>13.53</c:v>
                </c:pt>
                <c:pt idx="4">
                  <c:v>14.49</c:v>
                </c:pt>
              </c:numCache>
            </c:numRef>
          </c:val>
          <c:extLst>
            <c:ext xmlns:c16="http://schemas.microsoft.com/office/drawing/2014/chart" uri="{C3380CC4-5D6E-409C-BE32-E72D297353CC}">
              <c16:uniqueId val="{00000000-7BEF-4570-84AE-AD9ACFBCB6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19.899999999999999</c:v>
                </c:pt>
                <c:pt idx="1">
                  <c:v>20.13</c:v>
                </c:pt>
                <c:pt idx="2">
                  <c:v>19.649999999999999</c:v>
                </c:pt>
                <c:pt idx="3">
                  <c:v>19.11</c:v>
                </c:pt>
                <c:pt idx="4">
                  <c:v>19.57</c:v>
                </c:pt>
              </c:numCache>
            </c:numRef>
          </c:val>
          <c:extLst>
            <c:ext xmlns:c16="http://schemas.microsoft.com/office/drawing/2014/chart" uri="{C3380CC4-5D6E-409C-BE32-E72D297353CC}">
              <c16:uniqueId val="{00000001-7BEF-4570-84AE-AD9ACFBCB63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0.12</c:v>
                </c:pt>
                <c:pt idx="1">
                  <c:v>-3.73</c:v>
                </c:pt>
                <c:pt idx="2">
                  <c:v>3.38</c:v>
                </c:pt>
                <c:pt idx="3">
                  <c:v>6.69</c:v>
                </c:pt>
                <c:pt idx="4">
                  <c:v>0.64</c:v>
                </c:pt>
              </c:numCache>
            </c:numRef>
          </c:val>
          <c:smooth val="0"/>
          <c:extLst>
            <c:ext xmlns:c16="http://schemas.microsoft.com/office/drawing/2014/chart" uri="{C3380CC4-5D6E-409C-BE32-E72D297353CC}">
              <c16:uniqueId val="{00000002-7BEF-4570-84AE-AD9ACFBCB6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1.23</c:v>
                </c:pt>
                <c:pt idx="4">
                  <c:v>#N/A</c:v>
                </c:pt>
                <c:pt idx="5">
                  <c:v>0.01</c:v>
                </c:pt>
                <c:pt idx="6">
                  <c:v>#N/A</c:v>
                </c:pt>
                <c:pt idx="7">
                  <c:v>0</c:v>
                </c:pt>
                <c:pt idx="8">
                  <c:v>#N/A</c:v>
                </c:pt>
                <c:pt idx="9">
                  <c:v>0.01</c:v>
                </c:pt>
              </c:numCache>
            </c:numRef>
          </c:val>
          <c:extLst>
            <c:ext xmlns:c16="http://schemas.microsoft.com/office/drawing/2014/chart" uri="{C3380CC4-5D6E-409C-BE32-E72D297353CC}">
              <c16:uniqueId val="{00000000-A3F6-4AE7-9919-1C3A1CDA8E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F6-4AE7-9919-1C3A1CDA8E0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2-A3F6-4AE7-9919-1C3A1CDA8E0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0.68</c:v>
                </c:pt>
                <c:pt idx="2">
                  <c:v>#N/A</c:v>
                </c:pt>
                <c:pt idx="3">
                  <c:v>0.44</c:v>
                </c:pt>
                <c:pt idx="4">
                  <c:v>#N/A</c:v>
                </c:pt>
                <c:pt idx="5">
                  <c:v>0.7</c:v>
                </c:pt>
                <c:pt idx="6">
                  <c:v>#N/A</c:v>
                </c:pt>
                <c:pt idx="7">
                  <c:v>0.93</c:v>
                </c:pt>
                <c:pt idx="8">
                  <c:v>#N/A</c:v>
                </c:pt>
                <c:pt idx="9">
                  <c:v>0.2</c:v>
                </c:pt>
              </c:numCache>
            </c:numRef>
          </c:val>
          <c:extLst>
            <c:ext xmlns:c16="http://schemas.microsoft.com/office/drawing/2014/chart" uri="{C3380CC4-5D6E-409C-BE32-E72D297353CC}">
              <c16:uniqueId val="{00000003-A3F6-4AE7-9919-1C3A1CDA8E0D}"/>
            </c:ext>
          </c:extLst>
        </c:ser>
        <c:ser>
          <c:idx val="4"/>
          <c:order val="4"/>
          <c:tx>
            <c:strRef>
              <c:f>データシート!$A$31</c:f>
              <c:strCache>
                <c:ptCount val="1"/>
                <c:pt idx="0">
                  <c:v>砺波市工業用水道事業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0.38</c:v>
                </c:pt>
                <c:pt idx="4">
                  <c:v>#N/A</c:v>
                </c:pt>
                <c:pt idx="5">
                  <c:v>0.39</c:v>
                </c:pt>
                <c:pt idx="6">
                  <c:v>#N/A</c:v>
                </c:pt>
                <c:pt idx="7">
                  <c:v>0.39</c:v>
                </c:pt>
                <c:pt idx="8">
                  <c:v>#N/A</c:v>
                </c:pt>
                <c:pt idx="9">
                  <c:v>0.41</c:v>
                </c:pt>
              </c:numCache>
            </c:numRef>
          </c:val>
          <c:extLst>
            <c:ext xmlns:c16="http://schemas.microsoft.com/office/drawing/2014/chart" uri="{C3380CC4-5D6E-409C-BE32-E72D297353CC}">
              <c16:uniqueId val="{00000004-A3F6-4AE7-9919-1C3A1CDA8E0D}"/>
            </c:ext>
          </c:extLst>
        </c:ser>
        <c:ser>
          <c:idx val="5"/>
          <c:order val="5"/>
          <c:tx>
            <c:strRef>
              <c:f>データシート!$A$32</c:f>
              <c:strCache>
                <c:ptCount val="1"/>
                <c:pt idx="0">
                  <c:v>砺波市工業団地造成事業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4.18</c:v>
                </c:pt>
                <c:pt idx="8">
                  <c:v>#N/A</c:v>
                </c:pt>
                <c:pt idx="9">
                  <c:v>2.44</c:v>
                </c:pt>
              </c:numCache>
            </c:numRef>
          </c:val>
          <c:extLst>
            <c:ext xmlns:c16="http://schemas.microsoft.com/office/drawing/2014/chart" uri="{C3380CC4-5D6E-409C-BE32-E72D297353CC}">
              <c16:uniqueId val="{00000005-A3F6-4AE7-9919-1C3A1CDA8E0D}"/>
            </c:ext>
          </c:extLst>
        </c:ser>
        <c:ser>
          <c:idx val="6"/>
          <c:order val="6"/>
          <c:tx>
            <c:strRef>
              <c:f>データシート!$A$33</c:f>
              <c:strCache>
                <c:ptCount val="1"/>
                <c:pt idx="0">
                  <c:v>砺波市下水道事業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5.43</c:v>
                </c:pt>
                <c:pt idx="6">
                  <c:v>#N/A</c:v>
                </c:pt>
                <c:pt idx="7">
                  <c:v>5.56</c:v>
                </c:pt>
                <c:pt idx="8">
                  <c:v>#N/A</c:v>
                </c:pt>
                <c:pt idx="9">
                  <c:v>5.39</c:v>
                </c:pt>
              </c:numCache>
            </c:numRef>
          </c:val>
          <c:extLst>
            <c:ext xmlns:c16="http://schemas.microsoft.com/office/drawing/2014/chart" uri="{C3380CC4-5D6E-409C-BE32-E72D297353CC}">
              <c16:uniqueId val="{00000006-A3F6-4AE7-9919-1C3A1CDA8E0D}"/>
            </c:ext>
          </c:extLst>
        </c:ser>
        <c:ser>
          <c:idx val="7"/>
          <c:order val="7"/>
          <c:tx>
            <c:strRef>
              <c:f>データシート!$A$34</c:f>
              <c:strCache>
                <c:ptCount val="1"/>
                <c:pt idx="0">
                  <c:v>砺波市水道事業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13.92</c:v>
                </c:pt>
                <c:pt idx="2">
                  <c:v>#N/A</c:v>
                </c:pt>
                <c:pt idx="3">
                  <c:v>14.44</c:v>
                </c:pt>
                <c:pt idx="4">
                  <c:v>#N/A</c:v>
                </c:pt>
                <c:pt idx="5">
                  <c:v>14.46</c:v>
                </c:pt>
                <c:pt idx="6">
                  <c:v>#N/A</c:v>
                </c:pt>
                <c:pt idx="7">
                  <c:v>13.98</c:v>
                </c:pt>
                <c:pt idx="8">
                  <c:v>#N/A</c:v>
                </c:pt>
                <c:pt idx="9">
                  <c:v>13.53</c:v>
                </c:pt>
              </c:numCache>
            </c:numRef>
          </c:val>
          <c:extLst>
            <c:ext xmlns:c16="http://schemas.microsoft.com/office/drawing/2014/chart" uri="{C3380CC4-5D6E-409C-BE32-E72D297353CC}">
              <c16:uniqueId val="{00000007-A3F6-4AE7-9919-1C3A1CDA8E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11.42</c:v>
                </c:pt>
                <c:pt idx="2">
                  <c:v>#N/A</c:v>
                </c:pt>
                <c:pt idx="3">
                  <c:v>7.82</c:v>
                </c:pt>
                <c:pt idx="4">
                  <c:v>#N/A</c:v>
                </c:pt>
                <c:pt idx="5">
                  <c:v>11</c:v>
                </c:pt>
                <c:pt idx="6">
                  <c:v>#N/A</c:v>
                </c:pt>
                <c:pt idx="7">
                  <c:v>13.52</c:v>
                </c:pt>
                <c:pt idx="8">
                  <c:v>#N/A</c:v>
                </c:pt>
                <c:pt idx="9">
                  <c:v>14.47</c:v>
                </c:pt>
              </c:numCache>
            </c:numRef>
          </c:val>
          <c:extLst>
            <c:ext xmlns:c16="http://schemas.microsoft.com/office/drawing/2014/chart" uri="{C3380CC4-5D6E-409C-BE32-E72D297353CC}">
              <c16:uniqueId val="{00000008-A3F6-4AE7-9919-1C3A1CDA8E0D}"/>
            </c:ext>
          </c:extLst>
        </c:ser>
        <c:ser>
          <c:idx val="9"/>
          <c:order val="9"/>
          <c:tx>
            <c:strRef>
              <c:f>データシート!$A$36</c:f>
              <c:strCache>
                <c:ptCount val="1"/>
                <c:pt idx="0">
                  <c:v>砺波市病院事業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c:v>
                </c:pt>
                <c:pt idx="2">
                  <c:v>#N/A</c:v>
                </c:pt>
                <c:pt idx="3">
                  <c:v>14.51</c:v>
                </c:pt>
                <c:pt idx="4">
                  <c:v>#N/A</c:v>
                </c:pt>
                <c:pt idx="5">
                  <c:v>17.8</c:v>
                </c:pt>
                <c:pt idx="6">
                  <c:v>#N/A</c:v>
                </c:pt>
                <c:pt idx="7">
                  <c:v>18.670000000000002</c:v>
                </c:pt>
                <c:pt idx="8">
                  <c:v>#N/A</c:v>
                </c:pt>
                <c:pt idx="9">
                  <c:v>18.88</c:v>
                </c:pt>
              </c:numCache>
            </c:numRef>
          </c:val>
          <c:extLst>
            <c:ext xmlns:c16="http://schemas.microsoft.com/office/drawing/2014/chart" uri="{C3380CC4-5D6E-409C-BE32-E72D297353CC}">
              <c16:uniqueId val="{00000009-A3F6-4AE7-9919-1C3A1CDA8E0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2809</c:v>
                </c:pt>
                <c:pt idx="5">
                  <c:v>2847</c:v>
                </c:pt>
                <c:pt idx="8">
                  <c:v>2835</c:v>
                </c:pt>
                <c:pt idx="11">
                  <c:v>2713</c:v>
                </c:pt>
                <c:pt idx="14">
                  <c:v>2563</c:v>
                </c:pt>
              </c:numCache>
            </c:numRef>
          </c:val>
          <c:extLst>
            <c:ext xmlns:c16="http://schemas.microsoft.com/office/drawing/2014/chart" uri="{C3380CC4-5D6E-409C-BE32-E72D297353CC}">
              <c16:uniqueId val="{00000000-C2EA-4F7C-87AD-5E2300DA7C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EA-4F7C-87AD-5E2300DA7C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26</c:v>
                </c:pt>
                <c:pt idx="6">
                  <c:v>26</c:v>
                </c:pt>
                <c:pt idx="9">
                  <c:v>57</c:v>
                </c:pt>
                <c:pt idx="12">
                  <c:v>56</c:v>
                </c:pt>
              </c:numCache>
            </c:numRef>
          </c:val>
          <c:extLst>
            <c:ext xmlns:c16="http://schemas.microsoft.com/office/drawing/2014/chart" uri="{C3380CC4-5D6E-409C-BE32-E72D297353CC}">
              <c16:uniqueId val="{00000002-C2EA-4F7C-87AD-5E2300DA7C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74</c:v>
                </c:pt>
                <c:pt idx="6">
                  <c:v>79</c:v>
                </c:pt>
                <c:pt idx="9">
                  <c:v>84</c:v>
                </c:pt>
                <c:pt idx="12">
                  <c:v>97</c:v>
                </c:pt>
              </c:numCache>
            </c:numRef>
          </c:val>
          <c:extLst>
            <c:ext xmlns:c16="http://schemas.microsoft.com/office/drawing/2014/chart" uri="{C3380CC4-5D6E-409C-BE32-E72D297353CC}">
              <c16:uniqueId val="{00000003-C2EA-4F7C-87AD-5E2300DA7C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1340</c:v>
                </c:pt>
                <c:pt idx="3">
                  <c:v>1325</c:v>
                </c:pt>
                <c:pt idx="6">
                  <c:v>1437</c:v>
                </c:pt>
                <c:pt idx="9">
                  <c:v>1289</c:v>
                </c:pt>
                <c:pt idx="12">
                  <c:v>1245</c:v>
                </c:pt>
              </c:numCache>
            </c:numRef>
          </c:val>
          <c:extLst>
            <c:ext xmlns:c16="http://schemas.microsoft.com/office/drawing/2014/chart" uri="{C3380CC4-5D6E-409C-BE32-E72D297353CC}">
              <c16:uniqueId val="{00000004-C2EA-4F7C-87AD-5E2300DA7C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EA-4F7C-87AD-5E2300DA7C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EA-4F7C-87AD-5E2300DA7C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2752</c:v>
                </c:pt>
                <c:pt idx="3">
                  <c:v>2791</c:v>
                </c:pt>
                <c:pt idx="6">
                  <c:v>2787</c:v>
                </c:pt>
                <c:pt idx="9">
                  <c:v>2793</c:v>
                </c:pt>
                <c:pt idx="12">
                  <c:v>2547</c:v>
                </c:pt>
              </c:numCache>
            </c:numRef>
          </c:val>
          <c:extLst>
            <c:ext xmlns:c16="http://schemas.microsoft.com/office/drawing/2014/chart" uri="{C3380CC4-5D6E-409C-BE32-E72D297353CC}">
              <c16:uniqueId val="{00000007-C2EA-4F7C-87AD-5E2300DA7C4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1371</c:v>
                </c:pt>
                <c:pt idx="2">
                  <c:v>#N/A</c:v>
                </c:pt>
                <c:pt idx="3">
                  <c:v>#N/A</c:v>
                </c:pt>
                <c:pt idx="4">
                  <c:v>1369</c:v>
                </c:pt>
                <c:pt idx="5">
                  <c:v>#N/A</c:v>
                </c:pt>
                <c:pt idx="6">
                  <c:v>#N/A</c:v>
                </c:pt>
                <c:pt idx="7">
                  <c:v>1494</c:v>
                </c:pt>
                <c:pt idx="8">
                  <c:v>#N/A</c:v>
                </c:pt>
                <c:pt idx="9">
                  <c:v>#N/A</c:v>
                </c:pt>
                <c:pt idx="10">
                  <c:v>1510</c:v>
                </c:pt>
                <c:pt idx="11">
                  <c:v>#N/A</c:v>
                </c:pt>
                <c:pt idx="12">
                  <c:v>#N/A</c:v>
                </c:pt>
                <c:pt idx="13">
                  <c:v>1382</c:v>
                </c:pt>
                <c:pt idx="14">
                  <c:v>#N/A</c:v>
                </c:pt>
              </c:numCache>
            </c:numRef>
          </c:val>
          <c:smooth val="0"/>
          <c:extLst>
            <c:ext xmlns:c16="http://schemas.microsoft.com/office/drawing/2014/chart" uri="{C3380CC4-5D6E-409C-BE32-E72D297353CC}">
              <c16:uniqueId val="{00000008-C2EA-4F7C-87AD-5E2300DA7C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30979</c:v>
                </c:pt>
                <c:pt idx="5">
                  <c:v>29868</c:v>
                </c:pt>
                <c:pt idx="8">
                  <c:v>29474</c:v>
                </c:pt>
                <c:pt idx="11">
                  <c:v>28383</c:v>
                </c:pt>
                <c:pt idx="14">
                  <c:v>26948</c:v>
                </c:pt>
              </c:numCache>
            </c:numRef>
          </c:val>
          <c:extLst>
            <c:ext xmlns:c16="http://schemas.microsoft.com/office/drawing/2014/chart" uri="{C3380CC4-5D6E-409C-BE32-E72D297353CC}">
              <c16:uniqueId val="{00000000-6B50-4A88-832E-0C40FC2E91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247</c:v>
                </c:pt>
                <c:pt idx="5">
                  <c:v>216</c:v>
                </c:pt>
                <c:pt idx="8">
                  <c:v>199</c:v>
                </c:pt>
                <c:pt idx="11">
                  <c:v>167</c:v>
                </c:pt>
                <c:pt idx="14">
                  <c:v>119</c:v>
                </c:pt>
              </c:numCache>
            </c:numRef>
          </c:val>
          <c:extLst>
            <c:ext xmlns:c16="http://schemas.microsoft.com/office/drawing/2014/chart" uri="{C3380CC4-5D6E-409C-BE32-E72D297353CC}">
              <c16:uniqueId val="{00000001-6B50-4A88-832E-0C40FC2E91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6360</c:v>
                </c:pt>
                <c:pt idx="5">
                  <c:v>6583</c:v>
                </c:pt>
                <c:pt idx="8">
                  <c:v>6538</c:v>
                </c:pt>
                <c:pt idx="11">
                  <c:v>6299</c:v>
                </c:pt>
                <c:pt idx="14">
                  <c:v>6602</c:v>
                </c:pt>
              </c:numCache>
            </c:numRef>
          </c:val>
          <c:extLst>
            <c:ext xmlns:c16="http://schemas.microsoft.com/office/drawing/2014/chart" uri="{C3380CC4-5D6E-409C-BE32-E72D297353CC}">
              <c16:uniqueId val="{00000002-6B50-4A88-832E-0C40FC2E91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50-4A88-832E-0C40FC2E91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50-4A88-832E-0C40FC2E91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50-4A88-832E-0C40FC2E91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547</c:v>
                </c:pt>
                <c:pt idx="3">
                  <c:v>646</c:v>
                </c:pt>
                <c:pt idx="6">
                  <c:v>865</c:v>
                </c:pt>
                <c:pt idx="9">
                  <c:v>595</c:v>
                </c:pt>
                <c:pt idx="12">
                  <c:v>695</c:v>
                </c:pt>
              </c:numCache>
            </c:numRef>
          </c:val>
          <c:extLst>
            <c:ext xmlns:c16="http://schemas.microsoft.com/office/drawing/2014/chart" uri="{C3380CC4-5D6E-409C-BE32-E72D297353CC}">
              <c16:uniqueId val="{00000006-6B50-4A88-832E-0C40FC2E91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642</c:v>
                </c:pt>
                <c:pt idx="3">
                  <c:v>632</c:v>
                </c:pt>
                <c:pt idx="6">
                  <c:v>956</c:v>
                </c:pt>
                <c:pt idx="9">
                  <c:v>916</c:v>
                </c:pt>
                <c:pt idx="12">
                  <c:v>1229</c:v>
                </c:pt>
              </c:numCache>
            </c:numRef>
          </c:val>
          <c:extLst>
            <c:ext xmlns:c16="http://schemas.microsoft.com/office/drawing/2014/chart" uri="{C3380CC4-5D6E-409C-BE32-E72D297353CC}">
              <c16:uniqueId val="{00000007-6B50-4A88-832E-0C40FC2E91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14667</c:v>
                </c:pt>
                <c:pt idx="3">
                  <c:v>14719</c:v>
                </c:pt>
                <c:pt idx="6">
                  <c:v>14368</c:v>
                </c:pt>
                <c:pt idx="9">
                  <c:v>13502</c:v>
                </c:pt>
                <c:pt idx="12">
                  <c:v>12685</c:v>
                </c:pt>
              </c:numCache>
            </c:numRef>
          </c:val>
          <c:extLst>
            <c:ext xmlns:c16="http://schemas.microsoft.com/office/drawing/2014/chart" uri="{C3380CC4-5D6E-409C-BE32-E72D297353CC}">
              <c16:uniqueId val="{00000008-6B50-4A88-832E-0C40FC2E91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937</c:v>
                </c:pt>
                <c:pt idx="3">
                  <c:v>912</c:v>
                </c:pt>
                <c:pt idx="6">
                  <c:v>909</c:v>
                </c:pt>
                <c:pt idx="9">
                  <c:v>852</c:v>
                </c:pt>
                <c:pt idx="12">
                  <c:v>798</c:v>
                </c:pt>
              </c:numCache>
            </c:numRef>
          </c:val>
          <c:extLst>
            <c:ext xmlns:c16="http://schemas.microsoft.com/office/drawing/2014/chart" uri="{C3380CC4-5D6E-409C-BE32-E72D297353CC}">
              <c16:uniqueId val="{00000009-6B50-4A88-832E-0C40FC2E91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25867</c:v>
                </c:pt>
                <c:pt idx="3">
                  <c:v>24797</c:v>
                </c:pt>
                <c:pt idx="6">
                  <c:v>24164</c:v>
                </c:pt>
                <c:pt idx="9">
                  <c:v>22350</c:v>
                </c:pt>
                <c:pt idx="12">
                  <c:v>20854</c:v>
                </c:pt>
              </c:numCache>
            </c:numRef>
          </c:val>
          <c:extLst>
            <c:ext xmlns:c16="http://schemas.microsoft.com/office/drawing/2014/chart" uri="{C3380CC4-5D6E-409C-BE32-E72D297353CC}">
              <c16:uniqueId val="{0000000A-6B50-4A88-832E-0C40FC2E91F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5073</c:v>
                </c:pt>
                <c:pt idx="2">
                  <c:v>#N/A</c:v>
                </c:pt>
                <c:pt idx="3">
                  <c:v>#N/A</c:v>
                </c:pt>
                <c:pt idx="4">
                  <c:v>5041</c:v>
                </c:pt>
                <c:pt idx="5">
                  <c:v>#N/A</c:v>
                </c:pt>
                <c:pt idx="6">
                  <c:v>#N/A</c:v>
                </c:pt>
                <c:pt idx="7">
                  <c:v>5051</c:v>
                </c:pt>
                <c:pt idx="8">
                  <c:v>#N/A</c:v>
                </c:pt>
                <c:pt idx="9">
                  <c:v>#N/A</c:v>
                </c:pt>
                <c:pt idx="10">
                  <c:v>3366</c:v>
                </c:pt>
                <c:pt idx="11">
                  <c:v>#N/A</c:v>
                </c:pt>
                <c:pt idx="12">
                  <c:v>#N/A</c:v>
                </c:pt>
                <c:pt idx="13">
                  <c:v>2593</c:v>
                </c:pt>
                <c:pt idx="14">
                  <c:v>#N/A</c:v>
                </c:pt>
              </c:numCache>
            </c:numRef>
          </c:val>
          <c:smooth val="0"/>
          <c:extLst>
            <c:ext xmlns:c16="http://schemas.microsoft.com/office/drawing/2014/chart" uri="{C3380CC4-5D6E-409C-BE32-E72D297353CC}">
              <c16:uniqueId val="{0000000B-6B50-4A88-832E-0C40FC2E91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2712</c:v>
                </c:pt>
                <c:pt idx="1">
                  <c:v>2712</c:v>
                </c:pt>
                <c:pt idx="2">
                  <c:v>2712</c:v>
                </c:pt>
              </c:numCache>
            </c:numRef>
          </c:val>
          <c:extLst>
            <c:ext xmlns:c16="http://schemas.microsoft.com/office/drawing/2014/chart" uri="{C3380CC4-5D6E-409C-BE32-E72D297353CC}">
              <c16:uniqueId val="{00000000-2D65-4907-B66C-8375B55057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1523</c:v>
                </c:pt>
                <c:pt idx="1">
                  <c:v>973</c:v>
                </c:pt>
                <c:pt idx="2">
                  <c:v>974</c:v>
                </c:pt>
              </c:numCache>
            </c:numRef>
          </c:val>
          <c:extLst>
            <c:ext xmlns:c16="http://schemas.microsoft.com/office/drawing/2014/chart" uri="{C3380CC4-5D6E-409C-BE32-E72D297353CC}">
              <c16:uniqueId val="{00000001-2D65-4907-B66C-8375B55057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2434</c:v>
                </c:pt>
                <c:pt idx="1">
                  <c:v>2758</c:v>
                </c:pt>
                <c:pt idx="2">
                  <c:v>3013</c:v>
                </c:pt>
              </c:numCache>
            </c:numRef>
          </c:val>
          <c:extLst>
            <c:ext xmlns:c16="http://schemas.microsoft.com/office/drawing/2014/chart" uri="{C3380CC4-5D6E-409C-BE32-E72D297353CC}">
              <c16:uniqueId val="{00000002-2D65-4907-B66C-8375B550570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D78-4F8C-ABCA-666325EA842E}"/>
              </c:ext>
            </c:extLst>
          </c:dPt>
          <c:dPt>
            <c:idx val="1"/>
            <c:bubble3D val="0"/>
            <c:extLst>
              <c:ext xmlns:c16="http://schemas.microsoft.com/office/drawing/2014/chart" uri="{C3380CC4-5D6E-409C-BE32-E72D297353CC}">
                <c16:uniqueId val="{00000001-DD78-4F8C-ABCA-666325EA842E}"/>
              </c:ext>
            </c:extLst>
          </c:dPt>
          <c:dPt>
            <c:idx val="2"/>
            <c:bubble3D val="0"/>
            <c:extLst>
              <c:ext xmlns:c16="http://schemas.microsoft.com/office/drawing/2014/chart" uri="{C3380CC4-5D6E-409C-BE32-E72D297353CC}">
                <c16:uniqueId val="{00000002-DD78-4F8C-ABCA-666325EA842E}"/>
              </c:ext>
            </c:extLst>
          </c:dPt>
          <c:dPt>
            <c:idx val="3"/>
            <c:bubble3D val="0"/>
            <c:extLst>
              <c:ext xmlns:c16="http://schemas.microsoft.com/office/drawing/2014/chart" uri="{C3380CC4-5D6E-409C-BE32-E72D297353CC}">
                <c16:uniqueId val="{00000003-DD78-4F8C-ABCA-666325EA842E}"/>
              </c:ext>
            </c:extLst>
          </c:dPt>
          <c:dPt>
            <c:idx val="4"/>
            <c:bubble3D val="0"/>
            <c:extLst>
              <c:ext xmlns:c16="http://schemas.microsoft.com/office/drawing/2014/chart" uri="{C3380CC4-5D6E-409C-BE32-E72D297353CC}">
                <c16:uniqueId val="{00000004-DD78-4F8C-ABCA-666325EA842E}"/>
              </c:ext>
            </c:extLst>
          </c:dPt>
          <c:dPt>
            <c:idx val="8"/>
            <c:bubble3D val="0"/>
            <c:extLst>
              <c:ext xmlns:c16="http://schemas.microsoft.com/office/drawing/2014/chart" uri="{C3380CC4-5D6E-409C-BE32-E72D297353CC}">
                <c16:uniqueId val="{00000005-DD78-4F8C-ABCA-666325EA842E}"/>
              </c:ext>
            </c:extLst>
          </c:dPt>
          <c:dPt>
            <c:idx val="16"/>
            <c:bubble3D val="0"/>
            <c:extLst>
              <c:ext xmlns:c16="http://schemas.microsoft.com/office/drawing/2014/chart" uri="{C3380CC4-5D6E-409C-BE32-E72D297353CC}">
                <c16:uniqueId val="{00000006-DD78-4F8C-ABCA-666325EA842E}"/>
              </c:ext>
            </c:extLst>
          </c:dPt>
          <c:dPt>
            <c:idx val="24"/>
            <c:bubble3D val="0"/>
            <c:extLst>
              <c:ext xmlns:c16="http://schemas.microsoft.com/office/drawing/2014/chart" uri="{C3380CC4-5D6E-409C-BE32-E72D297353CC}">
                <c16:uniqueId val="{00000007-DD78-4F8C-ABCA-666325EA842E}"/>
              </c:ext>
            </c:extLst>
          </c:dPt>
          <c:dPt>
            <c:idx val="32"/>
            <c:bubble3D val="0"/>
            <c:extLst>
              <c:ext xmlns:c16="http://schemas.microsoft.com/office/drawing/2014/chart" uri="{C3380CC4-5D6E-409C-BE32-E72D297353CC}">
                <c16:uniqueId val="{00000008-DD78-4F8C-ABCA-666325EA842E}"/>
              </c:ext>
            </c:extLst>
          </c:dPt>
          <c:dLbls>
            <c:dLbl>
              <c:idx val="0"/>
              <c:layout>
                <c:manualLayout>
                  <c:x val="-4.0371889381998698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D78-4F8C-ABCA-666325EA842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DD78-4F8C-ABCA-666325EA842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D78-4F8C-ABCA-666325EA842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D78-4F8C-ABCA-666325EA842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DD78-4F8C-ABCA-666325EA842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78-4F8C-ABCA-666325EA842E}"/>
                </c:ext>
              </c:extLst>
            </c:dLbl>
            <c:dLbl>
              <c:idx val="16"/>
              <c:layout>
                <c:manualLayout>
                  <c:x val="-2.3789061737807763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D78-4F8C-ABCA-666325EA842E}"/>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D78-4F8C-ABCA-666325EA842E}"/>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D78-4F8C-ABCA-666325EA842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63.4</c:v>
                </c:pt>
                <c:pt idx="16">
                  <c:v>62.3</c:v>
                </c:pt>
                <c:pt idx="24">
                  <c:v>64.099999999999994</c:v>
                </c:pt>
                <c:pt idx="32">
                  <c:v>65.7</c:v>
                </c:pt>
              </c:numCache>
            </c:numRef>
          </c:xVal>
          <c:yVal>
            <c:numRef>
              <c:f>公会計指標分析・財政指標組合せ分析表!$BP$51:$DC$51</c:f>
              <c:numCache>
                <c:formatCode>#,##0.0;"▲ "#,##0.0</c:formatCode>
                <c:ptCount val="40"/>
                <c:pt idx="0">
                  <c:v>46.5</c:v>
                </c:pt>
                <c:pt idx="8">
                  <c:v>47.1</c:v>
                </c:pt>
                <c:pt idx="16">
                  <c:v>45.7</c:v>
                </c:pt>
                <c:pt idx="24">
                  <c:v>29.1</c:v>
                </c:pt>
                <c:pt idx="32">
                  <c:v>22.8</c:v>
                </c:pt>
              </c:numCache>
            </c:numRef>
          </c:yVal>
          <c:smooth val="0"/>
          <c:extLst>
            <c:ext xmlns:c16="http://schemas.microsoft.com/office/drawing/2014/chart" uri="{C3380CC4-5D6E-409C-BE32-E72D297353CC}">
              <c16:uniqueId val="{00000009-DD78-4F8C-ABCA-666325EA84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DD78-4F8C-ABCA-666325EA842E}"/>
              </c:ext>
            </c:extLst>
          </c:dPt>
          <c:dPt>
            <c:idx val="1"/>
            <c:bubble3D val="0"/>
            <c:extLst>
              <c:ext xmlns:c16="http://schemas.microsoft.com/office/drawing/2014/chart" uri="{C3380CC4-5D6E-409C-BE32-E72D297353CC}">
                <c16:uniqueId val="{0000000B-DD78-4F8C-ABCA-666325EA842E}"/>
              </c:ext>
            </c:extLst>
          </c:dPt>
          <c:dPt>
            <c:idx val="2"/>
            <c:bubble3D val="0"/>
            <c:extLst>
              <c:ext xmlns:c16="http://schemas.microsoft.com/office/drawing/2014/chart" uri="{C3380CC4-5D6E-409C-BE32-E72D297353CC}">
                <c16:uniqueId val="{0000000C-DD78-4F8C-ABCA-666325EA842E}"/>
              </c:ext>
            </c:extLst>
          </c:dPt>
          <c:dPt>
            <c:idx val="3"/>
            <c:bubble3D val="0"/>
            <c:extLst>
              <c:ext xmlns:c16="http://schemas.microsoft.com/office/drawing/2014/chart" uri="{C3380CC4-5D6E-409C-BE32-E72D297353CC}">
                <c16:uniqueId val="{0000000D-DD78-4F8C-ABCA-666325EA842E}"/>
              </c:ext>
            </c:extLst>
          </c:dPt>
          <c:dPt>
            <c:idx val="4"/>
            <c:bubble3D val="0"/>
            <c:extLst>
              <c:ext xmlns:c16="http://schemas.microsoft.com/office/drawing/2014/chart" uri="{C3380CC4-5D6E-409C-BE32-E72D297353CC}">
                <c16:uniqueId val="{0000000E-DD78-4F8C-ABCA-666325EA842E}"/>
              </c:ext>
            </c:extLst>
          </c:dPt>
          <c:dPt>
            <c:idx val="8"/>
            <c:bubble3D val="0"/>
            <c:extLst>
              <c:ext xmlns:c16="http://schemas.microsoft.com/office/drawing/2014/chart" uri="{C3380CC4-5D6E-409C-BE32-E72D297353CC}">
                <c16:uniqueId val="{0000000F-DD78-4F8C-ABCA-666325EA842E}"/>
              </c:ext>
            </c:extLst>
          </c:dPt>
          <c:dPt>
            <c:idx val="16"/>
            <c:bubble3D val="0"/>
            <c:extLst>
              <c:ext xmlns:c16="http://schemas.microsoft.com/office/drawing/2014/chart" uri="{C3380CC4-5D6E-409C-BE32-E72D297353CC}">
                <c16:uniqueId val="{00000010-DD78-4F8C-ABCA-666325EA842E}"/>
              </c:ext>
            </c:extLst>
          </c:dPt>
          <c:dPt>
            <c:idx val="24"/>
            <c:bubble3D val="0"/>
            <c:extLst>
              <c:ext xmlns:c16="http://schemas.microsoft.com/office/drawing/2014/chart" uri="{C3380CC4-5D6E-409C-BE32-E72D297353CC}">
                <c16:uniqueId val="{00000011-DD78-4F8C-ABCA-666325EA842E}"/>
              </c:ext>
            </c:extLst>
          </c:dPt>
          <c:dPt>
            <c:idx val="32"/>
            <c:bubble3D val="0"/>
            <c:extLst>
              <c:ext xmlns:c16="http://schemas.microsoft.com/office/drawing/2014/chart" uri="{C3380CC4-5D6E-409C-BE32-E72D297353CC}">
                <c16:uniqueId val="{00000012-DD78-4F8C-ABCA-666325EA842E}"/>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D78-4F8C-ABCA-666325EA842E}"/>
                </c:ext>
              </c:extLst>
            </c:dLbl>
            <c:dLbl>
              <c:idx val="1"/>
              <c:delete val="1"/>
              <c:extLst>
                <c:ext xmlns:c15="http://schemas.microsoft.com/office/drawing/2012/chart" uri="{CE6537A1-D6FC-4f65-9D91-7224C49458BB}"/>
                <c:ext xmlns:c16="http://schemas.microsoft.com/office/drawing/2014/chart" uri="{C3380CC4-5D6E-409C-BE32-E72D297353CC}">
                  <c16:uniqueId val="{0000000B-DD78-4F8C-ABCA-666325EA842E}"/>
                </c:ext>
              </c:extLst>
            </c:dLbl>
            <c:dLbl>
              <c:idx val="2"/>
              <c:delete val="1"/>
              <c:extLst>
                <c:ext xmlns:c15="http://schemas.microsoft.com/office/drawing/2012/chart" uri="{CE6537A1-D6FC-4f65-9D91-7224C49458BB}"/>
                <c:ext xmlns:c16="http://schemas.microsoft.com/office/drawing/2014/chart" uri="{C3380CC4-5D6E-409C-BE32-E72D297353CC}">
                  <c16:uniqueId val="{0000000C-DD78-4F8C-ABCA-666325EA842E}"/>
                </c:ext>
              </c:extLst>
            </c:dLbl>
            <c:dLbl>
              <c:idx val="3"/>
              <c:delete val="1"/>
              <c:extLst>
                <c:ext xmlns:c15="http://schemas.microsoft.com/office/drawing/2012/chart" uri="{CE6537A1-D6FC-4f65-9D91-7224C49458BB}"/>
                <c:ext xmlns:c16="http://schemas.microsoft.com/office/drawing/2014/chart" uri="{C3380CC4-5D6E-409C-BE32-E72D297353CC}">
                  <c16:uniqueId val="{0000000D-DD78-4F8C-ABCA-666325EA842E}"/>
                </c:ext>
              </c:extLst>
            </c:dLbl>
            <c:dLbl>
              <c:idx val="4"/>
              <c:delete val="1"/>
              <c:extLst>
                <c:ext xmlns:c15="http://schemas.microsoft.com/office/drawing/2012/chart" uri="{CE6537A1-D6FC-4f65-9D91-7224C49458BB}"/>
                <c:ext xmlns:c16="http://schemas.microsoft.com/office/drawing/2014/chart" uri="{C3380CC4-5D6E-409C-BE32-E72D297353CC}">
                  <c16:uniqueId val="{0000000E-DD78-4F8C-ABCA-666325EA842E}"/>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D78-4F8C-ABCA-666325EA842E}"/>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D78-4F8C-ABCA-666325EA842E}"/>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D78-4F8C-ABCA-666325EA842E}"/>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D78-4F8C-ABCA-666325EA842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DD78-4F8C-ABCA-666325EA842E}"/>
            </c:ext>
          </c:extLst>
        </c:ser>
        <c:dLbls>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696412948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452318460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469-445C-A9C5-712AABBCAF05}"/>
              </c:ext>
            </c:extLst>
          </c:dPt>
          <c:dPt>
            <c:idx val="1"/>
            <c:bubble3D val="0"/>
            <c:extLst>
              <c:ext xmlns:c16="http://schemas.microsoft.com/office/drawing/2014/chart" uri="{C3380CC4-5D6E-409C-BE32-E72D297353CC}">
                <c16:uniqueId val="{00000001-4469-445C-A9C5-712AABBCAF05}"/>
              </c:ext>
            </c:extLst>
          </c:dPt>
          <c:dPt>
            <c:idx val="2"/>
            <c:bubble3D val="0"/>
            <c:extLst>
              <c:ext xmlns:c16="http://schemas.microsoft.com/office/drawing/2014/chart" uri="{C3380CC4-5D6E-409C-BE32-E72D297353CC}">
                <c16:uniqueId val="{00000002-4469-445C-A9C5-712AABBCAF05}"/>
              </c:ext>
            </c:extLst>
          </c:dPt>
          <c:dPt>
            <c:idx val="3"/>
            <c:bubble3D val="0"/>
            <c:extLst>
              <c:ext xmlns:c16="http://schemas.microsoft.com/office/drawing/2014/chart" uri="{C3380CC4-5D6E-409C-BE32-E72D297353CC}">
                <c16:uniqueId val="{00000003-4469-445C-A9C5-712AABBCAF05}"/>
              </c:ext>
            </c:extLst>
          </c:dPt>
          <c:dPt>
            <c:idx val="4"/>
            <c:bubble3D val="0"/>
            <c:extLst>
              <c:ext xmlns:c16="http://schemas.microsoft.com/office/drawing/2014/chart" uri="{C3380CC4-5D6E-409C-BE32-E72D297353CC}">
                <c16:uniqueId val="{00000004-4469-445C-A9C5-712AABBCAF05}"/>
              </c:ext>
            </c:extLst>
          </c:dPt>
          <c:dPt>
            <c:idx val="8"/>
            <c:bubble3D val="0"/>
            <c:extLst>
              <c:ext xmlns:c16="http://schemas.microsoft.com/office/drawing/2014/chart" uri="{C3380CC4-5D6E-409C-BE32-E72D297353CC}">
                <c16:uniqueId val="{00000005-4469-445C-A9C5-712AABBCAF05}"/>
              </c:ext>
            </c:extLst>
          </c:dPt>
          <c:dPt>
            <c:idx val="16"/>
            <c:bubble3D val="0"/>
            <c:extLst>
              <c:ext xmlns:c16="http://schemas.microsoft.com/office/drawing/2014/chart" uri="{C3380CC4-5D6E-409C-BE32-E72D297353CC}">
                <c16:uniqueId val="{00000006-4469-445C-A9C5-712AABBCAF05}"/>
              </c:ext>
            </c:extLst>
          </c:dPt>
          <c:dPt>
            <c:idx val="24"/>
            <c:bubble3D val="0"/>
            <c:extLst>
              <c:ext xmlns:c16="http://schemas.microsoft.com/office/drawing/2014/chart" uri="{C3380CC4-5D6E-409C-BE32-E72D297353CC}">
                <c16:uniqueId val="{00000007-4469-445C-A9C5-712AABBCAF05}"/>
              </c:ext>
            </c:extLst>
          </c:dPt>
          <c:dPt>
            <c:idx val="32"/>
            <c:bubble3D val="0"/>
            <c:extLst>
              <c:ext xmlns:c16="http://schemas.microsoft.com/office/drawing/2014/chart" uri="{C3380CC4-5D6E-409C-BE32-E72D297353CC}">
                <c16:uniqueId val="{00000008-4469-445C-A9C5-712AABBCAF0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469-445C-A9C5-712AABBCAF05}"/>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69-445C-A9C5-712AABBCAF05}"/>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69-445C-A9C5-712AABBCAF05}"/>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69-445C-A9C5-712AABBCAF05}"/>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69-445C-A9C5-712AABBCAF05}"/>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469-445C-A9C5-712AABBCAF05}"/>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469-445C-A9C5-712AABBCAF0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469-445C-A9C5-712AABBCAF0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469-445C-A9C5-712AABBCAF0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12.2</c:v>
                </c:pt>
                <c:pt idx="16">
                  <c:v>12.9</c:v>
                </c:pt>
                <c:pt idx="24">
                  <c:v>13.1</c:v>
                </c:pt>
                <c:pt idx="32">
                  <c:v>12.9</c:v>
                </c:pt>
              </c:numCache>
            </c:numRef>
          </c:xVal>
          <c:yVal>
            <c:numRef>
              <c:f>公会計指標分析・財政指標組合せ分析表!$BP$73:$DC$73</c:f>
              <c:numCache>
                <c:formatCode>#,##0.0;"▲ "#,##0.0</c:formatCode>
                <c:ptCount val="40"/>
                <c:pt idx="0">
                  <c:v>46.5</c:v>
                </c:pt>
                <c:pt idx="8">
                  <c:v>47.1</c:v>
                </c:pt>
                <c:pt idx="16">
                  <c:v>45.7</c:v>
                </c:pt>
                <c:pt idx="24">
                  <c:v>29.1</c:v>
                </c:pt>
                <c:pt idx="32">
                  <c:v>22.8</c:v>
                </c:pt>
              </c:numCache>
            </c:numRef>
          </c:yVal>
          <c:smooth val="0"/>
          <c:extLst>
            <c:ext xmlns:c16="http://schemas.microsoft.com/office/drawing/2014/chart" uri="{C3380CC4-5D6E-409C-BE32-E72D297353CC}">
              <c16:uniqueId val="{00000009-4469-445C-A9C5-712AABBCAF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469-445C-A9C5-712AABBCAF05}"/>
              </c:ext>
            </c:extLst>
          </c:dPt>
          <c:dPt>
            <c:idx val="1"/>
            <c:bubble3D val="0"/>
            <c:extLst>
              <c:ext xmlns:c16="http://schemas.microsoft.com/office/drawing/2014/chart" uri="{C3380CC4-5D6E-409C-BE32-E72D297353CC}">
                <c16:uniqueId val="{0000000B-4469-445C-A9C5-712AABBCAF05}"/>
              </c:ext>
            </c:extLst>
          </c:dPt>
          <c:dPt>
            <c:idx val="2"/>
            <c:bubble3D val="0"/>
            <c:extLst>
              <c:ext xmlns:c16="http://schemas.microsoft.com/office/drawing/2014/chart" uri="{C3380CC4-5D6E-409C-BE32-E72D297353CC}">
                <c16:uniqueId val="{0000000C-4469-445C-A9C5-712AABBCAF05}"/>
              </c:ext>
            </c:extLst>
          </c:dPt>
          <c:dPt>
            <c:idx val="3"/>
            <c:bubble3D val="0"/>
            <c:extLst>
              <c:ext xmlns:c16="http://schemas.microsoft.com/office/drawing/2014/chart" uri="{C3380CC4-5D6E-409C-BE32-E72D297353CC}">
                <c16:uniqueId val="{0000000D-4469-445C-A9C5-712AABBCAF05}"/>
              </c:ext>
            </c:extLst>
          </c:dPt>
          <c:dPt>
            <c:idx val="4"/>
            <c:bubble3D val="0"/>
            <c:extLst>
              <c:ext xmlns:c16="http://schemas.microsoft.com/office/drawing/2014/chart" uri="{C3380CC4-5D6E-409C-BE32-E72D297353CC}">
                <c16:uniqueId val="{0000000E-4469-445C-A9C5-712AABBCAF05}"/>
              </c:ext>
            </c:extLst>
          </c:dPt>
          <c:dPt>
            <c:idx val="8"/>
            <c:bubble3D val="0"/>
            <c:extLst>
              <c:ext xmlns:c16="http://schemas.microsoft.com/office/drawing/2014/chart" uri="{C3380CC4-5D6E-409C-BE32-E72D297353CC}">
                <c16:uniqueId val="{0000000F-4469-445C-A9C5-712AABBCAF05}"/>
              </c:ext>
            </c:extLst>
          </c:dPt>
          <c:dPt>
            <c:idx val="16"/>
            <c:bubble3D val="0"/>
            <c:extLst>
              <c:ext xmlns:c16="http://schemas.microsoft.com/office/drawing/2014/chart" uri="{C3380CC4-5D6E-409C-BE32-E72D297353CC}">
                <c16:uniqueId val="{00000010-4469-445C-A9C5-712AABBCAF05}"/>
              </c:ext>
            </c:extLst>
          </c:dPt>
          <c:dPt>
            <c:idx val="24"/>
            <c:bubble3D val="0"/>
            <c:extLst>
              <c:ext xmlns:c16="http://schemas.microsoft.com/office/drawing/2014/chart" uri="{C3380CC4-5D6E-409C-BE32-E72D297353CC}">
                <c16:uniqueId val="{00000011-4469-445C-A9C5-712AABBCAF05}"/>
              </c:ext>
            </c:extLst>
          </c:dPt>
          <c:dPt>
            <c:idx val="32"/>
            <c:bubble3D val="0"/>
            <c:extLst>
              <c:ext xmlns:c16="http://schemas.microsoft.com/office/drawing/2014/chart" uri="{C3380CC4-5D6E-409C-BE32-E72D297353CC}">
                <c16:uniqueId val="{00000012-4469-445C-A9C5-712AABBCAF05}"/>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469-445C-A9C5-712AABBCAF05}"/>
                </c:ext>
              </c:extLst>
            </c:dLbl>
            <c:dLbl>
              <c:idx val="1"/>
              <c:delete val="1"/>
              <c:extLst>
                <c:ext xmlns:c15="http://schemas.microsoft.com/office/drawing/2012/chart" uri="{CE6537A1-D6FC-4f65-9D91-7224C49458BB}"/>
                <c:ext xmlns:c16="http://schemas.microsoft.com/office/drawing/2014/chart" uri="{C3380CC4-5D6E-409C-BE32-E72D297353CC}">
                  <c16:uniqueId val="{0000000B-4469-445C-A9C5-712AABBCAF05}"/>
                </c:ext>
              </c:extLst>
            </c:dLbl>
            <c:dLbl>
              <c:idx val="2"/>
              <c:delete val="1"/>
              <c:extLst>
                <c:ext xmlns:c15="http://schemas.microsoft.com/office/drawing/2012/chart" uri="{CE6537A1-D6FC-4f65-9D91-7224C49458BB}"/>
                <c:ext xmlns:c16="http://schemas.microsoft.com/office/drawing/2014/chart" uri="{C3380CC4-5D6E-409C-BE32-E72D297353CC}">
                  <c16:uniqueId val="{0000000C-4469-445C-A9C5-712AABBCAF05}"/>
                </c:ext>
              </c:extLst>
            </c:dLbl>
            <c:dLbl>
              <c:idx val="3"/>
              <c:delete val="1"/>
              <c:extLst>
                <c:ext xmlns:c15="http://schemas.microsoft.com/office/drawing/2012/chart" uri="{CE6537A1-D6FC-4f65-9D91-7224C49458BB}"/>
                <c:ext xmlns:c16="http://schemas.microsoft.com/office/drawing/2014/chart" uri="{C3380CC4-5D6E-409C-BE32-E72D297353CC}">
                  <c16:uniqueId val="{0000000D-4469-445C-A9C5-712AABBCAF05}"/>
                </c:ext>
              </c:extLst>
            </c:dLbl>
            <c:dLbl>
              <c:idx val="4"/>
              <c:delete val="1"/>
              <c:extLst>
                <c:ext xmlns:c15="http://schemas.microsoft.com/office/drawing/2012/chart" uri="{CE6537A1-D6FC-4f65-9D91-7224C49458BB}"/>
                <c:ext xmlns:c16="http://schemas.microsoft.com/office/drawing/2014/chart" uri="{C3380CC4-5D6E-409C-BE32-E72D297353CC}">
                  <c16:uniqueId val="{0000000E-4469-445C-A9C5-712AABBCAF05}"/>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469-445C-A9C5-712AABBCAF05}"/>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469-445C-A9C5-712AABBCAF05}"/>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469-445C-A9C5-712AABBCAF05}"/>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469-445C-A9C5-712AABBCAF0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469-445C-A9C5-712AABBCAF05}"/>
            </c:ext>
          </c:extLst>
        </c:ser>
        <c:dLbls>
          <c:showLegendKey val="0"/>
          <c:showVal val="1"/>
          <c:showCatName val="0"/>
          <c:showSerName val="0"/>
          <c:showPercent val="0"/>
          <c:showBubbleSize val="0"/>
        </c:dLbls>
        <c:axId val="3"/>
        <c:axId val="2"/>
      </c:scatterChart>
      <c:valAx>
        <c:axId val="3"/>
        <c:scaling>
          <c:orientation val="maxMin"/>
          <c:max val="14"/>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343129767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2"/>
              <c:y val="0.2511552945513917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年度以降ほぼ同水準を維持している。</a:t>
          </a:r>
        </a:p>
        <a:p>
          <a:r>
            <a:rPr kumimoji="1" lang="ja-JP" altLang="en-US" sz="1300">
              <a:latin typeface="ＭＳ Ｐゴシック"/>
              <a:ea typeface="ＭＳ Ｐゴシック"/>
            </a:rPr>
            <a:t>　しかし、社会保障費の増などを受け基準財政需要額は増加傾向にあるため、今後においても制度・施策等の見直しによる歳出抑制、税の徴収率向上等による歳入確保により財政基盤の強化に努める。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64770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36830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64770</xdr:rowOff>
    </xdr:from>
    <xdr:to>
      <xdr:col>24</xdr:col>
      <xdr:colOff>12700</xdr:colOff>
      <xdr:row>44</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167005</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148590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147320</xdr:rowOff>
    </xdr:from>
    <xdr:to>
      <xdr:col>19</xdr:col>
      <xdr:colOff>133350</xdr:colOff>
      <xdr:row>40</xdr:row>
      <xdr:rowOff>167005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156845</xdr:rowOff>
    </xdr:from>
    <xdr:to>
      <xdr:col>19</xdr:col>
      <xdr:colOff>184150</xdr:colOff>
      <xdr:row>41</xdr:row>
      <xdr:rowOff>86995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71755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147320</xdr:rowOff>
    </xdr:from>
    <xdr:to>
      <xdr:col>15</xdr:col>
      <xdr:colOff>82550</xdr:colOff>
      <xdr:row>40</xdr:row>
      <xdr:rowOff>147320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147320</xdr:rowOff>
    </xdr:from>
    <xdr:to>
      <xdr:col>11</xdr:col>
      <xdr:colOff>31750</xdr:colOff>
      <xdr:row>40</xdr:row>
      <xdr:rowOff>147320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52070</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153035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96520</xdr:rowOff>
    </xdr:from>
    <xdr:to>
      <xdr:col>15</xdr:col>
      <xdr:colOff>133350</xdr:colOff>
      <xdr:row>41</xdr:row>
      <xdr:rowOff>26670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36830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96520</xdr:rowOff>
    </xdr:from>
    <xdr:to>
      <xdr:col>11</xdr:col>
      <xdr:colOff>82550</xdr:colOff>
      <xdr:row>41</xdr:row>
      <xdr:rowOff>26670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36830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96520</xdr:rowOff>
    </xdr:from>
    <xdr:to>
      <xdr:col>7</xdr:col>
      <xdr:colOff>31750</xdr:colOff>
      <xdr:row>41</xdr:row>
      <xdr:rowOff>26670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36830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類似団体と比べ1.4ポイント高くなっており、公営企業会計、特に病院事業会計への繰出金が多額であることが要因と考えられる。</a:t>
          </a:r>
        </a:p>
        <a:p>
          <a:r>
            <a:rPr kumimoji="1" lang="ja-JP" altLang="en-US" sz="1100">
              <a:latin typeface="ＭＳ Ｐゴシック"/>
              <a:ea typeface="ＭＳ Ｐゴシック"/>
            </a:rPr>
            <a:t>　経常的経費に占める割合が高い扶助費、人件費及び上述した公営企業への繰出金を大幅に縮減することは困難であるため、公債費の適正な管理や公共施設等総合管理計画に基づく施設の統廃合等により、行政の効率化と経費削減に努めていく。</a:t>
          </a:r>
        </a:p>
        <a:p>
          <a:r>
            <a:rPr kumimoji="1" lang="ja-JP" altLang="en-US" sz="1100">
              <a:latin typeface="ＭＳ Ｐゴシック"/>
              <a:ea typeface="ＭＳ Ｐゴシック"/>
            </a:rPr>
            <a:t>　前年度比1.4ポイント増となっているのは、分子である経常経費充当一般財源等は前年度に比べ減となったものの、財政基準需要額の減による分母の減少率がそれを上回ったことによる。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46355</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132715</xdr:rowOff>
    </xdr:from>
    <xdr:ext cx="762000" cy="2584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46355</xdr:rowOff>
    </xdr:from>
    <xdr:to>
      <xdr:col>24</xdr:col>
      <xdr:colOff>12700</xdr:colOff>
      <xdr:row>58</xdr:row>
      <xdr:rowOff>46355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154940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326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7620</xdr:rowOff>
    </xdr:from>
    <xdr:ext cx="762000" cy="2584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84455</xdr:rowOff>
    </xdr:from>
    <xdr:to>
      <xdr:col>19</xdr:col>
      <xdr:colOff>133350</xdr:colOff>
      <xdr:row>63</xdr:row>
      <xdr:rowOff>41910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1435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156210</xdr:rowOff>
    </xdr:from>
    <xdr:ext cx="736600" cy="2584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79375</xdr:rowOff>
    </xdr:from>
    <xdr:to>
      <xdr:col>15</xdr:col>
      <xdr:colOff>82550</xdr:colOff>
      <xdr:row>62</xdr:row>
      <xdr:rowOff>84455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3782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47625</xdr:rowOff>
    </xdr:from>
    <xdr:to>
      <xdr:col>15</xdr:col>
      <xdr:colOff>133350</xdr:colOff>
      <xdr:row>63</xdr:row>
      <xdr:rowOff>149225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133985</xdr:rowOff>
    </xdr:from>
    <xdr:ext cx="762000" cy="2584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97790</xdr:rowOff>
    </xdr:from>
    <xdr:to>
      <xdr:col>11</xdr:col>
      <xdr:colOff>31750</xdr:colOff>
      <xdr:row>61</xdr:row>
      <xdr:rowOff>79375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8479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50800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79375</xdr:rowOff>
    </xdr:from>
    <xdr:to>
      <xdr:col>7</xdr:col>
      <xdr:colOff>31750</xdr:colOff>
      <xdr:row>64</xdr:row>
      <xdr:rowOff>9525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166370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75565</xdr:rowOff>
    </xdr:from>
    <xdr:ext cx="762000" cy="2584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6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77470</xdr:rowOff>
    </xdr:from>
    <xdr:ext cx="7366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8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33655</xdr:rowOff>
    </xdr:from>
    <xdr:to>
      <xdr:col>15</xdr:col>
      <xdr:colOff>133350</xdr:colOff>
      <xdr:row>62</xdr:row>
      <xdr:rowOff>135255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145415</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32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29210</xdr:rowOff>
    </xdr:from>
    <xdr:to>
      <xdr:col>11</xdr:col>
      <xdr:colOff>82550</xdr:colOff>
      <xdr:row>61</xdr:row>
      <xdr:rowOff>130175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140335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158750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[147,754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新型コロナウイルス感染症予防接種事業の減や会計年度任用職員の人数の減により、前年度比4,882円減となっている。</a:t>
          </a:r>
        </a:p>
        <a:p>
          <a:r>
            <a:rPr kumimoji="1" lang="ja-JP" altLang="en-US" sz="1300">
              <a:latin typeface="ＭＳ Ｐゴシック"/>
              <a:ea typeface="ＭＳ Ｐゴシック"/>
            </a:rPr>
            <a:t>　物件費については、平成</a:t>
          </a:r>
          <a:r>
            <a:rPr kumimoji="1" lang="en-US" altLang="ja-JP" sz="1300">
              <a:latin typeface="ＭＳ Ｐゴシック"/>
              <a:ea typeface="ＭＳ Ｐゴシック"/>
            </a:rPr>
            <a:t>23</a:t>
          </a:r>
          <a:r>
            <a:rPr kumimoji="1" lang="ja-JP" altLang="en-US" sz="1300">
              <a:latin typeface="ＭＳ Ｐゴシック"/>
              <a:ea typeface="ＭＳ Ｐゴシック"/>
            </a:rPr>
            <a:t>年度、平成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p>
      </xdr:txBody>
    </xdr:sp>
    <xdr:clientData/>
  </xdr:twoCellAnchor>
  <xdr:oneCellAnchor>
    <xdr:from>
      <xdr:col>3</xdr:col>
      <xdr:colOff>95250</xdr:colOff>
      <xdr:row>77</xdr:row>
      <xdr:rowOff>6350</xdr:rowOff>
    </xdr:from>
    <xdr:ext cx="349885" cy="22479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12700</xdr:rowOff>
    </xdr:from>
    <xdr:to>
      <xdr:col>23</xdr:col>
      <xdr:colOff>133350</xdr:colOff>
      <xdr:row>89</xdr:row>
      <xdr:rowOff>146050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99060</xdr:rowOff>
    </xdr:from>
    <xdr:ext cx="762000" cy="2584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12700</xdr:rowOff>
    </xdr:from>
    <xdr:to>
      <xdr:col>24</xdr:col>
      <xdr:colOff>12700</xdr:colOff>
      <xdr:row>81</xdr:row>
      <xdr:rowOff>12700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125730</xdr:rowOff>
    </xdr:from>
    <xdr:to>
      <xdr:col>23</xdr:col>
      <xdr:colOff>133350</xdr:colOff>
      <xdr:row>82</xdr:row>
      <xdr:rowOff>165100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8463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132715</xdr:rowOff>
    </xdr:from>
    <xdr:ext cx="762000" cy="2584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3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92710</xdr:rowOff>
    </xdr:from>
    <xdr:to>
      <xdr:col>19</xdr:col>
      <xdr:colOff>133350</xdr:colOff>
      <xdr:row>82</xdr:row>
      <xdr:rowOff>165100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16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99060</xdr:rowOff>
    </xdr:from>
    <xdr:to>
      <xdr:col>19</xdr:col>
      <xdr:colOff>184150</xdr:colOff>
      <xdr:row>84</xdr:row>
      <xdr:rowOff>29210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13970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71120</xdr:rowOff>
    </xdr:from>
    <xdr:to>
      <xdr:col>15</xdr:col>
      <xdr:colOff>82550</xdr:colOff>
      <xdr:row>82</xdr:row>
      <xdr:rowOff>92710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857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10795</xdr:rowOff>
    </xdr:from>
    <xdr:to>
      <xdr:col>15</xdr:col>
      <xdr:colOff>133350</xdr:colOff>
      <xdr:row>83</xdr:row>
      <xdr:rowOff>112395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97790</xdr:rowOff>
    </xdr:from>
    <xdr:ext cx="7620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8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71120</xdr:rowOff>
    </xdr:from>
    <xdr:to>
      <xdr:col>11</xdr:col>
      <xdr:colOff>31750</xdr:colOff>
      <xdr:row>81</xdr:row>
      <xdr:rowOff>86360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585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48895</xdr:rowOff>
    </xdr:from>
    <xdr:to>
      <xdr:col>11</xdr:col>
      <xdr:colOff>82550</xdr:colOff>
      <xdr:row>82</xdr:row>
      <xdr:rowOff>150495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135255</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6985</xdr:rowOff>
    </xdr:from>
    <xdr:to>
      <xdr:col>7</xdr:col>
      <xdr:colOff>31750</xdr:colOff>
      <xdr:row>82</xdr:row>
      <xdr:rowOff>109220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93345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74930</xdr:rowOff>
    </xdr:from>
    <xdr:to>
      <xdr:col>23</xdr:col>
      <xdr:colOff>184150</xdr:colOff>
      <xdr:row>83</xdr:row>
      <xdr:rowOff>5080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91440</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78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114300</xdr:rowOff>
    </xdr:from>
    <xdr:to>
      <xdr:col>19</xdr:col>
      <xdr:colOff>184150</xdr:colOff>
      <xdr:row>83</xdr:row>
      <xdr:rowOff>44450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54610</xdr:rowOff>
    </xdr:from>
    <xdr:ext cx="7366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42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152,636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41910</xdr:rowOff>
    </xdr:from>
    <xdr:to>
      <xdr:col>15</xdr:col>
      <xdr:colOff>133350</xdr:colOff>
      <xdr:row>82</xdr:row>
      <xdr:rowOff>143510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153670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20320</xdr:rowOff>
    </xdr:from>
    <xdr:to>
      <xdr:col>11</xdr:col>
      <xdr:colOff>82550</xdr:colOff>
      <xdr:row>81</xdr:row>
      <xdr:rowOff>121920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132080</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6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35560</xdr:rowOff>
    </xdr:from>
    <xdr:to>
      <xdr:col>7</xdr:col>
      <xdr:colOff>31750</xdr:colOff>
      <xdr:row>81</xdr:row>
      <xdr:rowOff>137160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147320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類似団体とほぼ同値であり、</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を下回った値となっている。</a:t>
          </a:r>
        </a:p>
        <a:p>
          <a:r>
            <a:rPr kumimoji="1" lang="ja-JP" altLang="en-US" sz="1300">
              <a:latin typeface="ＭＳ Ｐゴシック"/>
              <a:ea typeface="ＭＳ Ｐゴシック"/>
            </a:rPr>
            <a:t>　今後とも引き続き、適正な給与水準を維持するよう努める。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84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127635</xdr:rowOff>
    </xdr:from>
    <xdr:to>
      <xdr:col>81</xdr:col>
      <xdr:colOff>44450</xdr:colOff>
      <xdr:row>84</xdr:row>
      <xdr:rowOff>143510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294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93345</xdr:rowOff>
    </xdr:from>
    <xdr:ext cx="762000"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127635</xdr:rowOff>
    </xdr:from>
    <xdr:to>
      <xdr:col>77</xdr:col>
      <xdr:colOff>44450</xdr:colOff>
      <xdr:row>85</xdr:row>
      <xdr:rowOff>16510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294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17780</xdr:rowOff>
    </xdr:from>
    <xdr:ext cx="736600"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8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1905</xdr:rowOff>
    </xdr:from>
    <xdr:to>
      <xdr:col>72</xdr:col>
      <xdr:colOff>203200</xdr:colOff>
      <xdr:row>85</xdr:row>
      <xdr:rowOff>16510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751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107315</xdr:rowOff>
    </xdr:from>
    <xdr:to>
      <xdr:col>73</xdr:col>
      <xdr:colOff>44450</xdr:colOff>
      <xdr:row>85</xdr:row>
      <xdr:rowOff>37465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47625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1905</xdr:rowOff>
    </xdr:from>
    <xdr:to>
      <xdr:col>68</xdr:col>
      <xdr:colOff>152400</xdr:colOff>
      <xdr:row>85</xdr:row>
      <xdr:rowOff>92075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7515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47625</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137160</xdr:rowOff>
    </xdr:from>
    <xdr:to>
      <xdr:col>64</xdr:col>
      <xdr:colOff>152400</xdr:colOff>
      <xdr:row>85</xdr:row>
      <xdr:rowOff>67310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77470</xdr:rowOff>
    </xdr:from>
    <xdr:ext cx="762000" cy="2584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64135</xdr:rowOff>
    </xdr:from>
    <xdr:ext cx="762000" cy="2584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65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76835</xdr:rowOff>
    </xdr:from>
    <xdr:to>
      <xdr:col>77</xdr:col>
      <xdr:colOff>95250</xdr:colOff>
      <xdr:row>85</xdr:row>
      <xdr:rowOff>6985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163195</xdr:rowOff>
    </xdr:from>
    <xdr:ext cx="7366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137160</xdr:rowOff>
    </xdr:from>
    <xdr:to>
      <xdr:col>73</xdr:col>
      <xdr:colOff>44450</xdr:colOff>
      <xdr:row>85</xdr:row>
      <xdr:rowOff>67310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52070</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62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122555</xdr:rowOff>
    </xdr:from>
    <xdr:to>
      <xdr:col>68</xdr:col>
      <xdr:colOff>203200</xdr:colOff>
      <xdr:row>85</xdr:row>
      <xdr:rowOff>52705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37465</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41275</xdr:rowOff>
    </xdr:from>
    <xdr:to>
      <xdr:col>64</xdr:col>
      <xdr:colOff>152400</xdr:colOff>
      <xdr:row>85</xdr:row>
      <xdr:rowOff>143510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127635</xdr:rowOff>
    </xdr:from>
    <xdr:ext cx="762000" cy="25908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定員適正化計画の前倒し実施による職員数の減少により、類似団体平均より</a:t>
          </a:r>
          <a:r>
            <a:rPr kumimoji="1" lang="en-US" altLang="ja-JP" sz="1300">
              <a:latin typeface="ＭＳ Ｐゴシック"/>
              <a:ea typeface="ＭＳ Ｐゴシック"/>
            </a:rPr>
            <a:t>1.33</a:t>
          </a:r>
          <a:r>
            <a:rPr kumimoji="1" lang="ja-JP" altLang="en-US" sz="1300">
              <a:latin typeface="ＭＳ Ｐゴシック"/>
              <a:ea typeface="ＭＳ Ｐゴシック"/>
            </a:rPr>
            <a:t>人少なくなっている。</a:t>
          </a:r>
        </a:p>
        <a:p>
          <a:r>
            <a:rPr kumimoji="1" lang="ja-JP" altLang="en-US" sz="1300">
              <a:latin typeface="ＭＳ Ｐゴシック"/>
              <a:ea typeface="ＭＳ Ｐゴシック"/>
            </a:rPr>
            <a:t>　地方分権により業務が増えているところではあるが、今後も類似団体の動向も考慮しながら、適正な職員配置の検討を進めていく。</a:t>
          </a: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135255</xdr:rowOff>
    </xdr:from>
    <xdr:to>
      <xdr:col>81</xdr:col>
      <xdr:colOff>44450</xdr:colOff>
      <xdr:row>68</xdr:row>
      <xdr:rowOff>17780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160655</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17780</xdr:rowOff>
    </xdr:from>
    <xdr:to>
      <xdr:col>81</xdr:col>
      <xdr:colOff>133350</xdr:colOff>
      <xdr:row>68</xdr:row>
      <xdr:rowOff>17780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50165</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135255</xdr:rowOff>
    </xdr:from>
    <xdr:to>
      <xdr:col>81</xdr:col>
      <xdr:colOff>133350</xdr:colOff>
      <xdr:row>59</xdr:row>
      <xdr:rowOff>135255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146050</xdr:rowOff>
    </xdr:from>
    <xdr:to>
      <xdr:col>81</xdr:col>
      <xdr:colOff>44450</xdr:colOff>
      <xdr:row>61</xdr:row>
      <xdr:rowOff>154940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045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74930</xdr:rowOff>
    </xdr:from>
    <xdr:ext cx="762000" cy="2584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8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144780</xdr:rowOff>
    </xdr:from>
    <xdr:to>
      <xdr:col>77</xdr:col>
      <xdr:colOff>44450</xdr:colOff>
      <xdr:row>61</xdr:row>
      <xdr:rowOff>154940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032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93980</xdr:rowOff>
    </xdr:from>
    <xdr:to>
      <xdr:col>77</xdr:col>
      <xdr:colOff>95250</xdr:colOff>
      <xdr:row>63</xdr:row>
      <xdr:rowOff>24130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8890</xdr:rowOff>
    </xdr:from>
    <xdr:ext cx="736600" cy="2584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144780</xdr:rowOff>
    </xdr:from>
    <xdr:to>
      <xdr:col>72</xdr:col>
      <xdr:colOff>203200</xdr:colOff>
      <xdr:row>61</xdr:row>
      <xdr:rowOff>144780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03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50165</xdr:rowOff>
    </xdr:from>
    <xdr:to>
      <xdr:col>73</xdr:col>
      <xdr:colOff>44450</xdr:colOff>
      <xdr:row>62</xdr:row>
      <xdr:rowOff>151765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136525</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144780</xdr:rowOff>
    </xdr:from>
    <xdr:to>
      <xdr:col>68</xdr:col>
      <xdr:colOff>152400</xdr:colOff>
      <xdr:row>61</xdr:row>
      <xdr:rowOff>165100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032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20320</xdr:rowOff>
    </xdr:from>
    <xdr:to>
      <xdr:col>68</xdr:col>
      <xdr:colOff>203200</xdr:colOff>
      <xdr:row>62</xdr:row>
      <xdr:rowOff>121920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106680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162560</xdr:rowOff>
    </xdr:from>
    <xdr:to>
      <xdr:col>64</xdr:col>
      <xdr:colOff>152400</xdr:colOff>
      <xdr:row>62</xdr:row>
      <xdr:rowOff>92710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77470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95250</xdr:rowOff>
    </xdr:from>
    <xdr:to>
      <xdr:col>81</xdr:col>
      <xdr:colOff>95250</xdr:colOff>
      <xdr:row>62</xdr:row>
      <xdr:rowOff>25400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111760</xdr:rowOff>
    </xdr:from>
    <xdr:ext cx="762000" cy="2584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9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103505</xdr:rowOff>
    </xdr:from>
    <xdr:to>
      <xdr:col>77</xdr:col>
      <xdr:colOff>95250</xdr:colOff>
      <xdr:row>62</xdr:row>
      <xdr:rowOff>33655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43815</xdr:rowOff>
    </xdr:from>
    <xdr:ext cx="7366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30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93980</xdr:rowOff>
    </xdr:from>
    <xdr:to>
      <xdr:col>73</xdr:col>
      <xdr:colOff>44450</xdr:colOff>
      <xdr:row>62</xdr:row>
      <xdr:rowOff>24130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34290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2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93980</xdr:rowOff>
    </xdr:from>
    <xdr:to>
      <xdr:col>68</xdr:col>
      <xdr:colOff>203200</xdr:colOff>
      <xdr:row>62</xdr:row>
      <xdr:rowOff>24130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34290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2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114300</xdr:rowOff>
    </xdr:from>
    <xdr:to>
      <xdr:col>64</xdr:col>
      <xdr:colOff>152400</xdr:colOff>
      <xdr:row>62</xdr:row>
      <xdr:rowOff>44450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54610</xdr:rowOff>
    </xdr:from>
    <xdr:ext cx="762000" cy="2584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4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合併振興基金積立事業等の償還終了により、前年度比0.2ポイント減となった。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償還額は令和3年度をピークに減少していき、それに伴い実質公債費比率も下降していく見込みではあるが、今後も投資的事業の選択を行い公債費負担の健全化に努める。</a:t>
          </a:r>
        </a:p>
        <a:p>
          <a:r>
            <a:rPr kumimoji="1" lang="ja-JP" altLang="en-US" sz="1300">
              <a:latin typeface="ＭＳ Ｐゴシック"/>
              <a:ea typeface="ＭＳ Ｐゴシック"/>
            </a:rPr>
            <a:t>　また、繰出を行っている病院事業や下水道事業に対しては、病院中長期計画や下水道事業中期経営計画を基に一層の経営努力を求めていく。</a:t>
          </a: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50800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61595</xdr:rowOff>
    </xdr:from>
    <xdr:to>
      <xdr:col>81</xdr:col>
      <xdr:colOff>44450</xdr:colOff>
      <xdr:row>44</xdr:row>
      <xdr:rowOff>84455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6053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24765</xdr:rowOff>
    </xdr:from>
    <xdr:ext cx="762000" cy="259080"/>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8255</xdr:rowOff>
    </xdr:from>
    <xdr:to>
      <xdr:col>81</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61595</xdr:rowOff>
    </xdr:from>
    <xdr:to>
      <xdr:col>77</xdr:col>
      <xdr:colOff>44450</xdr:colOff>
      <xdr:row>44</xdr:row>
      <xdr:rowOff>84455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605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168275</xdr:rowOff>
    </xdr:from>
    <xdr:to>
      <xdr:col>77</xdr:col>
      <xdr:colOff>95250</xdr:colOff>
      <xdr:row>41</xdr:row>
      <xdr:rowOff>98425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109220</xdr:rowOff>
    </xdr:from>
    <xdr:ext cx="736600" cy="2584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152400</xdr:rowOff>
    </xdr:from>
    <xdr:to>
      <xdr:col>72</xdr:col>
      <xdr:colOff>203200</xdr:colOff>
      <xdr:row>44</xdr:row>
      <xdr:rowOff>61595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5247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31115</xdr:rowOff>
    </xdr:from>
    <xdr:to>
      <xdr:col>73</xdr:col>
      <xdr:colOff>44450</xdr:colOff>
      <xdr:row>41</xdr:row>
      <xdr:rowOff>132715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143510</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3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118110</xdr:rowOff>
    </xdr:from>
    <xdr:to>
      <xdr:col>68</xdr:col>
      <xdr:colOff>152400</xdr:colOff>
      <xdr:row>43</xdr:row>
      <xdr:rowOff>152400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4904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100330</xdr:rowOff>
    </xdr:from>
    <xdr:to>
      <xdr:col>68</xdr:col>
      <xdr:colOff>203200</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40640</xdr:rowOff>
    </xdr:from>
    <xdr:ext cx="762000" cy="2584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134620</xdr:rowOff>
    </xdr:from>
    <xdr:to>
      <xdr:col>64</xdr:col>
      <xdr:colOff>152400</xdr:colOff>
      <xdr:row>42</xdr:row>
      <xdr:rowOff>64770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74930</xdr:rowOff>
    </xdr:from>
    <xdr:ext cx="762000" cy="2584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10795</xdr:rowOff>
    </xdr:from>
    <xdr:to>
      <xdr:col>81</xdr:col>
      <xdr:colOff>95250</xdr:colOff>
      <xdr:row>44</xdr:row>
      <xdr:rowOff>112395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154940</xdr:rowOff>
    </xdr:from>
    <xdr:ext cx="762000" cy="2584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527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33655</xdr:rowOff>
    </xdr:from>
    <xdr:to>
      <xdr:col>77</xdr:col>
      <xdr:colOff>95250</xdr:colOff>
      <xdr:row>44</xdr:row>
      <xdr:rowOff>135255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120650</xdr:rowOff>
    </xdr:from>
    <xdr:ext cx="736600" cy="2584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664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10795</xdr:rowOff>
    </xdr:from>
    <xdr:to>
      <xdr:col>73</xdr:col>
      <xdr:colOff>44450</xdr:colOff>
      <xdr:row>44</xdr:row>
      <xdr:rowOff>112395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97790</xdr:rowOff>
    </xdr:from>
    <xdr:ext cx="762000" cy="2584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64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101600</xdr:rowOff>
    </xdr:from>
    <xdr:to>
      <xdr:col>68</xdr:col>
      <xdr:colOff>203200</xdr:colOff>
      <xdr:row>44</xdr:row>
      <xdr:rowOff>31750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17780</xdr:rowOff>
    </xdr:from>
    <xdr:ext cx="762000" cy="2584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56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67310</xdr:rowOff>
    </xdr:from>
    <xdr:to>
      <xdr:col>64</xdr:col>
      <xdr:colOff>152400</xdr:colOff>
      <xdr:row>43</xdr:row>
      <xdr:rowOff>168910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153670</xdr:rowOff>
    </xdr:from>
    <xdr:ext cx="762000" cy="25908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及び公営企業債等繰入見込額の減などにより前年度比6.3ポイント減となった。地方債現在高は施設整備に係る新規借入があったものの、新規借入額よりも元金償還額が大きかったことにより全体として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今後も新規事業の実施等については徹底した事業選択を行い、継続事業については効果検証による見直しも視野に入れながら、将来負担の軽減に努める。</a:t>
          </a:r>
        </a:p>
      </xdr:txBody>
    </xdr:sp>
    <xdr:clientData/>
  </xdr:twoCellAnchor>
  <xdr:oneCellAnchor>
    <xdr:from>
      <xdr:col>61</xdr:col>
      <xdr:colOff>6350</xdr:colOff>
      <xdr:row>10</xdr:row>
      <xdr:rowOff>63500</xdr:rowOff>
    </xdr:from>
    <xdr:ext cx="298450" cy="22479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153035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125095</xdr:rowOff>
    </xdr:from>
    <xdr:ext cx="762000" cy="2584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153035</xdr:rowOff>
    </xdr:from>
    <xdr:to>
      <xdr:col>81</xdr:col>
      <xdr:colOff>133350</xdr:colOff>
      <xdr:row>20</xdr:row>
      <xdr:rowOff>153035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160655</xdr:rowOff>
    </xdr:from>
    <xdr:to>
      <xdr:col>81</xdr:col>
      <xdr:colOff>44450</xdr:colOff>
      <xdr:row>15</xdr:row>
      <xdr:rowOff>19685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609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101600</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85090</xdr:rowOff>
    </xdr:from>
    <xdr:to>
      <xdr:col>81</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19685</xdr:rowOff>
    </xdr:from>
    <xdr:to>
      <xdr:col>77</xdr:col>
      <xdr:colOff>44450</xdr:colOff>
      <xdr:row>15</xdr:row>
      <xdr:rowOff>99695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914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121285</xdr:rowOff>
    </xdr:from>
    <xdr:to>
      <xdr:col>77</xdr:col>
      <xdr:colOff>95250</xdr:colOff>
      <xdr:row>15</xdr:row>
      <xdr:rowOff>52070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61595</xdr:rowOff>
    </xdr:from>
    <xdr:ext cx="7366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99695</xdr:rowOff>
    </xdr:from>
    <xdr:to>
      <xdr:col>72</xdr:col>
      <xdr:colOff>203200</xdr:colOff>
      <xdr:row>15</xdr:row>
      <xdr:rowOff>106680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714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8255</xdr:rowOff>
    </xdr:from>
    <xdr:to>
      <xdr:col>73</xdr:col>
      <xdr:colOff>44450</xdr:colOff>
      <xdr:row>15</xdr:row>
      <xdr:rowOff>109855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120650</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103505</xdr:rowOff>
    </xdr:from>
    <xdr:to>
      <xdr:col>68</xdr:col>
      <xdr:colOff>152400</xdr:colOff>
      <xdr:row>15</xdr:row>
      <xdr:rowOff>106680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75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68580</xdr:rowOff>
    </xdr:from>
    <xdr:to>
      <xdr:col>68</xdr:col>
      <xdr:colOff>203200</xdr:colOff>
      <xdr:row>15</xdr:row>
      <xdr:rowOff>170180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154940</xdr:rowOff>
    </xdr:from>
    <xdr:ext cx="762000"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26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83185</xdr:rowOff>
    </xdr:from>
    <xdr:to>
      <xdr:col>64</xdr:col>
      <xdr:colOff>152400</xdr:colOff>
      <xdr:row>16</xdr:row>
      <xdr:rowOff>13335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169545</xdr:rowOff>
    </xdr:from>
    <xdr:ext cx="762000"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4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109855</xdr:rowOff>
    </xdr:from>
    <xdr:to>
      <xdr:col>81</xdr:col>
      <xdr:colOff>95250</xdr:colOff>
      <xdr:row>15</xdr:row>
      <xdr:rowOff>40640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1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158115</xdr:rowOff>
    </xdr:from>
    <xdr:ext cx="762000" cy="2584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5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140335</xdr:rowOff>
    </xdr:from>
    <xdr:to>
      <xdr:col>77</xdr:col>
      <xdr:colOff>95250</xdr:colOff>
      <xdr:row>15</xdr:row>
      <xdr:rowOff>70485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55245</xdr:rowOff>
    </xdr:from>
    <xdr:ext cx="736600" cy="2584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26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48895</xdr:rowOff>
    </xdr:from>
    <xdr:to>
      <xdr:col>73</xdr:col>
      <xdr:colOff>44450</xdr:colOff>
      <xdr:row>15</xdr:row>
      <xdr:rowOff>150495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135255</xdr:rowOff>
    </xdr:from>
    <xdr:ext cx="762000" cy="2584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07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55880</xdr:rowOff>
    </xdr:from>
    <xdr:to>
      <xdr:col>68</xdr:col>
      <xdr:colOff>203200</xdr:colOff>
      <xdr:row>15</xdr:row>
      <xdr:rowOff>157480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167640</xdr:rowOff>
    </xdr:from>
    <xdr:ext cx="762000" cy="2584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396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52705</xdr:rowOff>
    </xdr:from>
    <xdr:to>
      <xdr:col>64</xdr:col>
      <xdr:colOff>152400</xdr:colOff>
      <xdr:row>15</xdr:row>
      <xdr:rowOff>154940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2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164465</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9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1.8</a:t>
          </a:r>
          <a:r>
            <a:rPr kumimoji="1" lang="ja-JP" altLang="en-US" sz="1300">
              <a:latin typeface="ＭＳ Ｐゴシック"/>
              <a:ea typeface="ＭＳ Ｐゴシック"/>
            </a:rPr>
            <a:t>ポイント低く、全国平均よりも低くなっている。</a:t>
          </a:r>
        </a:p>
        <a:p>
          <a:r>
            <a:rPr kumimoji="1" lang="ja-JP" altLang="en-US" sz="1300">
              <a:latin typeface="ＭＳ Ｐゴシック"/>
              <a:ea typeface="ＭＳ Ｐゴシック"/>
            </a:rPr>
            <a:t>　これまで職員数の削減等により人件費の削減に努めてきたところであり、今後も適正な職員配置に努める。</a:t>
          </a:r>
        </a:p>
      </xdr:txBody>
    </xdr:sp>
    <xdr:clientData/>
  </xdr:twoCellAnchor>
  <xdr:oneCellAnchor>
    <xdr:from>
      <xdr:col>3</xdr:col>
      <xdr:colOff>123825</xdr:colOff>
      <xdr:row>29</xdr:row>
      <xdr:rowOff>107950</xdr:rowOff>
    </xdr:from>
    <xdr:ext cx="28892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847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847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847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847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847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38100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41910</xdr:rowOff>
    </xdr:from>
    <xdr:ext cx="727075" cy="25019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60"/>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146050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0390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168910</xdr:rowOff>
    </xdr:from>
    <xdr:ext cx="762000" cy="24955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95250</xdr:rowOff>
    </xdr:from>
    <xdr:to>
      <xdr:col>11</xdr:col>
      <xdr:colOff>9525</xdr:colOff>
      <xdr:row>33</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531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60960</xdr:rowOff>
    </xdr:from>
    <xdr:ext cx="75247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60960</xdr:rowOff>
    </xdr:from>
    <xdr:ext cx="75247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3810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73660</xdr:rowOff>
    </xdr:from>
    <xdr:ext cx="72707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35560</xdr:rowOff>
    </xdr:from>
    <xdr:ext cx="75247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156210</xdr:rowOff>
    </xdr:from>
    <xdr:ext cx="752475" cy="25019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7116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類似団体に比べて1.1ポイント低く、全国平均よりも低くなっている。</a:t>
          </a:r>
        </a:p>
        <a:p>
          <a:r>
            <a:rPr kumimoji="1" lang="ja-JP" altLang="en-US" sz="1300">
              <a:latin typeface="ＭＳ Ｐゴシック"/>
              <a:ea typeface="ＭＳ Ｐゴシック"/>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dr:col>62</xdr:col>
      <xdr:colOff>6350</xdr:colOff>
      <xdr:row>9</xdr:row>
      <xdr:rowOff>107950</xdr:rowOff>
    </xdr:from>
    <xdr:ext cx="28892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847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847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8475"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847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847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21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88900</xdr:rowOff>
    </xdr:from>
    <xdr:to>
      <xdr:col>73</xdr:col>
      <xdr:colOff>180975</xdr:colOff>
      <xdr:row>16</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2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170180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50800</xdr:rowOff>
    </xdr:from>
    <xdr:to>
      <xdr:col>69</xdr:col>
      <xdr:colOff>92075</xdr:colOff>
      <xdr:row>16</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128270</xdr:rowOff>
    </xdr:from>
    <xdr:ext cx="75247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97790</xdr:rowOff>
    </xdr:from>
    <xdr:ext cx="762000" cy="25146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85090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0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157480</xdr:rowOff>
    </xdr:from>
    <xdr:ext cx="752475" cy="24955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778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111760</xdr:rowOff>
    </xdr:from>
    <xdr:ext cx="762000" cy="24955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類似団体に比べて0.8ポイント低く、全国平均よりも低くなっている。</a:t>
          </a:r>
        </a:p>
        <a:p>
          <a:r>
            <a:rPr kumimoji="1" lang="ja-JP" altLang="en-US" sz="1300">
              <a:latin typeface="ＭＳ Ｐゴシック"/>
              <a:ea typeface="ＭＳ Ｐゴシック"/>
            </a:rPr>
            <a:t>　高齢化に伴う老人福祉費などにより、扶助費は増加の一途をたどることが予想されるため、今後更なる歳出抑制を図るとともに、財源確保に努める。</a:t>
          </a:r>
        </a:p>
      </xdr:txBody>
    </xdr:sp>
    <xdr:clientData/>
  </xdr:twoCellAnchor>
  <xdr:oneCellAnchor>
    <xdr:from>
      <xdr:col>3</xdr:col>
      <xdr:colOff>123825</xdr:colOff>
      <xdr:row>49</xdr:row>
      <xdr:rowOff>107950</xdr:rowOff>
    </xdr:from>
    <xdr:ext cx="28892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847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847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8475" cy="2501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847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847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25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111760</xdr:rowOff>
    </xdr:from>
    <xdr:ext cx="727075" cy="24955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6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95250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250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52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2475" cy="25146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247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168910</xdr:rowOff>
    </xdr:from>
    <xdr:ext cx="727075" cy="24955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6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156210</xdr:rowOff>
    </xdr:from>
    <xdr:ext cx="762000" cy="25019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3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5247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111760</xdr:rowOff>
    </xdr:from>
    <xdr:ext cx="752475" cy="24955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3.4</a:t>
          </a:r>
          <a:r>
            <a:rPr kumimoji="1" lang="ja-JP" altLang="en-US" sz="1300">
              <a:latin typeface="ＭＳ Ｐゴシック"/>
              <a:ea typeface="ＭＳ Ｐゴシック"/>
            </a:rPr>
            <a:t>ポイント低く、全国平均よりも低くなっている。</a:t>
          </a:r>
        </a:p>
        <a:p>
          <a:r>
            <a:rPr kumimoji="1" lang="ja-JP" altLang="en-US" sz="1300">
              <a:latin typeface="ＭＳ Ｐゴシック"/>
              <a:ea typeface="ＭＳ Ｐゴシック"/>
            </a:rPr>
            <a:t>　維持補修費については、除雪対策や庁舎、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62</xdr:col>
      <xdr:colOff>6350</xdr:colOff>
      <xdr:row>49</xdr:row>
      <xdr:rowOff>107950</xdr:rowOff>
    </xdr:from>
    <xdr:ext cx="28892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19050</xdr:rowOff>
    </xdr:from>
    <xdr:ext cx="762000" cy="25019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54</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776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166370</xdr:rowOff>
    </xdr:from>
    <xdr:ext cx="762000" cy="25146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776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78740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157480</xdr:rowOff>
    </xdr:from>
    <xdr:to>
      <xdr:col>73</xdr:col>
      <xdr:colOff>180975</xdr:colOff>
      <xdr:row>55</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15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116840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157480</xdr:rowOff>
    </xdr:from>
    <xdr:to>
      <xdr:col>69</xdr:col>
      <xdr:colOff>92075</xdr:colOff>
      <xdr:row>54</xdr:row>
      <xdr:rowOff>157480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15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74930</xdr:rowOff>
    </xdr:from>
    <xdr:ext cx="752475" cy="25146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135890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123190</xdr:rowOff>
    </xdr:from>
    <xdr:ext cx="762000" cy="24955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10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68580</xdr:rowOff>
    </xdr:from>
    <xdr:to>
      <xdr:col>78</xdr:col>
      <xdr:colOff>120650</xdr:colOff>
      <xdr:row>54</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8890</xdr:rowOff>
    </xdr:from>
    <xdr:ext cx="736600" cy="24955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957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85090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7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46990</xdr:rowOff>
    </xdr:from>
    <xdr:ext cx="75247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338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46990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3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類似団体に比べて8.0ポイント高く、全国平均よりも高くなっている。</a:t>
          </a:r>
        </a:p>
        <a:p>
          <a:r>
            <a:rPr kumimoji="1" lang="ja-JP" altLang="en-US" sz="1200">
              <a:latin typeface="ＭＳ Ｐゴシック"/>
              <a:ea typeface="ＭＳ Ｐゴシック"/>
            </a:rPr>
            <a:t>　これは公営企業会計、特に病院事業会計への繰出金が多額であることが要因と考えられる。これらの繰出金や一部事務組合に対する補助金等は大幅な縮減が困難であるため、行政改革会議において各種補助金等の見直しを行い、公的負担の適正化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847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847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847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847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847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19050</xdr:rowOff>
    </xdr:from>
    <xdr:ext cx="762000" cy="25019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64770</xdr:rowOff>
    </xdr:from>
    <xdr:ext cx="762000" cy="25019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111760</xdr:rowOff>
    </xdr:from>
    <xdr:to>
      <xdr:col>82</xdr:col>
      <xdr:colOff>107950</xdr:colOff>
      <xdr:row>37</xdr:row>
      <xdr:rowOff>153670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54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157480</xdr:rowOff>
    </xdr:from>
    <xdr:ext cx="762000" cy="24955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8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37</xdr:row>
      <xdr:rowOff>111760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44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62230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142240</xdr:rowOff>
    </xdr:from>
    <xdr:to>
      <xdr:col>73</xdr:col>
      <xdr:colOff>180975</xdr:colOff>
      <xdr:row>36</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4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107950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149860</xdr:rowOff>
    </xdr:from>
    <xdr:to>
      <xdr:col>69</xdr:col>
      <xdr:colOff>92075</xdr:colOff>
      <xdr:row>36</xdr:row>
      <xdr:rowOff>157480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22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62230</xdr:rowOff>
    </xdr:from>
    <xdr:ext cx="75247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39370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102870</xdr:rowOff>
    </xdr:from>
    <xdr:to>
      <xdr:col>82</xdr:col>
      <xdr:colOff>158750</xdr:colOff>
      <xdr:row>38</xdr:row>
      <xdr:rowOff>33020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74930</xdr:rowOff>
    </xdr:from>
    <xdr:ext cx="762000" cy="25146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60960</xdr:rowOff>
    </xdr:from>
    <xdr:to>
      <xdr:col>78</xdr:col>
      <xdr:colOff>120650</xdr:colOff>
      <xdr:row>37</xdr:row>
      <xdr:rowOff>162560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147320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6350</xdr:rowOff>
    </xdr:from>
    <xdr:ext cx="762000" cy="25146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0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21590</xdr:rowOff>
    </xdr:from>
    <xdr:ext cx="75247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652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13970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類似団体に比べて0.5ポイント高く、全国平均よりも高くなっている。</a:t>
          </a:r>
          <a:endParaRPr kumimoji="1" lang="en-US" altLang="ja-JP" sz="1300">
            <a:latin typeface="ＭＳ Ｐゴシック"/>
            <a:ea typeface="ＭＳ Ｐゴシック"/>
          </a:endParaRPr>
        </a:p>
        <a:p>
          <a:r>
            <a:rPr kumimoji="1" lang="ja-JP" altLang="en-US" sz="1300" baseline="0">
              <a:latin typeface="ＭＳ Ｐゴシック"/>
              <a:ea typeface="ＭＳ Ｐゴシック"/>
            </a:rPr>
            <a:t>　償還額は繰上償還を行った令和3年度をピークに減少していく見込みであるが、今後も</a:t>
          </a:r>
          <a:r>
            <a:rPr kumimoji="1" lang="ja-JP" altLang="en-US" sz="1300">
              <a:latin typeface="ＭＳ Ｐゴシック"/>
              <a:ea typeface="ＭＳ Ｐゴシック"/>
            </a:rPr>
            <a:t>事業費縮減や基金の活用、中長期の計画的な事業の実施により、毎年度の元利償還額を増加させないよう努める。</a:t>
          </a:r>
        </a:p>
      </xdr:txBody>
    </xdr:sp>
    <xdr:clientData/>
  </xdr:twoCellAnchor>
  <xdr:oneCellAnchor>
    <xdr:from>
      <xdr:col>3</xdr:col>
      <xdr:colOff>123825</xdr:colOff>
      <xdr:row>69</xdr:row>
      <xdr:rowOff>107950</xdr:rowOff>
    </xdr:from>
    <xdr:ext cx="28892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8475" cy="25019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8475" cy="25019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8475" cy="25019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8475" cy="25019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90170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62230</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90170</xdr:rowOff>
    </xdr:from>
    <xdr:to>
      <xdr:col>24</xdr:col>
      <xdr:colOff>114300</xdr:colOff>
      <xdr:row>80</xdr:row>
      <xdr:rowOff>90170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72390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8580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72390</xdr:rowOff>
    </xdr:from>
    <xdr:to>
      <xdr:col>19</xdr:col>
      <xdr:colOff>187325</xdr:colOff>
      <xdr:row>78</xdr:row>
      <xdr:rowOff>99695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454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13970</xdr:rowOff>
    </xdr:from>
    <xdr:ext cx="72707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17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99695</xdr:rowOff>
    </xdr:from>
    <xdr:to>
      <xdr:col>15</xdr:col>
      <xdr:colOff>98425</xdr:colOff>
      <xdr:row>78</xdr:row>
      <xdr:rowOff>104140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72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59690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86360</xdr:rowOff>
    </xdr:from>
    <xdr:to>
      <xdr:col>11</xdr:col>
      <xdr:colOff>9525</xdr:colOff>
      <xdr:row>78</xdr:row>
      <xdr:rowOff>104140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59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59690</xdr:rowOff>
    </xdr:from>
    <xdr:ext cx="75247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898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50800</xdr:rowOff>
    </xdr:from>
    <xdr:ext cx="75247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105410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21590</xdr:rowOff>
    </xdr:from>
    <xdr:to>
      <xdr:col>20</xdr:col>
      <xdr:colOff>38100</xdr:colOff>
      <xdr:row>78</xdr:row>
      <xdr:rowOff>123190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107950</xdr:rowOff>
    </xdr:from>
    <xdr:ext cx="72707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8105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48895</xdr:rowOff>
    </xdr:from>
    <xdr:to>
      <xdr:col>15</xdr:col>
      <xdr:colOff>149225</xdr:colOff>
      <xdr:row>78</xdr:row>
      <xdr:rowOff>150495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135255</xdr:rowOff>
    </xdr:from>
    <xdr:ext cx="762000" cy="24955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08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53340</xdr:rowOff>
    </xdr:from>
    <xdr:to>
      <xdr:col>11</xdr:col>
      <xdr:colOff>60325</xdr:colOff>
      <xdr:row>78</xdr:row>
      <xdr:rowOff>154940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139700</xdr:rowOff>
    </xdr:from>
    <xdr:ext cx="75247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128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34925</xdr:rowOff>
    </xdr:from>
    <xdr:to>
      <xdr:col>6</xdr:col>
      <xdr:colOff>171450</xdr:colOff>
      <xdr:row>78</xdr:row>
      <xdr:rowOff>136525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121285</xdr:rowOff>
    </xdr:from>
    <xdr:ext cx="752475" cy="25082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9438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類似団体に比べて0.9ポイント高く、全国平均よりは低くなっている。</a:t>
          </a:r>
        </a:p>
        <a:p>
          <a:r>
            <a:rPr kumimoji="1" lang="ja-JP" altLang="en-US" sz="1300">
              <a:latin typeface="ＭＳ Ｐゴシック"/>
              <a:ea typeface="ＭＳ Ｐゴシック"/>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62</xdr:col>
      <xdr:colOff>6350</xdr:colOff>
      <xdr:row>69</xdr:row>
      <xdr:rowOff>107950</xdr:rowOff>
    </xdr:from>
    <xdr:ext cx="28892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8475" cy="25019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8475"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8475"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8475" cy="25019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90170</xdr:rowOff>
    </xdr:from>
    <xdr:to>
      <xdr:col>82</xdr:col>
      <xdr:colOff>107950</xdr:colOff>
      <xdr:row>80</xdr:row>
      <xdr:rowOff>113030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85090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196850</xdr:colOff>
      <xdr:row>80</xdr:row>
      <xdr:rowOff>113030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5080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90170</xdr:rowOff>
    </xdr:from>
    <xdr:to>
      <xdr:col>82</xdr:col>
      <xdr:colOff>196850</xdr:colOff>
      <xdr:row>74</xdr:row>
      <xdr:rowOff>90170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95250</xdr:rowOff>
    </xdr:from>
    <xdr:to>
      <xdr:col>82</xdr:col>
      <xdr:colOff>107950</xdr:colOff>
      <xdr:row>77</xdr:row>
      <xdr:rowOff>46990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2545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143510</xdr:rowOff>
    </xdr:from>
    <xdr:ext cx="762000" cy="25146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2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166370</xdr:rowOff>
    </xdr:from>
    <xdr:to>
      <xdr:col>78</xdr:col>
      <xdr:colOff>69850</xdr:colOff>
      <xdr:row>76</xdr:row>
      <xdr:rowOff>95250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251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110490</xdr:rowOff>
    </xdr:from>
    <xdr:ext cx="736600" cy="25019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7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60960</xdr:rowOff>
    </xdr:from>
    <xdr:to>
      <xdr:col>73</xdr:col>
      <xdr:colOff>180975</xdr:colOff>
      <xdr:row>75</xdr:row>
      <xdr:rowOff>166370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197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149225</xdr:rowOff>
    </xdr:from>
    <xdr:to>
      <xdr:col>74</xdr:col>
      <xdr:colOff>31750</xdr:colOff>
      <xdr:row>77</xdr:row>
      <xdr:rowOff>79375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64135</xdr:rowOff>
    </xdr:from>
    <xdr:ext cx="762000" cy="25082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163830</xdr:rowOff>
    </xdr:from>
    <xdr:to>
      <xdr:col>69</xdr:col>
      <xdr:colOff>92075</xdr:colOff>
      <xdr:row>75</xdr:row>
      <xdr:rowOff>60960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511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27940</xdr:rowOff>
    </xdr:from>
    <xdr:to>
      <xdr:col>69</xdr:col>
      <xdr:colOff>142875</xdr:colOff>
      <xdr:row>77</xdr:row>
      <xdr:rowOff>129540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114300</xdr:rowOff>
    </xdr:from>
    <xdr:ext cx="75247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59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91440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139700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44450</xdr:rowOff>
    </xdr:from>
    <xdr:to>
      <xdr:col>78</xdr:col>
      <xdr:colOff>120650</xdr:colOff>
      <xdr:row>76</xdr:row>
      <xdr:rowOff>146050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130810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6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114935</xdr:rowOff>
    </xdr:from>
    <xdr:to>
      <xdr:col>74</xdr:col>
      <xdr:colOff>31750</xdr:colOff>
      <xdr:row>76</xdr:row>
      <xdr:rowOff>45085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55245</xdr:rowOff>
    </xdr:from>
    <xdr:ext cx="762000" cy="24955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42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10160</xdr:rowOff>
    </xdr:from>
    <xdr:to>
      <xdr:col>69</xdr:col>
      <xdr:colOff>142875</xdr:colOff>
      <xdr:row>75</xdr:row>
      <xdr:rowOff>111760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121920</xdr:rowOff>
    </xdr:from>
    <xdr:ext cx="752475" cy="25019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377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113030</xdr:rowOff>
    </xdr:from>
    <xdr:to>
      <xdr:col>65</xdr:col>
      <xdr:colOff>53975</xdr:colOff>
      <xdr:row>75</xdr:row>
      <xdr:rowOff>43180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53340</xdr:rowOff>
    </xdr:from>
    <xdr:ext cx="762000" cy="25019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691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富山県砺波市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95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955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955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955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955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955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116840</xdr:rowOff>
    </xdr:from>
    <xdr:to>
      <xdr:col>29</xdr:col>
      <xdr:colOff>127000</xdr:colOff>
      <xdr:row>19</xdr:row>
      <xdr:rowOff>159385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132080</xdr:rowOff>
    </xdr:from>
    <xdr:ext cx="752475" cy="25146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7255"/>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159385</xdr:rowOff>
    </xdr:from>
    <xdr:to>
      <xdr:col>30</xdr:col>
      <xdr:colOff>25400</xdr:colOff>
      <xdr:row>19</xdr:row>
      <xdr:rowOff>159385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31750</xdr:rowOff>
    </xdr:from>
    <xdr:ext cx="752475" cy="24955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87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116840</xdr:rowOff>
    </xdr:from>
    <xdr:to>
      <xdr:col>30</xdr:col>
      <xdr:colOff>25400</xdr:colOff>
      <xdr:row>11</xdr:row>
      <xdr:rowOff>116840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167005</xdr:rowOff>
    </xdr:from>
    <xdr:to>
      <xdr:col>29</xdr:col>
      <xdr:colOff>127000</xdr:colOff>
      <xdr:row>16</xdr:row>
      <xdr:rowOff>170180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5003800" y="295783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10160</xdr:rowOff>
    </xdr:from>
    <xdr:ext cx="752475"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53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165100</xdr:rowOff>
    </xdr:from>
    <xdr:to>
      <xdr:col>29</xdr:col>
      <xdr:colOff>177800</xdr:colOff>
      <xdr:row>16</xdr:row>
      <xdr:rowOff>95250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167005</xdr:rowOff>
    </xdr:from>
    <xdr:to>
      <xdr:col>26</xdr:col>
      <xdr:colOff>50800</xdr:colOff>
      <xdr:row>17</xdr:row>
      <xdr:rowOff>15240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295783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17780</xdr:rowOff>
    </xdr:from>
    <xdr:to>
      <xdr:col>26</xdr:col>
      <xdr:colOff>101600</xdr:colOff>
      <xdr:row>16</xdr:row>
      <xdr:rowOff>118745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128905</xdr:rowOff>
    </xdr:from>
    <xdr:ext cx="7366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15240</xdr:rowOff>
    </xdr:from>
    <xdr:to>
      <xdr:col>22</xdr:col>
      <xdr:colOff>114300</xdr:colOff>
      <xdr:row>17</xdr:row>
      <xdr:rowOff>149860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2977515"/>
          <a:ext cx="698500" cy="134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67945</xdr:rowOff>
    </xdr:from>
    <xdr:to>
      <xdr:col>22</xdr:col>
      <xdr:colOff>165100</xdr:colOff>
      <xdr:row>16</xdr:row>
      <xdr:rowOff>169545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8255</xdr:rowOff>
    </xdr:from>
    <xdr:ext cx="762000" cy="24955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149860</xdr:rowOff>
    </xdr:from>
    <xdr:to>
      <xdr:col>18</xdr:col>
      <xdr:colOff>177800</xdr:colOff>
      <xdr:row>17</xdr:row>
      <xdr:rowOff>153035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311213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137795</xdr:rowOff>
    </xdr:from>
    <xdr:to>
      <xdr:col>19</xdr:col>
      <xdr:colOff>38100</xdr:colOff>
      <xdr:row>17</xdr:row>
      <xdr:rowOff>67945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78105</xdr:rowOff>
    </xdr:from>
    <xdr:ext cx="762000" cy="24955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159385</xdr:rowOff>
    </xdr:from>
    <xdr:to>
      <xdr:col>15</xdr:col>
      <xdr:colOff>101600</xdr:colOff>
      <xdr:row>17</xdr:row>
      <xdr:rowOff>89535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99695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9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119380</xdr:rowOff>
    </xdr:from>
    <xdr:to>
      <xdr:col>29</xdr:col>
      <xdr:colOff>177800</xdr:colOff>
      <xdr:row>17</xdr:row>
      <xdr:rowOff>49530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91440</xdr:rowOff>
    </xdr:from>
    <xdr:ext cx="75247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822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116205</xdr:rowOff>
    </xdr:from>
    <xdr:to>
      <xdr:col>26</xdr:col>
      <xdr:colOff>101600</xdr:colOff>
      <xdr:row>17</xdr:row>
      <xdr:rowOff>46355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9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31115</xdr:rowOff>
    </xdr:from>
    <xdr:ext cx="736600" cy="24955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933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135890</xdr:rowOff>
    </xdr:from>
    <xdr:to>
      <xdr:col>22</xdr:col>
      <xdr:colOff>165100</xdr:colOff>
      <xdr:row>17</xdr:row>
      <xdr:rowOff>66040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92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50800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1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99060</xdr:rowOff>
    </xdr:from>
    <xdr:to>
      <xdr:col>19</xdr:col>
      <xdr:colOff>38100</xdr:colOff>
      <xdr:row>18</xdr:row>
      <xdr:rowOff>29210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14605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102235</xdr:rowOff>
    </xdr:from>
    <xdr:to>
      <xdr:col>15</xdr:col>
      <xdr:colOff>101600</xdr:colOff>
      <xdr:row>18</xdr:row>
      <xdr:rowOff>32385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30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17780</xdr:rowOff>
    </xdr:from>
    <xdr:ext cx="762000" cy="25146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515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77,508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69850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41910</xdr:rowOff>
    </xdr:from>
    <xdr:ext cx="752475" cy="25590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510"/>
          <a:ext cx="752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69850</xdr:rowOff>
    </xdr:from>
    <xdr:to>
      <xdr:col>30</xdr:col>
      <xdr:colOff>25400</xdr:colOff>
      <xdr:row>38</xdr:row>
      <xdr:rowOff>69850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19050</xdr:rowOff>
    </xdr:from>
    <xdr:ext cx="752475" cy="25590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150"/>
          <a:ext cx="752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309245</xdr:rowOff>
    </xdr:from>
    <xdr:to>
      <xdr:col>29</xdr:col>
      <xdr:colOff>127000</xdr:colOff>
      <xdr:row>35</xdr:row>
      <xdr:rowOff>46990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5003800" y="6576695"/>
          <a:ext cx="6477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173355</xdr:rowOff>
    </xdr:from>
    <xdr:ext cx="752475" cy="25908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370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177800</xdr:colOff>
      <xdr:row>35</xdr:row>
      <xdr:rowOff>304165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309245</xdr:rowOff>
    </xdr:from>
    <xdr:to>
      <xdr:col>26</xdr:col>
      <xdr:colOff>50800</xdr:colOff>
      <xdr:row>34</xdr:row>
      <xdr:rowOff>329565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4305300" y="657669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333375</xdr:rowOff>
    </xdr:from>
    <xdr:ext cx="7366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329565</xdr:rowOff>
    </xdr:from>
    <xdr:to>
      <xdr:col>22</xdr:col>
      <xdr:colOff>114300</xdr:colOff>
      <xdr:row>35</xdr:row>
      <xdr:rowOff>75565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3606800" y="6597015"/>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17780</xdr:rowOff>
    </xdr:from>
    <xdr:ext cx="762000" cy="25717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75565</xdr:rowOff>
    </xdr:from>
    <xdr:to>
      <xdr:col>18</xdr:col>
      <xdr:colOff>177800</xdr:colOff>
      <xdr:row>35</xdr:row>
      <xdr:rowOff>80645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flipV="1">
          <a:off x="2908300" y="668591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255270</xdr:rowOff>
    </xdr:from>
    <xdr:to>
      <xdr:col>19</xdr:col>
      <xdr:colOff>38100</xdr:colOff>
      <xdr:row>36</xdr:row>
      <xdr:rowOff>13970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341630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262255</xdr:rowOff>
    </xdr:from>
    <xdr:to>
      <xdr:col>15</xdr:col>
      <xdr:colOff>101600</xdr:colOff>
      <xdr:row>36</xdr:row>
      <xdr:rowOff>20320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5080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340360</xdr:rowOff>
    </xdr:from>
    <xdr:to>
      <xdr:col>29</xdr:col>
      <xdr:colOff>177800</xdr:colOff>
      <xdr:row>35</xdr:row>
      <xdr:rowOff>98425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600700" y="6607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184150</xdr:rowOff>
    </xdr:from>
    <xdr:ext cx="752475" cy="25971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5160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29,183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258445</xdr:rowOff>
    </xdr:from>
    <xdr:to>
      <xdr:col>26</xdr:col>
      <xdr:colOff>101600</xdr:colOff>
      <xdr:row>35</xdr:row>
      <xdr:rowOff>15875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953000" y="65258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26670</xdr:rowOff>
    </xdr:from>
    <xdr:ext cx="7366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2941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278130</xdr:rowOff>
    </xdr:from>
    <xdr:to>
      <xdr:col>22</xdr:col>
      <xdr:colOff>165100</xdr:colOff>
      <xdr:row>35</xdr:row>
      <xdr:rowOff>36195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254500" y="65455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46990</xdr:rowOff>
    </xdr:from>
    <xdr:ext cx="76200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144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31,059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24130</xdr:rowOff>
    </xdr:from>
    <xdr:to>
      <xdr:col>19</xdr:col>
      <xdr:colOff>38100</xdr:colOff>
      <xdr:row>35</xdr:row>
      <xdr:rowOff>126365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556000" y="6634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137160</xdr:rowOff>
    </xdr:from>
    <xdr:ext cx="762000"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04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29845</xdr:rowOff>
    </xdr:from>
    <xdr:to>
      <xdr:col>15</xdr:col>
      <xdr:colOff>101600</xdr:colOff>
      <xdr:row>35</xdr:row>
      <xdr:rowOff>130175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57500" y="66401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140970</xdr:rowOff>
    </xdr:from>
    <xdr:ext cx="762000" cy="25971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08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6105"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610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610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158115</xdr:rowOff>
    </xdr:from>
    <xdr:to>
      <xdr:col>24</xdr:col>
      <xdr:colOff>62865</xdr:colOff>
      <xdr:row>39</xdr:row>
      <xdr:rowOff>50800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54610</xdr:rowOff>
    </xdr:from>
    <xdr:ext cx="534670" cy="24955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1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50800</xdr:rowOff>
    </xdr:from>
    <xdr:to>
      <xdr:col>24</xdr:col>
      <xdr:colOff>152400</xdr:colOff>
      <xdr:row>39</xdr:row>
      <xdr:rowOff>50800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158115</xdr:rowOff>
    </xdr:from>
    <xdr:to>
      <xdr:col>24</xdr:col>
      <xdr:colOff>152400</xdr:colOff>
      <xdr:row>29</xdr:row>
      <xdr:rowOff>158115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121285</xdr:rowOff>
    </xdr:from>
    <xdr:to>
      <xdr:col>24</xdr:col>
      <xdr:colOff>63500</xdr:colOff>
      <xdr:row>35</xdr:row>
      <xdr:rowOff>123825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220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139065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116205</xdr:rowOff>
    </xdr:from>
    <xdr:to>
      <xdr:col>24</xdr:col>
      <xdr:colOff>114300</xdr:colOff>
      <xdr:row>35</xdr:row>
      <xdr:rowOff>46355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121285</xdr:rowOff>
    </xdr:from>
    <xdr:to>
      <xdr:col>19</xdr:col>
      <xdr:colOff>177800</xdr:colOff>
      <xdr:row>35</xdr:row>
      <xdr:rowOff>150495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20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132715</xdr:rowOff>
    </xdr:from>
    <xdr:to>
      <xdr:col>20</xdr:col>
      <xdr:colOff>38100</xdr:colOff>
      <xdr:row>35</xdr:row>
      <xdr:rowOff>63500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79375</xdr:rowOff>
    </xdr:from>
    <xdr:ext cx="525145" cy="2584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7372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150495</xdr:rowOff>
    </xdr:from>
    <xdr:to>
      <xdr:col>15</xdr:col>
      <xdr:colOff>50800</xdr:colOff>
      <xdr:row>37</xdr:row>
      <xdr:rowOff>88900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124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142240</xdr:rowOff>
    </xdr:from>
    <xdr:ext cx="52514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8000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88900</xdr:rowOff>
    </xdr:from>
    <xdr:to>
      <xdr:col>10</xdr:col>
      <xdr:colOff>114300</xdr:colOff>
      <xdr:row>37</xdr:row>
      <xdr:rowOff>102235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25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163830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8890</xdr:rowOff>
    </xdr:from>
    <xdr:ext cx="525145" cy="24955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0096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80010</xdr:rowOff>
    </xdr:from>
    <xdr:to>
      <xdr:col>6</xdr:col>
      <xdr:colOff>38100</xdr:colOff>
      <xdr:row>37</xdr:row>
      <xdr:rowOff>10160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26670</xdr:rowOff>
    </xdr:from>
    <xdr:ext cx="52514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027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73025</xdr:rowOff>
    </xdr:from>
    <xdr:to>
      <xdr:col>24</xdr:col>
      <xdr:colOff>114300</xdr:colOff>
      <xdr:row>36</xdr:row>
      <xdr:rowOff>3175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52070</xdr:rowOff>
    </xdr:from>
    <xdr:ext cx="534670" cy="25146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28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70485</xdr:rowOff>
    </xdr:from>
    <xdr:to>
      <xdr:col>20</xdr:col>
      <xdr:colOff>38100</xdr:colOff>
      <xdr:row>36</xdr:row>
      <xdr:rowOff>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163195</xdr:rowOff>
    </xdr:from>
    <xdr:ext cx="52514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163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99695</xdr:rowOff>
    </xdr:from>
    <xdr:to>
      <xdr:col>15</xdr:col>
      <xdr:colOff>101600</xdr:colOff>
      <xdr:row>36</xdr:row>
      <xdr:rowOff>29845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20955</xdr:rowOff>
    </xdr:from>
    <xdr:ext cx="525145" cy="24955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1931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38100</xdr:rowOff>
    </xdr:from>
    <xdr:to>
      <xdr:col>10</xdr:col>
      <xdr:colOff>165100</xdr:colOff>
      <xdr:row>37</xdr:row>
      <xdr:rowOff>139700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130810</xdr:rowOff>
    </xdr:from>
    <xdr:ext cx="52514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474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52070</xdr:rowOff>
    </xdr:from>
    <xdr:to>
      <xdr:col>6</xdr:col>
      <xdr:colOff>38100</xdr:colOff>
      <xdr:row>37</xdr:row>
      <xdr:rowOff>153035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144780</xdr:rowOff>
    </xdr:from>
    <xdr:ext cx="525145" cy="25019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4884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4955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941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6105" cy="24955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6105" cy="24955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6105" cy="24955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63500</xdr:rowOff>
    </xdr:from>
    <xdr:to>
      <xdr:col>24</xdr:col>
      <xdr:colOff>62865</xdr:colOff>
      <xdr:row>58</xdr:row>
      <xdr:rowOff>99695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103505</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99695</xdr:rowOff>
    </xdr:from>
    <xdr:to>
      <xdr:col>24</xdr:col>
      <xdr:colOff>152400</xdr:colOff>
      <xdr:row>58</xdr:row>
      <xdr:rowOff>99695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xdr:rowOff>
    </xdr:from>
    <xdr:ext cx="59880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63500</xdr:rowOff>
    </xdr:from>
    <xdr:to>
      <xdr:col>24</xdr:col>
      <xdr:colOff>152400</xdr:colOff>
      <xdr:row>50</xdr:row>
      <xdr:rowOff>63500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170815</xdr:rowOff>
    </xdr:from>
    <xdr:to>
      <xdr:col>24</xdr:col>
      <xdr:colOff>63500</xdr:colOff>
      <xdr:row>58</xdr:row>
      <xdr:rowOff>18415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4346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109855</xdr:rowOff>
    </xdr:from>
    <xdr:ext cx="534670" cy="25082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170815</xdr:rowOff>
    </xdr:from>
    <xdr:to>
      <xdr:col>19</xdr:col>
      <xdr:colOff>177800</xdr:colOff>
      <xdr:row>58</xdr:row>
      <xdr:rowOff>67945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34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25145" cy="25082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5281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66040</xdr:rowOff>
    </xdr:from>
    <xdr:to>
      <xdr:col>15</xdr:col>
      <xdr:colOff>50800</xdr:colOff>
      <xdr:row>58</xdr:row>
      <xdr:rowOff>67945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10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160020</xdr:rowOff>
    </xdr:from>
    <xdr:ext cx="52514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589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57785</xdr:rowOff>
    </xdr:from>
    <xdr:to>
      <xdr:col>10</xdr:col>
      <xdr:colOff>114300</xdr:colOff>
      <xdr:row>58</xdr:row>
      <xdr:rowOff>66040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018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48895</xdr:rowOff>
    </xdr:from>
    <xdr:to>
      <xdr:col>10</xdr:col>
      <xdr:colOff>165100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167005</xdr:rowOff>
    </xdr:from>
    <xdr:ext cx="525145" cy="25082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5967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88265</xdr:rowOff>
    </xdr:from>
    <xdr:to>
      <xdr:col>6</xdr:col>
      <xdr:colOff>38100</xdr:colOff>
      <xdr:row>58</xdr:row>
      <xdr:rowOff>18415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35560</xdr:rowOff>
    </xdr:from>
    <xdr:ext cx="52514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636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139065</xdr:rowOff>
    </xdr:from>
    <xdr:to>
      <xdr:col>24</xdr:col>
      <xdr:colOff>114300</xdr:colOff>
      <xdr:row>58</xdr:row>
      <xdr:rowOff>69215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53975</xdr:rowOff>
    </xdr:from>
    <xdr:ext cx="534670" cy="24955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6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120650</xdr:rowOff>
    </xdr:from>
    <xdr:to>
      <xdr:col>20</xdr:col>
      <xdr:colOff>38100</xdr:colOff>
      <xdr:row>58</xdr:row>
      <xdr:rowOff>50165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41275</xdr:rowOff>
    </xdr:from>
    <xdr:ext cx="525145" cy="25082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9853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17780</xdr:rowOff>
    </xdr:from>
    <xdr:to>
      <xdr:col>15</xdr:col>
      <xdr:colOff>101600</xdr:colOff>
      <xdr:row>58</xdr:row>
      <xdr:rowOff>118745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109855</xdr:rowOff>
    </xdr:from>
    <xdr:ext cx="525145" cy="25082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100539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15240</xdr:rowOff>
    </xdr:from>
    <xdr:to>
      <xdr:col>10</xdr:col>
      <xdr:colOff>165100</xdr:colOff>
      <xdr:row>58</xdr:row>
      <xdr:rowOff>116840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109220</xdr:rowOff>
    </xdr:from>
    <xdr:ext cx="525145" cy="25146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100533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6985</xdr:rowOff>
    </xdr:from>
    <xdr:to>
      <xdr:col>6</xdr:col>
      <xdr:colOff>38100</xdr:colOff>
      <xdr:row>58</xdr:row>
      <xdr:rowOff>109220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99695</xdr:rowOff>
    </xdr:from>
    <xdr:ext cx="525145" cy="24955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100437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9395" cy="24955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955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955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955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955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50800</xdr:rowOff>
    </xdr:from>
    <xdr:to>
      <xdr:col>24</xdr:col>
      <xdr:colOff>62865</xdr:colOff>
      <xdr:row>78</xdr:row>
      <xdr:rowOff>109220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4955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4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168910</xdr:rowOff>
    </xdr:from>
    <xdr:ext cx="534670" cy="24955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9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50800</xdr:rowOff>
    </xdr:from>
    <xdr:to>
      <xdr:col>24</xdr:col>
      <xdr:colOff>152400</xdr:colOff>
      <xdr:row>71</xdr:row>
      <xdr:rowOff>50800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55880</xdr:rowOff>
    </xdr:from>
    <xdr:to>
      <xdr:col>24</xdr:col>
      <xdr:colOff>63500</xdr:colOff>
      <xdr:row>77</xdr:row>
      <xdr:rowOff>120650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5753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55880</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55880</xdr:rowOff>
    </xdr:from>
    <xdr:to>
      <xdr:col>19</xdr:col>
      <xdr:colOff>177800</xdr:colOff>
      <xdr:row>77</xdr:row>
      <xdr:rowOff>57785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57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153670</xdr:rowOff>
    </xdr:from>
    <xdr:ext cx="460375"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33553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57785</xdr:rowOff>
    </xdr:from>
    <xdr:to>
      <xdr:col>15</xdr:col>
      <xdr:colOff>50800</xdr:colOff>
      <xdr:row>78</xdr:row>
      <xdr:rowOff>29845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943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6350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168275</xdr:rowOff>
    </xdr:from>
    <xdr:ext cx="460375" cy="24955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33699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167005</xdr:rowOff>
    </xdr:from>
    <xdr:to>
      <xdr:col>10</xdr:col>
      <xdr:colOff>114300</xdr:colOff>
      <xdr:row>78</xdr:row>
      <xdr:rowOff>29845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86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144145</xdr:rowOff>
    </xdr:from>
    <xdr:to>
      <xdr:col>10</xdr:col>
      <xdr:colOff>165100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90805</xdr:rowOff>
    </xdr:from>
    <xdr:ext cx="46037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31210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132715</xdr:rowOff>
    </xdr:from>
    <xdr:to>
      <xdr:col>6</xdr:col>
      <xdr:colOff>38100</xdr:colOff>
      <xdr:row>78</xdr:row>
      <xdr:rowOff>63500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53975</xdr:rowOff>
    </xdr:from>
    <xdr:ext cx="460375" cy="24955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34270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69215</xdr:rowOff>
    </xdr:from>
    <xdr:to>
      <xdr:col>24</xdr:col>
      <xdr:colOff>114300</xdr:colOff>
      <xdr:row>77</xdr:row>
      <xdr:rowOff>170815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92075</xdr:rowOff>
    </xdr:from>
    <xdr:ext cx="469900" cy="25908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5080</xdr:rowOff>
    </xdr:from>
    <xdr:to>
      <xdr:col>20</xdr:col>
      <xdr:colOff>38100</xdr:colOff>
      <xdr:row>77</xdr:row>
      <xdr:rowOff>106680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123825</xdr:rowOff>
    </xdr:from>
    <xdr:ext cx="525145" cy="24955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29965" y="129825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6985</xdr:rowOff>
    </xdr:from>
    <xdr:to>
      <xdr:col>15</xdr:col>
      <xdr:colOff>101600</xdr:colOff>
      <xdr:row>77</xdr:row>
      <xdr:rowOff>109220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125095</xdr:rowOff>
    </xdr:from>
    <xdr:ext cx="52514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0965" y="129838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150495</xdr:rowOff>
    </xdr:from>
    <xdr:to>
      <xdr:col>10</xdr:col>
      <xdr:colOff>165100</xdr:colOff>
      <xdr:row>78</xdr:row>
      <xdr:rowOff>80645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71755</xdr:rowOff>
    </xdr:from>
    <xdr:ext cx="46037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4448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116205</xdr:rowOff>
    </xdr:from>
    <xdr:to>
      <xdr:col>6</xdr:col>
      <xdr:colOff>38100</xdr:colOff>
      <xdr:row>78</xdr:row>
      <xdr:rowOff>46355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63500</xdr:rowOff>
    </xdr:from>
    <xdr:ext cx="460375" cy="25146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0937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105" cy="24955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114300</xdr:rowOff>
    </xdr:from>
    <xdr:to>
      <xdr:col>24</xdr:col>
      <xdr:colOff>62865</xdr:colOff>
      <xdr:row>99</xdr:row>
      <xdr:rowOff>29210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4955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5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60960</xdr:rowOff>
    </xdr:from>
    <xdr:ext cx="598805" cy="25908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114300</xdr:rowOff>
    </xdr:from>
    <xdr:to>
      <xdr:col>24</xdr:col>
      <xdr:colOff>152400</xdr:colOff>
      <xdr:row>90</xdr:row>
      <xdr:rowOff>114300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89535</xdr:rowOff>
    </xdr:from>
    <xdr:to>
      <xdr:col>24</xdr:col>
      <xdr:colOff>63500</xdr:colOff>
      <xdr:row>98</xdr:row>
      <xdr:rowOff>60960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720185"/>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96520</xdr:rowOff>
    </xdr:from>
    <xdr:ext cx="534670"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73660</xdr:rowOff>
    </xdr:from>
    <xdr:to>
      <xdr:col>24</xdr:col>
      <xdr:colOff>114300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89535</xdr:rowOff>
    </xdr:from>
    <xdr:to>
      <xdr:col>19</xdr:col>
      <xdr:colOff>177800</xdr:colOff>
      <xdr:row>99</xdr:row>
      <xdr:rowOff>26670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2018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98425</xdr:rowOff>
    </xdr:from>
    <xdr:to>
      <xdr:col>20</xdr:col>
      <xdr:colOff>38100</xdr:colOff>
      <xdr:row>96</xdr:row>
      <xdr:rowOff>29210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45085</xdr:rowOff>
    </xdr:from>
    <xdr:ext cx="589280" cy="2584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580" y="1616138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132080</xdr:rowOff>
    </xdr:from>
    <xdr:to>
      <xdr:col>15</xdr:col>
      <xdr:colOff>50800</xdr:colOff>
      <xdr:row>99</xdr:row>
      <xdr:rowOff>26670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9341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36830</xdr:rowOff>
    </xdr:from>
    <xdr:to>
      <xdr:col>15</xdr:col>
      <xdr:colOff>101600</xdr:colOff>
      <xdr:row>97</xdr:row>
      <xdr:rowOff>138430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154940</xdr:rowOff>
    </xdr:from>
    <xdr:ext cx="525145" cy="25146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442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132080</xdr:rowOff>
    </xdr:from>
    <xdr:to>
      <xdr:col>10</xdr:col>
      <xdr:colOff>114300</xdr:colOff>
      <xdr:row>99</xdr:row>
      <xdr:rowOff>3810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341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55245</xdr:rowOff>
    </xdr:from>
    <xdr:to>
      <xdr:col>10</xdr:col>
      <xdr:colOff>165100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1905</xdr:rowOff>
    </xdr:from>
    <xdr:ext cx="52514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4611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52070</xdr:rowOff>
    </xdr:from>
    <xdr:ext cx="525145" cy="25146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5112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10160</xdr:rowOff>
    </xdr:from>
    <xdr:to>
      <xdr:col>24</xdr:col>
      <xdr:colOff>114300</xdr:colOff>
      <xdr:row>98</xdr:row>
      <xdr:rowOff>111760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160020</xdr:rowOff>
    </xdr:from>
    <xdr:ext cx="534670"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90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38735</xdr:rowOff>
    </xdr:from>
    <xdr:to>
      <xdr:col>20</xdr:col>
      <xdr:colOff>38100</xdr:colOff>
      <xdr:row>97</xdr:row>
      <xdr:rowOff>140335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132080</xdr:rowOff>
    </xdr:from>
    <xdr:ext cx="525145" cy="25146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7627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147320</xdr:rowOff>
    </xdr:from>
    <xdr:to>
      <xdr:col>15</xdr:col>
      <xdr:colOff>101600</xdr:colOff>
      <xdr:row>99</xdr:row>
      <xdr:rowOff>77470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68580</xdr:rowOff>
    </xdr:from>
    <xdr:ext cx="52514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7042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81280</xdr:rowOff>
    </xdr:from>
    <xdr:to>
      <xdr:col>10</xdr:col>
      <xdr:colOff>165100</xdr:colOff>
      <xdr:row>99</xdr:row>
      <xdr:rowOff>11430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2540</xdr:rowOff>
    </xdr:from>
    <xdr:ext cx="52514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9760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124460</xdr:rowOff>
    </xdr:from>
    <xdr:to>
      <xdr:col>6</xdr:col>
      <xdr:colOff>38100</xdr:colOff>
      <xdr:row>99</xdr:row>
      <xdr:rowOff>54610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45720</xdr:rowOff>
    </xdr:from>
    <xdr:ext cx="52514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70192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39395" cy="24955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6105" cy="25146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610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610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39</xdr:row>
      <xdr:rowOff>20320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8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24130</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20320</xdr:rowOff>
    </xdr:from>
    <xdr:to>
      <xdr:col>55</xdr:col>
      <xdr:colOff>88900</xdr:colOff>
      <xdr:row>39</xdr:row>
      <xdr:rowOff>20320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98805" cy="24955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4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44450</xdr:rowOff>
    </xdr:from>
    <xdr:to>
      <xdr:col>55</xdr:col>
      <xdr:colOff>0</xdr:colOff>
      <xdr:row>35</xdr:row>
      <xdr:rowOff>72390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452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99060</xdr:rowOff>
    </xdr:from>
    <xdr:ext cx="534670" cy="25019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998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5080</xdr:rowOff>
    </xdr:from>
    <xdr:to>
      <xdr:col>50</xdr:col>
      <xdr:colOff>114300</xdr:colOff>
      <xdr:row>35</xdr:row>
      <xdr:rowOff>44450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48580"/>
          <a:ext cx="889000" cy="896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8890</xdr:rowOff>
    </xdr:from>
    <xdr:to>
      <xdr:col>50</xdr:col>
      <xdr:colOff>165100</xdr:colOff>
      <xdr:row>36</xdr:row>
      <xdr:rowOff>110490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101600</xdr:rowOff>
    </xdr:from>
    <xdr:ext cx="52514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1965" y="6273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5080</xdr:rowOff>
    </xdr:from>
    <xdr:to>
      <xdr:col>45</xdr:col>
      <xdr:colOff>177800</xdr:colOff>
      <xdr:row>37</xdr:row>
      <xdr:rowOff>13970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48580"/>
          <a:ext cx="889000" cy="1209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67945</xdr:rowOff>
    </xdr:from>
    <xdr:to>
      <xdr:col>46</xdr:col>
      <xdr:colOff>38100</xdr:colOff>
      <xdr:row>29</xdr:row>
      <xdr:rowOff>169545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14605</xdr:rowOff>
    </xdr:from>
    <xdr:ext cx="58928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48152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13970</xdr:rowOff>
    </xdr:from>
    <xdr:to>
      <xdr:col>41</xdr:col>
      <xdr:colOff>50800</xdr:colOff>
      <xdr:row>37</xdr:row>
      <xdr:rowOff>17780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57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68580</xdr:rowOff>
    </xdr:from>
    <xdr:ext cx="52514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3965" y="6412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137160</xdr:rowOff>
    </xdr:from>
    <xdr:ext cx="52514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480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21590</xdr:rowOff>
    </xdr:from>
    <xdr:to>
      <xdr:col>55</xdr:col>
      <xdr:colOff>50800</xdr:colOff>
      <xdr:row>35</xdr:row>
      <xdr:rowOff>123190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44450</xdr:rowOff>
    </xdr:from>
    <xdr:ext cx="534670"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7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165100</xdr:rowOff>
    </xdr:from>
    <xdr:to>
      <xdr:col>50</xdr:col>
      <xdr:colOff>165100</xdr:colOff>
      <xdr:row>35</xdr:row>
      <xdr:rowOff>95250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111760</xdr:rowOff>
    </xdr:from>
    <xdr:ext cx="525145" cy="24955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57696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29</xdr:row>
      <xdr:rowOff>125730</xdr:rowOff>
    </xdr:from>
    <xdr:to>
      <xdr:col>46</xdr:col>
      <xdr:colOff>38100</xdr:colOff>
      <xdr:row>30</xdr:row>
      <xdr:rowOff>55880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46990</xdr:rowOff>
    </xdr:from>
    <xdr:ext cx="58928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1904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134620</xdr:rowOff>
    </xdr:from>
    <xdr:to>
      <xdr:col>41</xdr:col>
      <xdr:colOff>101600</xdr:colOff>
      <xdr:row>37</xdr:row>
      <xdr:rowOff>64770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81280</xdr:rowOff>
    </xdr:from>
    <xdr:ext cx="52514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3965" y="6082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85090</xdr:rowOff>
    </xdr:from>
    <xdr:ext cx="52514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085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105" cy="24955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10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114935</xdr:rowOff>
    </xdr:from>
    <xdr:to>
      <xdr:col>54</xdr:col>
      <xdr:colOff>189865</xdr:colOff>
      <xdr:row>58</xdr:row>
      <xdr:rowOff>45085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48895</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45085</xdr:rowOff>
    </xdr:from>
    <xdr:to>
      <xdr:col>55</xdr:col>
      <xdr:colOff>88900</xdr:colOff>
      <xdr:row>58</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61595</xdr:rowOff>
    </xdr:from>
    <xdr:ext cx="59880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114935</xdr:rowOff>
    </xdr:from>
    <xdr:to>
      <xdr:col>55</xdr:col>
      <xdr:colOff>88900</xdr:colOff>
      <xdr:row>50</xdr:row>
      <xdr:rowOff>114935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13335</xdr:rowOff>
    </xdr:from>
    <xdr:to>
      <xdr:col>55</xdr:col>
      <xdr:colOff>0</xdr:colOff>
      <xdr:row>57</xdr:row>
      <xdr:rowOff>27940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859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9525</xdr:rowOff>
    </xdr:from>
    <xdr:ext cx="534670" cy="24955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2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158115</xdr:rowOff>
    </xdr:from>
    <xdr:to>
      <xdr:col>55</xdr:col>
      <xdr:colOff>50800</xdr:colOff>
      <xdr:row>56</xdr:row>
      <xdr:rowOff>88265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32385</xdr:rowOff>
    </xdr:from>
    <xdr:to>
      <xdr:col>50</xdr:col>
      <xdr:colOff>114300</xdr:colOff>
      <xdr:row>57</xdr:row>
      <xdr:rowOff>27940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3358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149225</xdr:rowOff>
    </xdr:from>
    <xdr:to>
      <xdr:col>50</xdr:col>
      <xdr:colOff>165100</xdr:colOff>
      <xdr:row>56</xdr:row>
      <xdr:rowOff>79375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95885</xdr:rowOff>
    </xdr:from>
    <xdr:ext cx="52514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3541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32385</xdr:rowOff>
    </xdr:from>
    <xdr:to>
      <xdr:col>45</xdr:col>
      <xdr:colOff>177800</xdr:colOff>
      <xdr:row>57</xdr:row>
      <xdr:rowOff>27940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3358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27940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44450</xdr:rowOff>
    </xdr:from>
    <xdr:ext cx="525145"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302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121285</xdr:rowOff>
    </xdr:from>
    <xdr:to>
      <xdr:col>41</xdr:col>
      <xdr:colOff>50800</xdr:colOff>
      <xdr:row>57</xdr:row>
      <xdr:rowOff>27940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224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111125</xdr:rowOff>
    </xdr:from>
    <xdr:to>
      <xdr:col>41</xdr:col>
      <xdr:colOff>101600</xdr:colOff>
      <xdr:row>56</xdr:row>
      <xdr:rowOff>41275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57785</xdr:rowOff>
    </xdr:from>
    <xdr:ext cx="52514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316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147955</xdr:rowOff>
    </xdr:from>
    <xdr:to>
      <xdr:col>36</xdr:col>
      <xdr:colOff>165100</xdr:colOff>
      <xdr:row>56</xdr:row>
      <xdr:rowOff>78105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94615</xdr:rowOff>
    </xdr:from>
    <xdr:ext cx="52514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3529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133985</xdr:rowOff>
    </xdr:from>
    <xdr:to>
      <xdr:col>55</xdr:col>
      <xdr:colOff>50800</xdr:colOff>
      <xdr:row>57</xdr:row>
      <xdr:rowOff>64135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112395</xdr:rowOff>
    </xdr:from>
    <xdr:ext cx="534670" cy="24955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135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148590</xdr:rowOff>
    </xdr:from>
    <xdr:to>
      <xdr:col>50</xdr:col>
      <xdr:colOff>165100</xdr:colOff>
      <xdr:row>57</xdr:row>
      <xdr:rowOff>78740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69850</xdr:rowOff>
    </xdr:from>
    <xdr:ext cx="52514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842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153035</xdr:rowOff>
    </xdr:from>
    <xdr:to>
      <xdr:col>46</xdr:col>
      <xdr:colOff>38100</xdr:colOff>
      <xdr:row>56</xdr:row>
      <xdr:rowOff>83185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74930</xdr:rowOff>
    </xdr:from>
    <xdr:ext cx="525145" cy="25146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6761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148590</xdr:rowOff>
    </xdr:from>
    <xdr:to>
      <xdr:col>41</xdr:col>
      <xdr:colOff>101600</xdr:colOff>
      <xdr:row>57</xdr:row>
      <xdr:rowOff>78740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69850</xdr:rowOff>
    </xdr:from>
    <xdr:ext cx="52514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9842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70485</xdr:rowOff>
    </xdr:from>
    <xdr:to>
      <xdr:col>36</xdr:col>
      <xdr:colOff>165100</xdr:colOff>
      <xdr:row>57</xdr:row>
      <xdr:rowOff>635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163195</xdr:rowOff>
    </xdr:from>
    <xdr:ext cx="52514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97643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939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610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610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56515</xdr:rowOff>
    </xdr:from>
    <xdr:to>
      <xdr:col>54</xdr:col>
      <xdr:colOff>189865</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3175</xdr:rowOff>
    </xdr:from>
    <xdr:ext cx="598805"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56515</xdr:rowOff>
    </xdr:from>
    <xdr:to>
      <xdr:col>55</xdr:col>
      <xdr:colOff>88900</xdr:colOff>
      <xdr:row>71</xdr:row>
      <xdr:rowOff>56515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xdr:rowOff>
    </xdr:from>
    <xdr:to>
      <xdr:col>55</xdr:col>
      <xdr:colOff>0</xdr:colOff>
      <xdr:row>79</xdr:row>
      <xdr:rowOff>13970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489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52070</xdr:rowOff>
    </xdr:from>
    <xdr:ext cx="534670" cy="25146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7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13970</xdr:rowOff>
    </xdr:from>
    <xdr:to>
      <xdr:col>50</xdr:col>
      <xdr:colOff>114300</xdr:colOff>
      <xdr:row>79</xdr:row>
      <xdr:rowOff>52705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85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8255</xdr:rowOff>
    </xdr:from>
    <xdr:to>
      <xdr:col>50</xdr:col>
      <xdr:colOff>165100</xdr:colOff>
      <xdr:row>78</xdr:row>
      <xdr:rowOff>109855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126365</xdr:rowOff>
    </xdr:from>
    <xdr:ext cx="52514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56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27305</xdr:rowOff>
    </xdr:from>
    <xdr:to>
      <xdr:col>45</xdr:col>
      <xdr:colOff>177800</xdr:colOff>
      <xdr:row>79</xdr:row>
      <xdr:rowOff>52705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718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156845</xdr:rowOff>
    </xdr:from>
    <xdr:to>
      <xdr:col>46</xdr:col>
      <xdr:colOff>38100</xdr:colOff>
      <xdr:row>78</xdr:row>
      <xdr:rowOff>86995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103505</xdr:rowOff>
    </xdr:from>
    <xdr:ext cx="52514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33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169545</xdr:rowOff>
    </xdr:from>
    <xdr:to>
      <xdr:col>41</xdr:col>
      <xdr:colOff>50800</xdr:colOff>
      <xdr:row>79</xdr:row>
      <xdr:rowOff>27305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426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165100</xdr:rowOff>
    </xdr:from>
    <xdr:to>
      <xdr:col>41</xdr:col>
      <xdr:colOff>101600</xdr:colOff>
      <xdr:row>78</xdr:row>
      <xdr:rowOff>95250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111760</xdr:rowOff>
    </xdr:from>
    <xdr:ext cx="525145" cy="24955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1419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168275</xdr:rowOff>
    </xdr:from>
    <xdr:to>
      <xdr:col>36</xdr:col>
      <xdr:colOff>165100</xdr:colOff>
      <xdr:row>78</xdr:row>
      <xdr:rowOff>98425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114935</xdr:rowOff>
    </xdr:from>
    <xdr:ext cx="52514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145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125095</xdr:rowOff>
    </xdr:from>
    <xdr:to>
      <xdr:col>55</xdr:col>
      <xdr:colOff>50800</xdr:colOff>
      <xdr:row>79</xdr:row>
      <xdr:rowOff>55245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40640</xdr:rowOff>
    </xdr:from>
    <xdr:ext cx="469900" cy="25146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3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134620</xdr:rowOff>
    </xdr:from>
    <xdr:to>
      <xdr:col>50</xdr:col>
      <xdr:colOff>165100</xdr:colOff>
      <xdr:row>79</xdr:row>
      <xdr:rowOff>64770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55880</xdr:rowOff>
    </xdr:from>
    <xdr:ext cx="46037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350" y="136004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1905</xdr:rowOff>
    </xdr:from>
    <xdr:to>
      <xdr:col>46</xdr:col>
      <xdr:colOff>38100</xdr:colOff>
      <xdr:row>79</xdr:row>
      <xdr:rowOff>103505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94615</xdr:rowOff>
    </xdr:from>
    <xdr:ext cx="46037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350" y="136391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147955</xdr:rowOff>
    </xdr:from>
    <xdr:to>
      <xdr:col>41</xdr:col>
      <xdr:colOff>101600</xdr:colOff>
      <xdr:row>79</xdr:row>
      <xdr:rowOff>78105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69215</xdr:rowOff>
    </xdr:from>
    <xdr:ext cx="46037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350" y="136137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118745</xdr:rowOff>
    </xdr:from>
    <xdr:to>
      <xdr:col>36</xdr:col>
      <xdr:colOff>165100</xdr:colOff>
      <xdr:row>79</xdr:row>
      <xdr:rowOff>48895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40640</xdr:rowOff>
    </xdr:from>
    <xdr:ext cx="460375" cy="25146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5851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39395" cy="24955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97101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4955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685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4955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399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955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4955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58280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6105" cy="24955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5542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6105" cy="24955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5256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160655</xdr:rowOff>
    </xdr:from>
    <xdr:to>
      <xdr:col>54</xdr:col>
      <xdr:colOff>189865</xdr:colOff>
      <xdr:row>99</xdr:row>
      <xdr:rowOff>16510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4955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38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107315</xdr:rowOff>
    </xdr:from>
    <xdr:ext cx="598805" cy="259080"/>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160655</xdr:rowOff>
    </xdr:from>
    <xdr:to>
      <xdr:col>55</xdr:col>
      <xdr:colOff>88900</xdr:colOff>
      <xdr:row>90</xdr:row>
      <xdr:rowOff>160655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169545</xdr:rowOff>
    </xdr:from>
    <xdr:to>
      <xdr:col>55</xdr:col>
      <xdr:colOff>0</xdr:colOff>
      <xdr:row>98</xdr:row>
      <xdr:rowOff>13970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80019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46355</xdr:rowOff>
    </xdr:from>
    <xdr:ext cx="534670" cy="259080"/>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23495</xdr:rowOff>
    </xdr:from>
    <xdr:to>
      <xdr:col>55</xdr:col>
      <xdr:colOff>50800</xdr:colOff>
      <xdr:row>96</xdr:row>
      <xdr:rowOff>125095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109855</xdr:rowOff>
    </xdr:from>
    <xdr:to>
      <xdr:col>50</xdr:col>
      <xdr:colOff>114300</xdr:colOff>
      <xdr:row>98</xdr:row>
      <xdr:rowOff>13970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97605"/>
          <a:ext cx="8890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52070</xdr:rowOff>
    </xdr:from>
    <xdr:to>
      <xdr:col>50</xdr:col>
      <xdr:colOff>165100</xdr:colOff>
      <xdr:row>96</xdr:row>
      <xdr:rowOff>153035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169545</xdr:rowOff>
    </xdr:from>
    <xdr:ext cx="525145" cy="24955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2858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109855</xdr:rowOff>
    </xdr:from>
    <xdr:to>
      <xdr:col>45</xdr:col>
      <xdr:colOff>177800</xdr:colOff>
      <xdr:row>97</xdr:row>
      <xdr:rowOff>125730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39760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156210</xdr:rowOff>
    </xdr:from>
    <xdr:to>
      <xdr:col>46</xdr:col>
      <xdr:colOff>38100</xdr:colOff>
      <xdr:row>96</xdr:row>
      <xdr:rowOff>86360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77470</xdr:rowOff>
    </xdr:from>
    <xdr:ext cx="525145" cy="24955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5366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125095</xdr:rowOff>
    </xdr:from>
    <xdr:to>
      <xdr:col>41</xdr:col>
      <xdr:colOff>50800</xdr:colOff>
      <xdr:row>97</xdr:row>
      <xdr:rowOff>125730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58429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158750</xdr:rowOff>
    </xdr:from>
    <xdr:to>
      <xdr:col>41</xdr:col>
      <xdr:colOff>101600</xdr:colOff>
      <xdr:row>96</xdr:row>
      <xdr:rowOff>88900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105410</xdr:rowOff>
    </xdr:from>
    <xdr:ext cx="52514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3965" y="162217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59690</xdr:rowOff>
    </xdr:from>
    <xdr:to>
      <xdr:col>36</xdr:col>
      <xdr:colOff>165100</xdr:colOff>
      <xdr:row>96</xdr:row>
      <xdr:rowOff>161290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6350</xdr:rowOff>
    </xdr:from>
    <xdr:ext cx="525145" cy="25146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4965" y="162941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118745</xdr:rowOff>
    </xdr:from>
    <xdr:to>
      <xdr:col>55</xdr:col>
      <xdr:colOff>50800</xdr:colOff>
      <xdr:row>98</xdr:row>
      <xdr:rowOff>48895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97790</xdr:rowOff>
    </xdr:from>
    <xdr:ext cx="534670" cy="251460"/>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28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134620</xdr:rowOff>
    </xdr:from>
    <xdr:to>
      <xdr:col>50</xdr:col>
      <xdr:colOff>165100</xdr:colOff>
      <xdr:row>98</xdr:row>
      <xdr:rowOff>64770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55880</xdr:rowOff>
    </xdr:from>
    <xdr:ext cx="52514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1965" y="16857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59055</xdr:rowOff>
    </xdr:from>
    <xdr:to>
      <xdr:col>46</xdr:col>
      <xdr:colOff>38100</xdr:colOff>
      <xdr:row>95</xdr:row>
      <xdr:rowOff>160655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6350</xdr:rowOff>
    </xdr:from>
    <xdr:ext cx="525145" cy="25146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2965" y="161226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74930</xdr:rowOff>
    </xdr:from>
    <xdr:to>
      <xdr:col>41</xdr:col>
      <xdr:colOff>101600</xdr:colOff>
      <xdr:row>98</xdr:row>
      <xdr:rowOff>5080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167640</xdr:rowOff>
    </xdr:from>
    <xdr:ext cx="525145" cy="25019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3965" y="167982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74930</xdr:rowOff>
    </xdr:from>
    <xdr:to>
      <xdr:col>36</xdr:col>
      <xdr:colOff>165100</xdr:colOff>
      <xdr:row>97</xdr:row>
      <xdr:rowOff>4445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167005</xdr:rowOff>
    </xdr:from>
    <xdr:ext cx="525145" cy="25082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4965" y="166262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9395" cy="24955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955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955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955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100965</xdr:rowOff>
    </xdr:from>
    <xdr:to>
      <xdr:col>85</xdr:col>
      <xdr:colOff>126365</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146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47625</xdr:rowOff>
    </xdr:from>
    <xdr:ext cx="534670" cy="259080"/>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100965</xdr:rowOff>
    </xdr:from>
    <xdr:to>
      <xdr:col>86</xdr:col>
      <xdr:colOff>25400</xdr:colOff>
      <xdr:row>31</xdr:row>
      <xdr:rowOff>100965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122555</xdr:rowOff>
    </xdr:from>
    <xdr:to>
      <xdr:col>85</xdr:col>
      <xdr:colOff>127000</xdr:colOff>
      <xdr:row>38</xdr:row>
      <xdr:rowOff>136525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376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124460</xdr:rowOff>
    </xdr:from>
    <xdr:ext cx="469900" cy="259080"/>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136525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370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74930</xdr:rowOff>
    </xdr:from>
    <xdr:to>
      <xdr:col>81</xdr:col>
      <xdr:colOff>101600</xdr:colOff>
      <xdr:row>38</xdr:row>
      <xdr:rowOff>4445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20955</xdr:rowOff>
    </xdr:from>
    <xdr:ext cx="460375" cy="24955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350" y="61931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113665</xdr:rowOff>
    </xdr:from>
    <xdr:to>
      <xdr:col>76</xdr:col>
      <xdr:colOff>114300</xdr:colOff>
      <xdr:row>38</xdr:row>
      <xdr:rowOff>121920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87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137160</xdr:rowOff>
    </xdr:from>
    <xdr:to>
      <xdr:col>76</xdr:col>
      <xdr:colOff>165100</xdr:colOff>
      <xdr:row>37</xdr:row>
      <xdr:rowOff>67310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83820</xdr:rowOff>
    </xdr:from>
    <xdr:ext cx="46037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350" y="60845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102870</xdr:rowOff>
    </xdr:from>
    <xdr:to>
      <xdr:col>71</xdr:col>
      <xdr:colOff>177800</xdr:colOff>
      <xdr:row>38</xdr:row>
      <xdr:rowOff>113665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179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138430</xdr:rowOff>
    </xdr:from>
    <xdr:to>
      <xdr:col>72</xdr:col>
      <xdr:colOff>38100</xdr:colOff>
      <xdr:row>37</xdr:row>
      <xdr:rowOff>68580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86360</xdr:rowOff>
    </xdr:from>
    <xdr:ext cx="460375" cy="25146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0871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1270</xdr:rowOff>
    </xdr:from>
    <xdr:to>
      <xdr:col>67</xdr:col>
      <xdr:colOff>101600</xdr:colOff>
      <xdr:row>37</xdr:row>
      <xdr:rowOff>102870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119380</xdr:rowOff>
    </xdr:from>
    <xdr:ext cx="46037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1201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71755</xdr:rowOff>
    </xdr:from>
    <xdr:to>
      <xdr:col>85</xdr:col>
      <xdr:colOff>177800</xdr:colOff>
      <xdr:row>39</xdr:row>
      <xdr:rowOff>1905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158115</xdr:rowOff>
    </xdr:from>
    <xdr:ext cx="378460" cy="24955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017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86360</xdr:rowOff>
    </xdr:from>
    <xdr:to>
      <xdr:col>81</xdr:col>
      <xdr:colOff>101600</xdr:colOff>
      <xdr:row>39</xdr:row>
      <xdr:rowOff>15875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6985</xdr:rowOff>
    </xdr:from>
    <xdr:ext cx="313690" cy="25082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455" y="669353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71120</xdr:rowOff>
    </xdr:from>
    <xdr:to>
      <xdr:col>76</xdr:col>
      <xdr:colOff>165100</xdr:colOff>
      <xdr:row>39</xdr:row>
      <xdr:rowOff>1270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163830</xdr:rowOff>
    </xdr:from>
    <xdr:ext cx="37846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70" y="6678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63500</xdr:rowOff>
    </xdr:from>
    <xdr:to>
      <xdr:col>72</xdr:col>
      <xdr:colOff>38100</xdr:colOff>
      <xdr:row>38</xdr:row>
      <xdr:rowOff>164465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155575</xdr:rowOff>
    </xdr:from>
    <xdr:ext cx="378460" cy="25082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70" y="66706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52070</xdr:rowOff>
    </xdr:from>
    <xdr:to>
      <xdr:col>67</xdr:col>
      <xdr:colOff>101600</xdr:colOff>
      <xdr:row>38</xdr:row>
      <xdr:rowOff>153670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144780</xdr:rowOff>
    </xdr:from>
    <xdr:ext cx="378460" cy="25019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70" y="66598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78</xdr:row>
      <xdr:rowOff>61595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65405</xdr:rowOff>
    </xdr:from>
    <xdr:ext cx="534670" cy="24955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61595</xdr:rowOff>
    </xdr:from>
    <xdr:to>
      <xdr:col>86</xdr:col>
      <xdr:colOff>25400</xdr:colOff>
      <xdr:row>78</xdr:row>
      <xdr:rowOff>61595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1460"/>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9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10160</xdr:rowOff>
    </xdr:from>
    <xdr:to>
      <xdr:col>85</xdr:col>
      <xdr:colOff>127000</xdr:colOff>
      <xdr:row>75</xdr:row>
      <xdr:rowOff>46990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69746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160020</xdr:rowOff>
    </xdr:from>
    <xdr:ext cx="534670" cy="25908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137160</xdr:rowOff>
    </xdr:from>
    <xdr:to>
      <xdr:col>85</xdr:col>
      <xdr:colOff>177800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10160</xdr:rowOff>
    </xdr:from>
    <xdr:to>
      <xdr:col>81</xdr:col>
      <xdr:colOff>50800</xdr:colOff>
      <xdr:row>74</xdr:row>
      <xdr:rowOff>132080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697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143510</xdr:rowOff>
    </xdr:from>
    <xdr:to>
      <xdr:col>81</xdr:col>
      <xdr:colOff>101600</xdr:colOff>
      <xdr:row>75</xdr:row>
      <xdr:rowOff>73025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64135</xdr:rowOff>
    </xdr:from>
    <xdr:ext cx="525145" cy="25082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9228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132080</xdr:rowOff>
    </xdr:from>
    <xdr:to>
      <xdr:col>76</xdr:col>
      <xdr:colOff>114300</xdr:colOff>
      <xdr:row>74</xdr:row>
      <xdr:rowOff>168275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19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154940</xdr:rowOff>
    </xdr:from>
    <xdr:to>
      <xdr:col>76</xdr:col>
      <xdr:colOff>165100</xdr:colOff>
      <xdr:row>75</xdr:row>
      <xdr:rowOff>84455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75565</xdr:rowOff>
    </xdr:from>
    <xdr:ext cx="525145" cy="25082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29343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168275</xdr:rowOff>
    </xdr:from>
    <xdr:to>
      <xdr:col>71</xdr:col>
      <xdr:colOff>177800</xdr:colOff>
      <xdr:row>75</xdr:row>
      <xdr:rowOff>10795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8555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25400</xdr:rowOff>
    </xdr:from>
    <xdr:to>
      <xdr:col>72</xdr:col>
      <xdr:colOff>38100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118110</xdr:rowOff>
    </xdr:from>
    <xdr:ext cx="52514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2976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40640</xdr:rowOff>
    </xdr:from>
    <xdr:to>
      <xdr:col>67</xdr:col>
      <xdr:colOff>101600</xdr:colOff>
      <xdr:row>75</xdr:row>
      <xdr:rowOff>141605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132715</xdr:rowOff>
    </xdr:from>
    <xdr:ext cx="525145" cy="25082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29914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167640</xdr:rowOff>
    </xdr:from>
    <xdr:to>
      <xdr:col>85</xdr:col>
      <xdr:colOff>177800</xdr:colOff>
      <xdr:row>75</xdr:row>
      <xdr:rowOff>97790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146050</xdr:rowOff>
    </xdr:from>
    <xdr:ext cx="534670" cy="24955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333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130810</xdr:rowOff>
    </xdr:from>
    <xdr:to>
      <xdr:col>81</xdr:col>
      <xdr:colOff>101600</xdr:colOff>
      <xdr:row>74</xdr:row>
      <xdr:rowOff>60960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77470</xdr:rowOff>
    </xdr:from>
    <xdr:ext cx="525145" cy="24955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3965" y="124218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80645</xdr:rowOff>
    </xdr:from>
    <xdr:to>
      <xdr:col>76</xdr:col>
      <xdr:colOff>165100</xdr:colOff>
      <xdr:row>75</xdr:row>
      <xdr:rowOff>10795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27305</xdr:rowOff>
    </xdr:from>
    <xdr:ext cx="52514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4965" y="125431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117475</xdr:rowOff>
    </xdr:from>
    <xdr:to>
      <xdr:col>72</xdr:col>
      <xdr:colOff>38100</xdr:colOff>
      <xdr:row>75</xdr:row>
      <xdr:rowOff>47625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64770</xdr:rowOff>
    </xdr:from>
    <xdr:ext cx="525145" cy="25019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5965" y="125806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132080</xdr:rowOff>
    </xdr:from>
    <xdr:to>
      <xdr:col>67</xdr:col>
      <xdr:colOff>101600</xdr:colOff>
      <xdr:row>75</xdr:row>
      <xdr:rowOff>61595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19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78105</xdr:rowOff>
    </xdr:from>
    <xdr:ext cx="525145" cy="24955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6965" y="125939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93980</xdr:rowOff>
    </xdr:from>
    <xdr:to>
      <xdr:col>85</xdr:col>
      <xdr:colOff>126365</xdr:colOff>
      <xdr:row>99</xdr:row>
      <xdr:rowOff>40640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4955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40640</xdr:rowOff>
    </xdr:from>
    <xdr:ext cx="598805" cy="25146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93980</xdr:rowOff>
    </xdr:from>
    <xdr:to>
      <xdr:col>86</xdr:col>
      <xdr:colOff>25400</xdr:colOff>
      <xdr:row>91</xdr:row>
      <xdr:rowOff>93980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117475</xdr:rowOff>
    </xdr:from>
    <xdr:to>
      <xdr:col>85</xdr:col>
      <xdr:colOff>127000</xdr:colOff>
      <xdr:row>98</xdr:row>
      <xdr:rowOff>130175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195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27940</xdr:rowOff>
    </xdr:from>
    <xdr:ext cx="534670"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5080</xdr:rowOff>
    </xdr:from>
    <xdr:to>
      <xdr:col>85</xdr:col>
      <xdr:colOff>177800</xdr:colOff>
      <xdr:row>97</xdr:row>
      <xdr:rowOff>106680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117475</xdr:rowOff>
    </xdr:from>
    <xdr:to>
      <xdr:col>81</xdr:col>
      <xdr:colOff>50800</xdr:colOff>
      <xdr:row>99</xdr:row>
      <xdr:rowOff>4445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95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138430</xdr:rowOff>
    </xdr:from>
    <xdr:to>
      <xdr:col>81</xdr:col>
      <xdr:colOff>101600</xdr:colOff>
      <xdr:row>97</xdr:row>
      <xdr:rowOff>68580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85090</xdr:rowOff>
    </xdr:from>
    <xdr:ext cx="52514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372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161925</xdr:rowOff>
    </xdr:from>
    <xdr:to>
      <xdr:col>76</xdr:col>
      <xdr:colOff>114300</xdr:colOff>
      <xdr:row>99</xdr:row>
      <xdr:rowOff>4445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640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xdr:rowOff>
    </xdr:from>
    <xdr:ext cx="52514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472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161925</xdr:rowOff>
    </xdr:from>
    <xdr:to>
      <xdr:col>71</xdr:col>
      <xdr:colOff>177800</xdr:colOff>
      <xdr:row>99</xdr:row>
      <xdr:rowOff>16510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64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141605</xdr:rowOff>
    </xdr:from>
    <xdr:to>
      <xdr:col>72</xdr:col>
      <xdr:colOff>38100</xdr:colOff>
      <xdr:row>98</xdr:row>
      <xdr:rowOff>71755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88265</xdr:rowOff>
    </xdr:from>
    <xdr:ext cx="525145" cy="24955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5474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116205</xdr:rowOff>
    </xdr:from>
    <xdr:ext cx="52514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6965" y="16575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79375</xdr:rowOff>
    </xdr:from>
    <xdr:to>
      <xdr:col>85</xdr:col>
      <xdr:colOff>177800</xdr:colOff>
      <xdr:row>99</xdr:row>
      <xdr:rowOff>9525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166370</xdr:rowOff>
    </xdr:from>
    <xdr:ext cx="469900" cy="25146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7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66675</xdr:rowOff>
    </xdr:from>
    <xdr:to>
      <xdr:col>81</xdr:col>
      <xdr:colOff>101600</xdr:colOff>
      <xdr:row>98</xdr:row>
      <xdr:rowOff>168275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159385</xdr:rowOff>
    </xdr:from>
    <xdr:ext cx="460375"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350" y="1696148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125095</xdr:rowOff>
    </xdr:from>
    <xdr:to>
      <xdr:col>76</xdr:col>
      <xdr:colOff>165100</xdr:colOff>
      <xdr:row>99</xdr:row>
      <xdr:rowOff>55245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46355</xdr:rowOff>
    </xdr:from>
    <xdr:ext cx="46037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350" y="170199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111125</xdr:rowOff>
    </xdr:from>
    <xdr:to>
      <xdr:col>72</xdr:col>
      <xdr:colOff>38100</xdr:colOff>
      <xdr:row>99</xdr:row>
      <xdr:rowOff>41275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32385</xdr:rowOff>
    </xdr:from>
    <xdr:ext cx="460375" cy="24955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350" y="170059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137160</xdr:rowOff>
    </xdr:from>
    <xdr:to>
      <xdr:col>67</xdr:col>
      <xdr:colOff>101600</xdr:colOff>
      <xdr:row>99</xdr:row>
      <xdr:rowOff>67310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58420</xdr:rowOff>
    </xdr:from>
    <xdr:ext cx="46037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350" y="170319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93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86360</xdr:rowOff>
    </xdr:from>
    <xdr:to>
      <xdr:col>116</xdr:col>
      <xdr:colOff>63500</xdr:colOff>
      <xdr:row>39</xdr:row>
      <xdr:rowOff>86360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72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82550</xdr:rowOff>
    </xdr:from>
    <xdr:to>
      <xdr:col>111</xdr:col>
      <xdr:colOff>177800</xdr:colOff>
      <xdr:row>39</xdr:row>
      <xdr:rowOff>86360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69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53340</xdr:rowOff>
    </xdr:from>
    <xdr:to>
      <xdr:col>112</xdr:col>
      <xdr:colOff>38100</xdr:colOff>
      <xdr:row>38</xdr:row>
      <xdr:rowOff>154940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171450</xdr:rowOff>
    </xdr:from>
    <xdr:ext cx="46037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3436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82550</xdr:rowOff>
    </xdr:from>
    <xdr:to>
      <xdr:col>107</xdr:col>
      <xdr:colOff>50800</xdr:colOff>
      <xdr:row>39</xdr:row>
      <xdr:rowOff>86995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691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170815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15875</xdr:rowOff>
    </xdr:from>
    <xdr:ext cx="46037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3595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86995</xdr:rowOff>
    </xdr:from>
    <xdr:to>
      <xdr:col>102</xdr:col>
      <xdr:colOff>114300</xdr:colOff>
      <xdr:row>39</xdr:row>
      <xdr:rowOff>86995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73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76835</xdr:rowOff>
    </xdr:from>
    <xdr:to>
      <xdr:col>102</xdr:col>
      <xdr:colOff>165100</xdr:colOff>
      <xdr:row>39</xdr:row>
      <xdr:rowOff>6985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23495</xdr:rowOff>
    </xdr:from>
    <xdr:ext cx="46037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3671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118745</xdr:rowOff>
    </xdr:from>
    <xdr:to>
      <xdr:col>98</xdr:col>
      <xdr:colOff>38100</xdr:colOff>
      <xdr:row>39</xdr:row>
      <xdr:rowOff>48895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65405</xdr:rowOff>
    </xdr:from>
    <xdr:ext cx="460375" cy="24955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4090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35560</xdr:rowOff>
    </xdr:from>
    <xdr:to>
      <xdr:col>116</xdr:col>
      <xdr:colOff>114300</xdr:colOff>
      <xdr:row>39</xdr:row>
      <xdr:rowOff>137160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121920</xdr:rowOff>
    </xdr:from>
    <xdr:ext cx="378460" cy="250190"/>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370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35560</xdr:rowOff>
    </xdr:from>
    <xdr:to>
      <xdr:col>112</xdr:col>
      <xdr:colOff>38100</xdr:colOff>
      <xdr:row>39</xdr:row>
      <xdr:rowOff>137160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128270</xdr:rowOff>
    </xdr:from>
    <xdr:ext cx="37846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70" y="6814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31750</xdr:rowOff>
    </xdr:from>
    <xdr:to>
      <xdr:col>107</xdr:col>
      <xdr:colOff>101600</xdr:colOff>
      <xdr:row>39</xdr:row>
      <xdr:rowOff>133350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124460</xdr:rowOff>
    </xdr:from>
    <xdr:ext cx="37846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70" y="6811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36195</xdr:rowOff>
    </xdr:from>
    <xdr:to>
      <xdr:col>102</xdr:col>
      <xdr:colOff>165100</xdr:colOff>
      <xdr:row>39</xdr:row>
      <xdr:rowOff>137795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128905</xdr:rowOff>
    </xdr:from>
    <xdr:ext cx="37846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36195</xdr:rowOff>
    </xdr:from>
    <xdr:to>
      <xdr:col>98</xdr:col>
      <xdr:colOff>38100</xdr:colOff>
      <xdr:row>39</xdr:row>
      <xdr:rowOff>137795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128905</xdr:rowOff>
    </xdr:from>
    <xdr:ext cx="37846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93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955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115570</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62230</xdr:rowOff>
    </xdr:from>
    <xdr:ext cx="534670" cy="259080"/>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115570</xdr:rowOff>
    </xdr:from>
    <xdr:to>
      <xdr:col>116</xdr:col>
      <xdr:colOff>152400</xdr:colOff>
      <xdr:row>51</xdr:row>
      <xdr:rowOff>115570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128905</xdr:rowOff>
    </xdr:from>
    <xdr:to>
      <xdr:col>116</xdr:col>
      <xdr:colOff>63500</xdr:colOff>
      <xdr:row>58</xdr:row>
      <xdr:rowOff>129540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730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161290</xdr:rowOff>
    </xdr:from>
    <xdr:ext cx="469900" cy="259080"/>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53975</xdr:rowOff>
    </xdr:from>
    <xdr:to>
      <xdr:col>111</xdr:col>
      <xdr:colOff>177800</xdr:colOff>
      <xdr:row>58</xdr:row>
      <xdr:rowOff>129540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99807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52705</xdr:rowOff>
    </xdr:from>
    <xdr:ext cx="460375" cy="25082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350" y="965390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53975</xdr:rowOff>
    </xdr:from>
    <xdr:to>
      <xdr:col>107</xdr:col>
      <xdr:colOff>50800</xdr:colOff>
      <xdr:row>58</xdr:row>
      <xdr:rowOff>55245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998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56515</xdr:rowOff>
    </xdr:from>
    <xdr:ext cx="460375" cy="2584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965771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53975</xdr:rowOff>
    </xdr:from>
    <xdr:to>
      <xdr:col>102</xdr:col>
      <xdr:colOff>114300</xdr:colOff>
      <xdr:row>58</xdr:row>
      <xdr:rowOff>55245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998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147955</xdr:rowOff>
    </xdr:from>
    <xdr:to>
      <xdr:col>102</xdr:col>
      <xdr:colOff>165100</xdr:colOff>
      <xdr:row>58</xdr:row>
      <xdr:rowOff>78105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94615</xdr:rowOff>
    </xdr:from>
    <xdr:ext cx="46037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96958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92710</xdr:rowOff>
    </xdr:from>
    <xdr:ext cx="46037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96939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78105</xdr:rowOff>
    </xdr:from>
    <xdr:to>
      <xdr:col>116</xdr:col>
      <xdr:colOff>114300</xdr:colOff>
      <xdr:row>59</xdr:row>
      <xdr:rowOff>8255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164465</xdr:rowOff>
    </xdr:from>
    <xdr:ext cx="469900" cy="25908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37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78740</xdr:rowOff>
    </xdr:from>
    <xdr:to>
      <xdr:col>112</xdr:col>
      <xdr:colOff>38100</xdr:colOff>
      <xdr:row>59</xdr:row>
      <xdr:rowOff>8890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0</xdr:rowOff>
    </xdr:from>
    <xdr:ext cx="460375"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350" y="101155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3175</xdr:rowOff>
    </xdr:from>
    <xdr:to>
      <xdr:col>107</xdr:col>
      <xdr:colOff>101600</xdr:colOff>
      <xdr:row>58</xdr:row>
      <xdr:rowOff>104775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95885</xdr:rowOff>
    </xdr:from>
    <xdr:ext cx="46037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350" y="100399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4445</xdr:rowOff>
    </xdr:from>
    <xdr:to>
      <xdr:col>102</xdr:col>
      <xdr:colOff>165100</xdr:colOff>
      <xdr:row>58</xdr:row>
      <xdr:rowOff>106045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97790</xdr:rowOff>
    </xdr:from>
    <xdr:ext cx="460375" cy="25146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350" y="100418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3175</xdr:rowOff>
    </xdr:from>
    <xdr:to>
      <xdr:col>98</xdr:col>
      <xdr:colOff>38100</xdr:colOff>
      <xdr:row>58</xdr:row>
      <xdr:rowOff>104775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95885</xdr:rowOff>
    </xdr:from>
    <xdr:ext cx="46037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350" y="100399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9395" cy="24955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955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610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105" cy="24955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121285</xdr:rowOff>
    </xdr:from>
    <xdr:to>
      <xdr:col>116</xdr:col>
      <xdr:colOff>62865</xdr:colOff>
      <xdr:row>79</xdr:row>
      <xdr:rowOff>5080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8890</xdr:rowOff>
    </xdr:from>
    <xdr:ext cx="534670" cy="24955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xdr:rowOff>
    </xdr:from>
    <xdr:to>
      <xdr:col>116</xdr:col>
      <xdr:colOff>152400</xdr:colOff>
      <xdr:row>79</xdr:row>
      <xdr:rowOff>5080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67945</xdr:rowOff>
    </xdr:from>
    <xdr:ext cx="534670" cy="2584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121285</xdr:rowOff>
    </xdr:from>
    <xdr:to>
      <xdr:col>116</xdr:col>
      <xdr:colOff>152400</xdr:colOff>
      <xdr:row>70</xdr:row>
      <xdr:rowOff>121285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149225</xdr:rowOff>
    </xdr:from>
    <xdr:to>
      <xdr:col>116</xdr:col>
      <xdr:colOff>63500</xdr:colOff>
      <xdr:row>77</xdr:row>
      <xdr:rowOff>156210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508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57150</xdr:rowOff>
    </xdr:from>
    <xdr:ext cx="534670" cy="25908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34290</xdr:rowOff>
    </xdr:from>
    <xdr:to>
      <xdr:col>116</xdr:col>
      <xdr:colOff>114300</xdr:colOff>
      <xdr:row>76</xdr:row>
      <xdr:rowOff>135890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67945</xdr:rowOff>
    </xdr:from>
    <xdr:to>
      <xdr:col>111</xdr:col>
      <xdr:colOff>177800</xdr:colOff>
      <xdr:row>77</xdr:row>
      <xdr:rowOff>156210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98145"/>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44450</xdr:rowOff>
    </xdr:from>
    <xdr:to>
      <xdr:col>112</xdr:col>
      <xdr:colOff>38100</xdr:colOff>
      <xdr:row>76</xdr:row>
      <xdr:rowOff>146050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162560</xdr:rowOff>
    </xdr:from>
    <xdr:ext cx="52514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2849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67945</xdr:rowOff>
    </xdr:from>
    <xdr:to>
      <xdr:col>107</xdr:col>
      <xdr:colOff>50800</xdr:colOff>
      <xdr:row>76</xdr:row>
      <xdr:rowOff>81915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981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60325</xdr:rowOff>
    </xdr:from>
    <xdr:to>
      <xdr:col>107</xdr:col>
      <xdr:colOff>101600</xdr:colOff>
      <xdr:row>76</xdr:row>
      <xdr:rowOff>161925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153035</xdr:rowOff>
    </xdr:from>
    <xdr:ext cx="52514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183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64770</xdr:rowOff>
    </xdr:from>
    <xdr:to>
      <xdr:col>102</xdr:col>
      <xdr:colOff>114300</xdr:colOff>
      <xdr:row>76</xdr:row>
      <xdr:rowOff>81915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0949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133985</xdr:rowOff>
    </xdr:from>
    <xdr:to>
      <xdr:col>102</xdr:col>
      <xdr:colOff>165100</xdr:colOff>
      <xdr:row>76</xdr:row>
      <xdr:rowOff>64135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80645</xdr:rowOff>
    </xdr:from>
    <xdr:ext cx="52514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767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111125</xdr:rowOff>
    </xdr:from>
    <xdr:to>
      <xdr:col>98</xdr:col>
      <xdr:colOff>38100</xdr:colOff>
      <xdr:row>76</xdr:row>
      <xdr:rowOff>41275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57785</xdr:rowOff>
    </xdr:from>
    <xdr:ext cx="52514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2745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98425</xdr:rowOff>
    </xdr:from>
    <xdr:to>
      <xdr:col>116</xdr:col>
      <xdr:colOff>114300</xdr:colOff>
      <xdr:row>78</xdr:row>
      <xdr:rowOff>29210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76835</xdr:rowOff>
    </xdr:from>
    <xdr:ext cx="534670" cy="24955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784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105410</xdr:rowOff>
    </xdr:from>
    <xdr:to>
      <xdr:col>112</xdr:col>
      <xdr:colOff>38100</xdr:colOff>
      <xdr:row>78</xdr:row>
      <xdr:rowOff>35560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26670</xdr:rowOff>
    </xdr:from>
    <xdr:ext cx="52514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3399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17780</xdr:rowOff>
    </xdr:from>
    <xdr:to>
      <xdr:col>107</xdr:col>
      <xdr:colOff>101600</xdr:colOff>
      <xdr:row>76</xdr:row>
      <xdr:rowOff>118745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135255</xdr:rowOff>
    </xdr:from>
    <xdr:ext cx="525145" cy="24955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28225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31115</xdr:rowOff>
    </xdr:from>
    <xdr:to>
      <xdr:col>102</xdr:col>
      <xdr:colOff>165100</xdr:colOff>
      <xdr:row>76</xdr:row>
      <xdr:rowOff>132715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123825</xdr:rowOff>
    </xdr:from>
    <xdr:ext cx="525145" cy="24955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31540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13970</xdr:rowOff>
    </xdr:from>
    <xdr:to>
      <xdr:col>98</xdr:col>
      <xdr:colOff>38100</xdr:colOff>
      <xdr:row>76</xdr:row>
      <xdr:rowOff>115570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106680</xdr:rowOff>
    </xdr:from>
    <xdr:ext cx="525145"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3136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955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03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03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歳出決算総額は、住民一人当たり464,889千円となり、前年度</a:t>
          </a:r>
          <a:r>
            <a:rPr kumimoji="1" lang="en-US" altLang="ja-JP" sz="1300" baseline="0">
              <a:latin typeface="ＭＳ Ｐゴシック"/>
              <a:ea typeface="ＭＳ Ｐゴシック"/>
            </a:rPr>
            <a:t>498,471</a:t>
          </a:r>
          <a:r>
            <a:rPr kumimoji="1" lang="ja-JP" altLang="en-US" sz="1300" baseline="0">
              <a:latin typeface="ＭＳ Ｐゴシック"/>
              <a:ea typeface="ＭＳ Ｐゴシック"/>
            </a:rPr>
            <a:t>円から約34千円減少している。</a:t>
          </a:r>
        </a:p>
        <a:p>
          <a:r>
            <a:rPr kumimoji="1" lang="ja-JP" altLang="en-US" sz="1300" baseline="0">
              <a:latin typeface="ＭＳ Ｐゴシック"/>
              <a:ea typeface="ＭＳ Ｐゴシック"/>
            </a:rPr>
            <a:t>　　</a:t>
          </a:r>
          <a:r>
            <a:rPr kumimoji="1" lang="ja-JP" altLang="en-US" sz="1300">
              <a:latin typeface="ＭＳ Ｐゴシック"/>
              <a:ea typeface="ＭＳ Ｐゴシック"/>
            </a:rPr>
            <a:t>公債費は</a:t>
          </a:r>
          <a:r>
            <a:rPr kumimoji="1" lang="ja-JP" altLang="en-US" sz="1300" baseline="0">
              <a:latin typeface="ＭＳ Ｐゴシック"/>
              <a:ea typeface="ＭＳ Ｐゴシック"/>
            </a:rPr>
            <a:t>繰上償還の実施により令和3年度は類似団体平均を大きく上回ったが、その繰上償還の影響等により令和4年度は平均を下回った。公債費は令和3年度をピークに減少していく見込みであり、今後も</a:t>
          </a:r>
          <a:r>
            <a:rPr kumimoji="1" lang="ja-JP" altLang="en-US" sz="1300">
              <a:latin typeface="ＭＳ Ｐゴシック"/>
              <a:ea typeface="ＭＳ Ｐゴシック"/>
            </a:rPr>
            <a:t>事業費縮減や基金の活用、中長期の計画的な事業の実施により適正化に努める。</a:t>
          </a:r>
          <a:endParaRPr kumimoji="1" lang="ja-JP" altLang="en-US" sz="1300" baseline="0">
            <a:latin typeface="ＭＳ Ｐゴシック"/>
            <a:ea typeface="ＭＳ Ｐゴシック"/>
          </a:endParaRPr>
        </a:p>
        <a:p>
          <a:r>
            <a:rPr kumimoji="1" lang="ja-JP" altLang="en-US" sz="1300" baseline="0">
              <a:latin typeface="ＭＳ Ｐゴシック"/>
              <a:ea typeface="ＭＳ Ｐゴシック"/>
            </a:rPr>
            <a:t>　　補助費等は全国平均や県内平均よりも高くなっており、これは一部事務組合への負担金や公営企業会計、特に病院事業会計への補助的繰出金の影響が大きく、大幅な削減は困難である。</a:t>
          </a:r>
          <a:endParaRPr kumimoji="1" lang="ja-JP" altLang="en-US" sz="1300">
            <a:latin typeface="ＭＳ Ｐゴシック"/>
            <a:ea typeface="ＭＳ Ｐゴシック"/>
          </a:endParaRPr>
        </a:p>
        <a:p>
          <a:r>
            <a:rPr kumimoji="1" lang="ja-JP" altLang="en-US" sz="1300" baseline="0">
              <a:latin typeface="ＭＳ Ｐゴシック"/>
              <a:ea typeface="ＭＳ Ｐゴシック"/>
            </a:rPr>
            <a:t>　　扶助費は前年度比11,239円減と大幅に減少しており、これは新型コロナウイルス対策のための各種給付金の減が主な要因である。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83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83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7835" cy="24955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783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783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955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0</xdr:rowOff>
    </xdr:from>
    <xdr:to>
      <xdr:col>24</xdr:col>
      <xdr:colOff>62865</xdr:colOff>
      <xdr:row>38</xdr:row>
      <xdr:rowOff>114300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118110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118110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dr:col>23</xdr:col>
      <xdr:colOff>165100</xdr:colOff>
      <xdr:row>30</xdr:row>
      <xdr:rowOff>0</xdr:rowOff>
    </xdr:from>
    <xdr:to>
      <xdr:col>24</xdr:col>
      <xdr:colOff>152400</xdr:colOff>
      <xdr:row>30</xdr:row>
      <xdr:rowOff>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145415</xdr:rowOff>
    </xdr:from>
    <xdr:to>
      <xdr:col>24</xdr:col>
      <xdr:colOff>63500</xdr:colOff>
      <xdr:row>37</xdr:row>
      <xdr:rowOff>33655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761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97790</xdr:rowOff>
    </xdr:from>
    <xdr:ext cx="469900" cy="2514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70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17780</xdr:rowOff>
    </xdr:from>
    <xdr:to>
      <xdr:col>19</xdr:col>
      <xdr:colOff>177800</xdr:colOff>
      <xdr:row>37</xdr:row>
      <xdr:rowOff>33655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14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8890</xdr:rowOff>
    </xdr:from>
    <xdr:ext cx="460375" cy="24955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381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132080</xdr:rowOff>
    </xdr:from>
    <xdr:to>
      <xdr:col>15</xdr:col>
      <xdr:colOff>50800</xdr:colOff>
      <xdr:row>37</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4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42545</xdr:rowOff>
    </xdr:from>
    <xdr:ext cx="460375" cy="24955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718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125095</xdr:rowOff>
    </xdr:from>
    <xdr:to>
      <xdr:col>10</xdr:col>
      <xdr:colOff>114300</xdr:colOff>
      <xdr:row>36</xdr:row>
      <xdr:rowOff>132080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72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154940</xdr:rowOff>
    </xdr:from>
    <xdr:ext cx="460375" cy="25146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8127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46355</xdr:rowOff>
    </xdr:from>
    <xdr:to>
      <xdr:col>6</xdr:col>
      <xdr:colOff>38100</xdr:colOff>
      <xdr:row>35</xdr:row>
      <xdr:rowOff>147955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164465</xdr:rowOff>
    </xdr:from>
    <xdr:ext cx="46037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223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94615</xdr:rowOff>
    </xdr:from>
    <xdr:to>
      <xdr:col>24</xdr:col>
      <xdr:colOff>114300</xdr:colOff>
      <xdr:row>37</xdr:row>
      <xdr:rowOff>24765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73025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154940</xdr:rowOff>
    </xdr:from>
    <xdr:to>
      <xdr:col>20</xdr:col>
      <xdr:colOff>38100</xdr:colOff>
      <xdr:row>37</xdr:row>
      <xdr:rowOff>84455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75565</xdr:rowOff>
    </xdr:from>
    <xdr:ext cx="460375" cy="25082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41921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138430</xdr:rowOff>
    </xdr:from>
    <xdr:to>
      <xdr:col>15</xdr:col>
      <xdr:colOff>101600</xdr:colOff>
      <xdr:row>37</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59690</xdr:rowOff>
    </xdr:from>
    <xdr:ext cx="46037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4033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80645</xdr:rowOff>
    </xdr:from>
    <xdr:to>
      <xdr:col>10</xdr:col>
      <xdr:colOff>165100</xdr:colOff>
      <xdr:row>37</xdr:row>
      <xdr:rowOff>10795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1905</xdr:rowOff>
    </xdr:from>
    <xdr:ext cx="46037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455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74930</xdr:rowOff>
    </xdr:from>
    <xdr:to>
      <xdr:col>6</xdr:col>
      <xdr:colOff>38100</xdr:colOff>
      <xdr:row>37</xdr:row>
      <xdr:rowOff>4445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167005</xdr:rowOff>
    </xdr:from>
    <xdr:ext cx="460375"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33920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9395" cy="24955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6105" cy="24955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6105" cy="24955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6105" cy="24955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57</xdr:row>
      <xdr:rowOff>126365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130175</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126365</xdr:rowOff>
    </xdr:from>
    <xdr:to>
      <xdr:col>24</xdr:col>
      <xdr:colOff>152400</xdr:colOff>
      <xdr:row>57</xdr:row>
      <xdr:rowOff>126365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146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66675</xdr:rowOff>
    </xdr:from>
    <xdr:to>
      <xdr:col>24</xdr:col>
      <xdr:colOff>63500</xdr:colOff>
      <xdr:row>57</xdr:row>
      <xdr:rowOff>78740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93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27305</xdr:rowOff>
    </xdr:from>
    <xdr:ext cx="534670"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169545</xdr:rowOff>
    </xdr:from>
    <xdr:to>
      <xdr:col>19</xdr:col>
      <xdr:colOff>177800</xdr:colOff>
      <xdr:row>57</xdr:row>
      <xdr:rowOff>66675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27845"/>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21590</xdr:rowOff>
    </xdr:from>
    <xdr:to>
      <xdr:col>20</xdr:col>
      <xdr:colOff>38100</xdr:colOff>
      <xdr:row>56</xdr:row>
      <xdr:rowOff>123190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139700</xdr:rowOff>
    </xdr:from>
    <xdr:ext cx="52514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3980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169545</xdr:rowOff>
    </xdr:from>
    <xdr:to>
      <xdr:col>15</xdr:col>
      <xdr:colOff>50800</xdr:colOff>
      <xdr:row>57</xdr:row>
      <xdr:rowOff>116205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27845"/>
          <a:ext cx="8890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92710</xdr:rowOff>
    </xdr:from>
    <xdr:to>
      <xdr:col>15</xdr:col>
      <xdr:colOff>101600</xdr:colOff>
      <xdr:row>54</xdr:row>
      <xdr:rowOff>22860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40640</xdr:rowOff>
    </xdr:from>
    <xdr:ext cx="589280" cy="25146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895604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116205</xdr:rowOff>
    </xdr:from>
    <xdr:to>
      <xdr:col>10</xdr:col>
      <xdr:colOff>114300</xdr:colOff>
      <xdr:row>57</xdr:row>
      <xdr:rowOff>130175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88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84455</xdr:rowOff>
    </xdr:from>
    <xdr:to>
      <xdr:col>10</xdr:col>
      <xdr:colOff>165100</xdr:colOff>
      <xdr:row>57</xdr:row>
      <xdr:rowOff>14605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31115</xdr:rowOff>
    </xdr:from>
    <xdr:ext cx="525145"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4608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121920</xdr:rowOff>
    </xdr:from>
    <xdr:to>
      <xdr:col>6</xdr:col>
      <xdr:colOff>38100</xdr:colOff>
      <xdr:row>57</xdr:row>
      <xdr:rowOff>52070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68580</xdr:rowOff>
    </xdr:from>
    <xdr:ext cx="52514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4983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27940</xdr:rowOff>
    </xdr:from>
    <xdr:to>
      <xdr:col>24</xdr:col>
      <xdr:colOff>114300</xdr:colOff>
      <xdr:row>57</xdr:row>
      <xdr:rowOff>129540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114300</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15875</xdr:rowOff>
    </xdr:from>
    <xdr:to>
      <xdr:col>20</xdr:col>
      <xdr:colOff>38100</xdr:colOff>
      <xdr:row>57</xdr:row>
      <xdr:rowOff>117475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109220</xdr:rowOff>
    </xdr:from>
    <xdr:ext cx="525145" cy="25146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881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118745</xdr:rowOff>
    </xdr:from>
    <xdr:to>
      <xdr:col>15</xdr:col>
      <xdr:colOff>101600</xdr:colOff>
      <xdr:row>55</xdr:row>
      <xdr:rowOff>48895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40640</xdr:rowOff>
    </xdr:from>
    <xdr:ext cx="589280" cy="25146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947039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65405</xdr:rowOff>
    </xdr:from>
    <xdr:to>
      <xdr:col>10</xdr:col>
      <xdr:colOff>165100</xdr:colOff>
      <xdr:row>57</xdr:row>
      <xdr:rowOff>167005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158115</xdr:rowOff>
    </xdr:from>
    <xdr:ext cx="525145" cy="24955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9307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79375</xdr:rowOff>
    </xdr:from>
    <xdr:to>
      <xdr:col>6</xdr:col>
      <xdr:colOff>38100</xdr:colOff>
      <xdr:row>58</xdr:row>
      <xdr:rowOff>9525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635</xdr:rowOff>
    </xdr:from>
    <xdr:ext cx="52514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44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955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610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137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6105" cy="25082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610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6105" cy="25146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610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610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91440</xdr:rowOff>
    </xdr:from>
    <xdr:to>
      <xdr:col>24</xdr:col>
      <xdr:colOff>62865</xdr:colOff>
      <xdr:row>78</xdr:row>
      <xdr:rowOff>143510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4955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dr:col>23</xdr:col>
      <xdr:colOff>165100</xdr:colOff>
      <xdr:row>70</xdr:row>
      <xdr:rowOff>91440</xdr:rowOff>
    </xdr:from>
    <xdr:to>
      <xdr:col>24</xdr:col>
      <xdr:colOff>152400</xdr:colOff>
      <xdr:row>70</xdr:row>
      <xdr:rowOff>91440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111760</xdr:rowOff>
    </xdr:from>
    <xdr:to>
      <xdr:col>24</xdr:col>
      <xdr:colOff>63500</xdr:colOff>
      <xdr:row>77</xdr:row>
      <xdr:rowOff>37465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4196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163195</xdr:rowOff>
    </xdr:from>
    <xdr:to>
      <xdr:col>24</xdr:col>
      <xdr:colOff>114300</xdr:colOff>
      <xdr:row>76</xdr:row>
      <xdr:rowOff>93345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111760</xdr:rowOff>
    </xdr:from>
    <xdr:to>
      <xdr:col>19</xdr:col>
      <xdr:colOff>177800</xdr:colOff>
      <xdr:row>78</xdr:row>
      <xdr:rowOff>13335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196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60960</xdr:rowOff>
    </xdr:from>
    <xdr:to>
      <xdr:col>20</xdr:col>
      <xdr:colOff>38100</xdr:colOff>
      <xdr:row>75</xdr:row>
      <xdr:rowOff>162560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7620</xdr:rowOff>
    </xdr:from>
    <xdr:ext cx="589280" cy="25019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69492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13335</xdr:rowOff>
    </xdr:from>
    <xdr:to>
      <xdr:col>15</xdr:col>
      <xdr:colOff>50800</xdr:colOff>
      <xdr:row>78</xdr:row>
      <xdr:rowOff>156210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643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160655</xdr:rowOff>
    </xdr:from>
    <xdr:to>
      <xdr:col>15</xdr:col>
      <xdr:colOff>101600</xdr:colOff>
      <xdr:row>77</xdr:row>
      <xdr:rowOff>90805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107315</xdr:rowOff>
    </xdr:from>
    <xdr:ext cx="58928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9660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144780</xdr:rowOff>
    </xdr:from>
    <xdr:to>
      <xdr:col>10</xdr:col>
      <xdr:colOff>114300</xdr:colOff>
      <xdr:row>78</xdr:row>
      <xdr:rowOff>156210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17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48260</xdr:rowOff>
    </xdr:from>
    <xdr:to>
      <xdr:col>10</xdr:col>
      <xdr:colOff>165100</xdr:colOff>
      <xdr:row>77</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166370</xdr:rowOff>
    </xdr:from>
    <xdr:ext cx="589280" cy="25146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02512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99695</xdr:rowOff>
    </xdr:from>
    <xdr:to>
      <xdr:col>6</xdr:col>
      <xdr:colOff>38100</xdr:colOff>
      <xdr:row>78</xdr:row>
      <xdr:rowOff>29845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46355</xdr:rowOff>
    </xdr:from>
    <xdr:ext cx="58928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0765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158115</xdr:rowOff>
    </xdr:from>
    <xdr:to>
      <xdr:col>24</xdr:col>
      <xdr:colOff>114300</xdr:colOff>
      <xdr:row>77</xdr:row>
      <xdr:rowOff>88265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136525</xdr:rowOff>
    </xdr:from>
    <xdr:ext cx="598805" cy="2584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66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60960</xdr:rowOff>
    </xdr:from>
    <xdr:to>
      <xdr:col>20</xdr:col>
      <xdr:colOff>38100</xdr:colOff>
      <xdr:row>76</xdr:row>
      <xdr:rowOff>162560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153670</xdr:rowOff>
    </xdr:from>
    <xdr:ext cx="58928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1838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133985</xdr:rowOff>
    </xdr:from>
    <xdr:to>
      <xdr:col>15</xdr:col>
      <xdr:colOff>101600</xdr:colOff>
      <xdr:row>78</xdr:row>
      <xdr:rowOff>64135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55245</xdr:rowOff>
    </xdr:from>
    <xdr:ext cx="589280" cy="24955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42834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105410</xdr:rowOff>
    </xdr:from>
    <xdr:to>
      <xdr:col>10</xdr:col>
      <xdr:colOff>165100</xdr:colOff>
      <xdr:row>79</xdr:row>
      <xdr:rowOff>35560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26670</xdr:rowOff>
    </xdr:from>
    <xdr:ext cx="58928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5712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93980</xdr:rowOff>
    </xdr:from>
    <xdr:to>
      <xdr:col>6</xdr:col>
      <xdr:colOff>38100</xdr:colOff>
      <xdr:row>79</xdr:row>
      <xdr:rowOff>24130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15240</xdr:rowOff>
    </xdr:from>
    <xdr:ext cx="58928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5597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6105" cy="25146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10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610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99</xdr:row>
      <xdr:rowOff>93980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97790</xdr:rowOff>
    </xdr:from>
    <xdr:ext cx="534670" cy="25146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3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93980</xdr:rowOff>
    </xdr:from>
    <xdr:to>
      <xdr:col>24</xdr:col>
      <xdr:colOff>152400</xdr:colOff>
      <xdr:row>99</xdr:row>
      <xdr:rowOff>93980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58420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160655</xdr:rowOff>
    </xdr:from>
    <xdr:to>
      <xdr:col>24</xdr:col>
      <xdr:colOff>63500</xdr:colOff>
      <xdr:row>98</xdr:row>
      <xdr:rowOff>34290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9130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111125</xdr:rowOff>
    </xdr:from>
    <xdr:ext cx="534670" cy="24955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3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88265</xdr:rowOff>
    </xdr:from>
    <xdr:to>
      <xdr:col>24</xdr:col>
      <xdr:colOff>114300</xdr:colOff>
      <xdr:row>98</xdr:row>
      <xdr:rowOff>18415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160655</xdr:rowOff>
    </xdr:from>
    <xdr:to>
      <xdr:col>19</xdr:col>
      <xdr:colOff>177800</xdr:colOff>
      <xdr:row>98</xdr:row>
      <xdr:rowOff>83820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130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109220</xdr:rowOff>
    </xdr:from>
    <xdr:to>
      <xdr:col>20</xdr:col>
      <xdr:colOff>38100</xdr:colOff>
      <xdr:row>98</xdr:row>
      <xdr:rowOff>39370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55880</xdr:rowOff>
    </xdr:from>
    <xdr:ext cx="52514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515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83820</xdr:rowOff>
    </xdr:from>
    <xdr:to>
      <xdr:col>15</xdr:col>
      <xdr:colOff>50800</xdr:colOff>
      <xdr:row>98</xdr:row>
      <xdr:rowOff>161290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59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21590</xdr:rowOff>
    </xdr:from>
    <xdr:to>
      <xdr:col>15</xdr:col>
      <xdr:colOff>101600</xdr:colOff>
      <xdr:row>98</xdr:row>
      <xdr:rowOff>123190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139700</xdr:rowOff>
    </xdr:from>
    <xdr:ext cx="52514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598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161290</xdr:rowOff>
    </xdr:from>
    <xdr:to>
      <xdr:col>10</xdr:col>
      <xdr:colOff>114300</xdr:colOff>
      <xdr:row>99</xdr:row>
      <xdr:rowOff>10160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633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29210</xdr:rowOff>
    </xdr:from>
    <xdr:to>
      <xdr:col>10</xdr:col>
      <xdr:colOff>165100</xdr:colOff>
      <xdr:row>98</xdr:row>
      <xdr:rowOff>130175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146685</xdr:rowOff>
    </xdr:from>
    <xdr:ext cx="525145" cy="24955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6058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66040</xdr:rowOff>
    </xdr:from>
    <xdr:to>
      <xdr:col>6</xdr:col>
      <xdr:colOff>38100</xdr:colOff>
      <xdr:row>98</xdr:row>
      <xdr:rowOff>167640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12700</xdr:rowOff>
    </xdr:from>
    <xdr:ext cx="52514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643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154940</xdr:rowOff>
    </xdr:from>
    <xdr:to>
      <xdr:col>24</xdr:col>
      <xdr:colOff>114300</xdr:colOff>
      <xdr:row>98</xdr:row>
      <xdr:rowOff>85090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133350</xdr:rowOff>
    </xdr:from>
    <xdr:ext cx="534670" cy="25019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40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109855</xdr:rowOff>
    </xdr:from>
    <xdr:to>
      <xdr:col>20</xdr:col>
      <xdr:colOff>38100</xdr:colOff>
      <xdr:row>98</xdr:row>
      <xdr:rowOff>40640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31750</xdr:rowOff>
    </xdr:from>
    <xdr:ext cx="525145" cy="24955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8338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33020</xdr:rowOff>
    </xdr:from>
    <xdr:to>
      <xdr:col>15</xdr:col>
      <xdr:colOff>101600</xdr:colOff>
      <xdr:row>98</xdr:row>
      <xdr:rowOff>134620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125730</xdr:rowOff>
    </xdr:from>
    <xdr:ext cx="52514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927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110490</xdr:rowOff>
    </xdr:from>
    <xdr:to>
      <xdr:col>10</xdr:col>
      <xdr:colOff>165100</xdr:colOff>
      <xdr:row>99</xdr:row>
      <xdr:rowOff>40640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31750</xdr:rowOff>
    </xdr:from>
    <xdr:ext cx="525145" cy="24955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70053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130810</xdr:rowOff>
    </xdr:from>
    <xdr:to>
      <xdr:col>6</xdr:col>
      <xdr:colOff>38100</xdr:colOff>
      <xdr:row>99</xdr:row>
      <xdr:rowOff>60960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52070</xdr:rowOff>
    </xdr:from>
    <xdr:ext cx="525145" cy="25146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70256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939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7835" cy="25082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783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7835"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783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7835"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955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72390</xdr:rowOff>
    </xdr:from>
    <xdr:to>
      <xdr:col>54</xdr:col>
      <xdr:colOff>189865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19050</xdr:rowOff>
    </xdr:from>
    <xdr:ext cx="469900" cy="25019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dr:col>54</xdr:col>
      <xdr:colOff>101600</xdr:colOff>
      <xdr:row>30</xdr:row>
      <xdr:rowOff>72390</xdr:rowOff>
    </xdr:from>
    <xdr:to>
      <xdr:col>55</xdr:col>
      <xdr:colOff>88900</xdr:colOff>
      <xdr:row>30</xdr:row>
      <xdr:rowOff>72390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136525</xdr:rowOff>
    </xdr:from>
    <xdr:to>
      <xdr:col>55</xdr:col>
      <xdr:colOff>0</xdr:colOff>
      <xdr:row>37</xdr:row>
      <xdr:rowOff>168910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801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118110</xdr:rowOff>
    </xdr:from>
    <xdr:ext cx="37846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136525</xdr:rowOff>
    </xdr:from>
    <xdr:to>
      <xdr:col>50</xdr:col>
      <xdr:colOff>114300</xdr:colOff>
      <xdr:row>37</xdr:row>
      <xdr:rowOff>137795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801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70485</xdr:rowOff>
    </xdr:from>
    <xdr:to>
      <xdr:col>50</xdr:col>
      <xdr:colOff>165100</xdr:colOff>
      <xdr:row>38</xdr:row>
      <xdr:rowOff>635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17780</xdr:rowOff>
    </xdr:from>
    <xdr:ext cx="378460" cy="25146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189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137795</xdr:rowOff>
    </xdr:from>
    <xdr:to>
      <xdr:col>45</xdr:col>
      <xdr:colOff>177800</xdr:colOff>
      <xdr:row>37</xdr:row>
      <xdr:rowOff>138430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814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154940</xdr:rowOff>
    </xdr:from>
    <xdr:ext cx="460375" cy="25146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1556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132080</xdr:rowOff>
    </xdr:from>
    <xdr:to>
      <xdr:col>41</xdr:col>
      <xdr:colOff>50800</xdr:colOff>
      <xdr:row>37</xdr:row>
      <xdr:rowOff>138430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757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55880</xdr:rowOff>
    </xdr:from>
    <xdr:to>
      <xdr:col>41</xdr:col>
      <xdr:colOff>101600</xdr:colOff>
      <xdr:row>37</xdr:row>
      <xdr:rowOff>157480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2540</xdr:rowOff>
    </xdr:from>
    <xdr:ext cx="46037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747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38735</xdr:rowOff>
    </xdr:from>
    <xdr:to>
      <xdr:col>36</xdr:col>
      <xdr:colOff>165100</xdr:colOff>
      <xdr:row>37</xdr:row>
      <xdr:rowOff>140335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156845</xdr:rowOff>
    </xdr:from>
    <xdr:ext cx="460375" cy="24955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5759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118110</xdr:rowOff>
    </xdr:from>
    <xdr:to>
      <xdr:col>55</xdr:col>
      <xdr:colOff>50800</xdr:colOff>
      <xdr:row>38</xdr:row>
      <xdr:rowOff>48260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96520</xdr:rowOff>
    </xdr:from>
    <xdr:ext cx="378460"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86360</xdr:rowOff>
    </xdr:from>
    <xdr:to>
      <xdr:col>50</xdr:col>
      <xdr:colOff>165100</xdr:colOff>
      <xdr:row>38</xdr:row>
      <xdr:rowOff>15875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6985</xdr:rowOff>
    </xdr:from>
    <xdr:ext cx="378460" cy="25082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70" y="65220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86995</xdr:rowOff>
    </xdr:from>
    <xdr:to>
      <xdr:col>46</xdr:col>
      <xdr:colOff>38100</xdr:colOff>
      <xdr:row>38</xdr:row>
      <xdr:rowOff>17780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8255</xdr:rowOff>
    </xdr:from>
    <xdr:ext cx="378460" cy="24955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70" y="652335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87630</xdr:rowOff>
    </xdr:from>
    <xdr:to>
      <xdr:col>41</xdr:col>
      <xdr:colOff>101600</xdr:colOff>
      <xdr:row>38</xdr:row>
      <xdr:rowOff>17780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8890</xdr:rowOff>
    </xdr:from>
    <xdr:ext cx="378460" cy="24955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70" y="652399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81280</xdr:rowOff>
    </xdr:from>
    <xdr:to>
      <xdr:col>36</xdr:col>
      <xdr:colOff>165100</xdr:colOff>
      <xdr:row>38</xdr:row>
      <xdr:rowOff>11430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2540</xdr:rowOff>
    </xdr:from>
    <xdr:ext cx="37846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70" y="6517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955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66675</xdr:rowOff>
    </xdr:from>
    <xdr:to>
      <xdr:col>54</xdr:col>
      <xdr:colOff>189865</xdr:colOff>
      <xdr:row>59</xdr:row>
      <xdr:rowOff>27305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31115</xdr:rowOff>
    </xdr:from>
    <xdr:ext cx="378460" cy="24955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27305</xdr:rowOff>
    </xdr:from>
    <xdr:to>
      <xdr:col>55</xdr:col>
      <xdr:colOff>88900</xdr:colOff>
      <xdr:row>59</xdr:row>
      <xdr:rowOff>27305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dr:col>54</xdr:col>
      <xdr:colOff>101600</xdr:colOff>
      <xdr:row>51</xdr:row>
      <xdr:rowOff>66675</xdr:rowOff>
    </xdr:from>
    <xdr:to>
      <xdr:col>55</xdr:col>
      <xdr:colOff>88900</xdr:colOff>
      <xdr:row>51</xdr:row>
      <xdr:rowOff>66675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157480</xdr:rowOff>
    </xdr:from>
    <xdr:to>
      <xdr:col>55</xdr:col>
      <xdr:colOff>0</xdr:colOff>
      <xdr:row>57</xdr:row>
      <xdr:rowOff>15875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586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117475</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15875</xdr:rowOff>
    </xdr:from>
    <xdr:to>
      <xdr:col>50</xdr:col>
      <xdr:colOff>114300</xdr:colOff>
      <xdr:row>57</xdr:row>
      <xdr:rowOff>33020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885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113665</xdr:rowOff>
    </xdr:from>
    <xdr:to>
      <xdr:col>50</xdr:col>
      <xdr:colOff>165100</xdr:colOff>
      <xdr:row>57</xdr:row>
      <xdr:rowOff>43815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60325</xdr:rowOff>
    </xdr:from>
    <xdr:ext cx="52514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900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72390</xdr:rowOff>
    </xdr:from>
    <xdr:to>
      <xdr:col>45</xdr:col>
      <xdr:colOff>177800</xdr:colOff>
      <xdr:row>57</xdr:row>
      <xdr:rowOff>33020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7359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105410</xdr:rowOff>
    </xdr:from>
    <xdr:to>
      <xdr:col>46</xdr:col>
      <xdr:colOff>38100</xdr:colOff>
      <xdr:row>57</xdr:row>
      <xdr:rowOff>35560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52070</xdr:rowOff>
    </xdr:from>
    <xdr:ext cx="525145" cy="25146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4818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72390</xdr:rowOff>
    </xdr:from>
    <xdr:to>
      <xdr:col>41</xdr:col>
      <xdr:colOff>50800</xdr:colOff>
      <xdr:row>56</xdr:row>
      <xdr:rowOff>116205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735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96520</xdr:rowOff>
    </xdr:from>
    <xdr:to>
      <xdr:col>41</xdr:col>
      <xdr:colOff>101600</xdr:colOff>
      <xdr:row>57</xdr:row>
      <xdr:rowOff>26670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17780</xdr:rowOff>
    </xdr:from>
    <xdr:ext cx="525145" cy="25146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7904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52070</xdr:rowOff>
    </xdr:from>
    <xdr:ext cx="525145" cy="25146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824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106680</xdr:rowOff>
    </xdr:from>
    <xdr:to>
      <xdr:col>55</xdr:col>
      <xdr:colOff>50800</xdr:colOff>
      <xdr:row>57</xdr:row>
      <xdr:rowOff>36830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85090</xdr:rowOff>
    </xdr:from>
    <xdr:ext cx="53467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86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136525</xdr:rowOff>
    </xdr:from>
    <xdr:to>
      <xdr:col>50</xdr:col>
      <xdr:colOff>165100</xdr:colOff>
      <xdr:row>57</xdr:row>
      <xdr:rowOff>66675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57785</xdr:rowOff>
    </xdr:from>
    <xdr:ext cx="52514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830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153670</xdr:rowOff>
    </xdr:from>
    <xdr:to>
      <xdr:col>46</xdr:col>
      <xdr:colOff>38100</xdr:colOff>
      <xdr:row>57</xdr:row>
      <xdr:rowOff>83820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74930</xdr:rowOff>
    </xdr:from>
    <xdr:ext cx="525145" cy="25146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8475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21590</xdr:rowOff>
    </xdr:from>
    <xdr:to>
      <xdr:col>41</xdr:col>
      <xdr:colOff>101600</xdr:colOff>
      <xdr:row>56</xdr:row>
      <xdr:rowOff>123190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139700</xdr:rowOff>
    </xdr:from>
    <xdr:ext cx="52514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3980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65405</xdr:rowOff>
    </xdr:from>
    <xdr:to>
      <xdr:col>36</xdr:col>
      <xdr:colOff>165100</xdr:colOff>
      <xdr:row>56</xdr:row>
      <xdr:rowOff>167005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12065</xdr:rowOff>
    </xdr:from>
    <xdr:ext cx="52514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441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9395" cy="24955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955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955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955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955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26035</xdr:rowOff>
    </xdr:from>
    <xdr:to>
      <xdr:col>54</xdr:col>
      <xdr:colOff>189865</xdr:colOff>
      <xdr:row>78</xdr:row>
      <xdr:rowOff>100330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104140</xdr:rowOff>
    </xdr:from>
    <xdr:ext cx="46990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100330</xdr:rowOff>
    </xdr:from>
    <xdr:to>
      <xdr:col>55</xdr:col>
      <xdr:colOff>88900</xdr:colOff>
      <xdr:row>78</xdr:row>
      <xdr:rowOff>100330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144145</xdr:rowOff>
    </xdr:from>
    <xdr:ext cx="534670" cy="25082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dr:col>54</xdr:col>
      <xdr:colOff>101600</xdr:colOff>
      <xdr:row>70</xdr:row>
      <xdr:rowOff>26035</xdr:rowOff>
    </xdr:from>
    <xdr:to>
      <xdr:col>55</xdr:col>
      <xdr:colOff>88900</xdr:colOff>
      <xdr:row>70</xdr:row>
      <xdr:rowOff>26035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105410</xdr:rowOff>
    </xdr:from>
    <xdr:to>
      <xdr:col>55</xdr:col>
      <xdr:colOff>0</xdr:colOff>
      <xdr:row>76</xdr:row>
      <xdr:rowOff>154940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356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116840</xdr:rowOff>
    </xdr:from>
    <xdr:ext cx="53467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105410</xdr:rowOff>
    </xdr:from>
    <xdr:to>
      <xdr:col>50</xdr:col>
      <xdr:colOff>114300</xdr:colOff>
      <xdr:row>76</xdr:row>
      <xdr:rowOff>120650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356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98425</xdr:rowOff>
    </xdr:from>
    <xdr:to>
      <xdr:col>50</xdr:col>
      <xdr:colOff>165100</xdr:colOff>
      <xdr:row>76</xdr:row>
      <xdr:rowOff>29210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45085</xdr:rowOff>
    </xdr:from>
    <xdr:ext cx="525145"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27323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120650</xdr:rowOff>
    </xdr:from>
    <xdr:to>
      <xdr:col>45</xdr:col>
      <xdr:colOff>177800</xdr:colOff>
      <xdr:row>77</xdr:row>
      <xdr:rowOff>18415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508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80645</xdr:rowOff>
    </xdr:from>
    <xdr:to>
      <xdr:col>46</xdr:col>
      <xdr:colOff>38100</xdr:colOff>
      <xdr:row>76</xdr:row>
      <xdr:rowOff>10160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27305</xdr:rowOff>
    </xdr:from>
    <xdr:ext cx="52514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27146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18415</xdr:rowOff>
    </xdr:from>
    <xdr:to>
      <xdr:col>41</xdr:col>
      <xdr:colOff>50800</xdr:colOff>
      <xdr:row>77</xdr:row>
      <xdr:rowOff>26670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200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90170</xdr:rowOff>
    </xdr:from>
    <xdr:to>
      <xdr:col>41</xdr:col>
      <xdr:colOff>101600</xdr:colOff>
      <xdr:row>77</xdr:row>
      <xdr:rowOff>20320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36830</xdr:rowOff>
    </xdr:from>
    <xdr:ext cx="52514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2895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112395</xdr:rowOff>
    </xdr:from>
    <xdr:to>
      <xdr:col>36</xdr:col>
      <xdr:colOff>165100</xdr:colOff>
      <xdr:row>77</xdr:row>
      <xdr:rowOff>42545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59055</xdr:rowOff>
    </xdr:from>
    <xdr:ext cx="52514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4965" y="129178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103505</xdr:rowOff>
    </xdr:from>
    <xdr:to>
      <xdr:col>55</xdr:col>
      <xdr:colOff>50800</xdr:colOff>
      <xdr:row>77</xdr:row>
      <xdr:rowOff>33655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81915</xdr:rowOff>
    </xdr:from>
    <xdr:ext cx="534670"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1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54610</xdr:rowOff>
    </xdr:from>
    <xdr:to>
      <xdr:col>50</xdr:col>
      <xdr:colOff>165100</xdr:colOff>
      <xdr:row>76</xdr:row>
      <xdr:rowOff>156210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147320</xdr:rowOff>
    </xdr:from>
    <xdr:ext cx="52514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3177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69215</xdr:rowOff>
    </xdr:from>
    <xdr:to>
      <xdr:col>46</xdr:col>
      <xdr:colOff>38100</xdr:colOff>
      <xdr:row>76</xdr:row>
      <xdr:rowOff>170815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161925</xdr:rowOff>
    </xdr:from>
    <xdr:ext cx="52514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3192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139065</xdr:rowOff>
    </xdr:from>
    <xdr:to>
      <xdr:col>41</xdr:col>
      <xdr:colOff>101600</xdr:colOff>
      <xdr:row>77</xdr:row>
      <xdr:rowOff>69215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60325</xdr:rowOff>
    </xdr:from>
    <xdr:ext cx="52514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3965" y="13261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68580</xdr:rowOff>
    </xdr:from>
    <xdr:ext cx="52514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4965" y="13270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9395" cy="24955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955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10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99</xdr:row>
      <xdr:rowOff>55245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59055</xdr:rowOff>
    </xdr:from>
    <xdr:ext cx="534670"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55245</xdr:rowOff>
    </xdr:from>
    <xdr:to>
      <xdr:col>55</xdr:col>
      <xdr:colOff>88900</xdr:colOff>
      <xdr:row>99</xdr:row>
      <xdr:rowOff>55245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146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99695</xdr:rowOff>
    </xdr:from>
    <xdr:to>
      <xdr:col>55</xdr:col>
      <xdr:colOff>0</xdr:colOff>
      <xdr:row>98</xdr:row>
      <xdr:rowOff>3175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3034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150495</xdr:rowOff>
    </xdr:from>
    <xdr:ext cx="534670"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99695</xdr:rowOff>
    </xdr:from>
    <xdr:to>
      <xdr:col>50</xdr:col>
      <xdr:colOff>114300</xdr:colOff>
      <xdr:row>98</xdr:row>
      <xdr:rowOff>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303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76835</xdr:rowOff>
    </xdr:from>
    <xdr:ext cx="525145" cy="24955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1965" y="163645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0</xdr:rowOff>
    </xdr:from>
    <xdr:to>
      <xdr:col>45</xdr:col>
      <xdr:colOff>177800</xdr:colOff>
      <xdr:row>98</xdr:row>
      <xdr:rowOff>161925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0210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64135</xdr:rowOff>
    </xdr:from>
    <xdr:ext cx="525145" cy="25082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3518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123190</xdr:rowOff>
    </xdr:from>
    <xdr:to>
      <xdr:col>41</xdr:col>
      <xdr:colOff>50800</xdr:colOff>
      <xdr:row>98</xdr:row>
      <xdr:rowOff>161925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252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62230</xdr:rowOff>
    </xdr:from>
    <xdr:to>
      <xdr:col>41</xdr:col>
      <xdr:colOff>101600</xdr:colOff>
      <xdr:row>97</xdr:row>
      <xdr:rowOff>163830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8890</xdr:rowOff>
    </xdr:from>
    <xdr:ext cx="525145" cy="24955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4680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27305</xdr:rowOff>
    </xdr:from>
    <xdr:to>
      <xdr:col>36</xdr:col>
      <xdr:colOff>165100</xdr:colOff>
      <xdr:row>97</xdr:row>
      <xdr:rowOff>128905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145415</xdr:rowOff>
    </xdr:from>
    <xdr:ext cx="525145" cy="24955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4965" y="164331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123825</xdr:rowOff>
    </xdr:from>
    <xdr:to>
      <xdr:col>55</xdr:col>
      <xdr:colOff>50800</xdr:colOff>
      <xdr:row>98</xdr:row>
      <xdr:rowOff>53975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102235</xdr:rowOff>
    </xdr:from>
    <xdr:ext cx="534670" cy="2584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2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48895</xdr:rowOff>
    </xdr:from>
    <xdr:to>
      <xdr:col>50</xdr:col>
      <xdr:colOff>165100</xdr:colOff>
      <xdr:row>97</xdr:row>
      <xdr:rowOff>150495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141605</xdr:rowOff>
    </xdr:from>
    <xdr:ext cx="52514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1965" y="16772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120650</xdr:rowOff>
    </xdr:from>
    <xdr:to>
      <xdr:col>46</xdr:col>
      <xdr:colOff>38100</xdr:colOff>
      <xdr:row>98</xdr:row>
      <xdr:rowOff>50800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41910</xdr:rowOff>
    </xdr:from>
    <xdr:ext cx="525145" cy="25019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2965" y="168440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111125</xdr:rowOff>
    </xdr:from>
    <xdr:to>
      <xdr:col>41</xdr:col>
      <xdr:colOff>101600</xdr:colOff>
      <xdr:row>99</xdr:row>
      <xdr:rowOff>41275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32385</xdr:rowOff>
    </xdr:from>
    <xdr:ext cx="525145" cy="24955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3965" y="170059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72390</xdr:rowOff>
    </xdr:from>
    <xdr:to>
      <xdr:col>36</xdr:col>
      <xdr:colOff>165100</xdr:colOff>
      <xdr:row>99</xdr:row>
      <xdr:rowOff>2540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165100</xdr:rowOff>
    </xdr:from>
    <xdr:ext cx="52514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4965" y="16967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9395" cy="24955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38735</xdr:rowOff>
    </xdr:from>
    <xdr:to>
      <xdr:col>85</xdr:col>
      <xdr:colOff>126365</xdr:colOff>
      <xdr:row>39</xdr:row>
      <xdr:rowOff>32385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36195</xdr:rowOff>
    </xdr:from>
    <xdr:ext cx="53467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156845</xdr:rowOff>
    </xdr:from>
    <xdr:ext cx="534670" cy="24955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dr:col>85</xdr:col>
      <xdr:colOff>38100</xdr:colOff>
      <xdr:row>30</xdr:row>
      <xdr:rowOff>38735</xdr:rowOff>
    </xdr:from>
    <xdr:to>
      <xdr:col>86</xdr:col>
      <xdr:colOff>25400</xdr:colOff>
      <xdr:row>30</xdr:row>
      <xdr:rowOff>38735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141605</xdr:rowOff>
    </xdr:from>
    <xdr:to>
      <xdr:col>85</xdr:col>
      <xdr:colOff>127000</xdr:colOff>
      <xdr:row>37</xdr:row>
      <xdr:rowOff>144145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852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92710</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69850</xdr:rowOff>
    </xdr:from>
    <xdr:to>
      <xdr:col>85</xdr:col>
      <xdr:colOff>177800</xdr:colOff>
      <xdr:row>36</xdr:row>
      <xdr:rowOff>171450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144145</xdr:rowOff>
    </xdr:from>
    <xdr:to>
      <xdr:col>81</xdr:col>
      <xdr:colOff>50800</xdr:colOff>
      <xdr:row>37</xdr:row>
      <xdr:rowOff>164465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877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70485</xdr:rowOff>
    </xdr:from>
    <xdr:to>
      <xdr:col>81</xdr:col>
      <xdr:colOff>101600</xdr:colOff>
      <xdr:row>37</xdr:row>
      <xdr:rowOff>635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17780</xdr:rowOff>
    </xdr:from>
    <xdr:ext cx="525145" cy="25146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0185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164465</xdr:rowOff>
    </xdr:from>
    <xdr:to>
      <xdr:col>76</xdr:col>
      <xdr:colOff>114300</xdr:colOff>
      <xdr:row>38</xdr:row>
      <xdr:rowOff>19685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081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156210</xdr:rowOff>
    </xdr:from>
    <xdr:ext cx="525145" cy="25019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59855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166370</xdr:rowOff>
    </xdr:from>
    <xdr:to>
      <xdr:col>71</xdr:col>
      <xdr:colOff>177800</xdr:colOff>
      <xdr:row>38</xdr:row>
      <xdr:rowOff>19685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100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93345</xdr:rowOff>
    </xdr:from>
    <xdr:to>
      <xdr:col>72</xdr:col>
      <xdr:colOff>38100</xdr:colOff>
      <xdr:row>37</xdr:row>
      <xdr:rowOff>23495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40640</xdr:rowOff>
    </xdr:from>
    <xdr:ext cx="525145" cy="25146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60413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145415</xdr:rowOff>
    </xdr:from>
    <xdr:to>
      <xdr:col>67</xdr:col>
      <xdr:colOff>101600</xdr:colOff>
      <xdr:row>37</xdr:row>
      <xdr:rowOff>75565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92075</xdr:rowOff>
    </xdr:from>
    <xdr:ext cx="52514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092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90805</xdr:rowOff>
    </xdr:from>
    <xdr:to>
      <xdr:col>85</xdr:col>
      <xdr:colOff>177800</xdr:colOff>
      <xdr:row>38</xdr:row>
      <xdr:rowOff>20955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69215</xdr:rowOff>
    </xdr:from>
    <xdr:ext cx="534670" cy="259080"/>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93345</xdr:rowOff>
    </xdr:from>
    <xdr:to>
      <xdr:col>81</xdr:col>
      <xdr:colOff>101600</xdr:colOff>
      <xdr:row>38</xdr:row>
      <xdr:rowOff>23495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14605</xdr:rowOff>
    </xdr:from>
    <xdr:ext cx="52514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6529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113665</xdr:rowOff>
    </xdr:from>
    <xdr:to>
      <xdr:col>76</xdr:col>
      <xdr:colOff>165100</xdr:colOff>
      <xdr:row>38</xdr:row>
      <xdr:rowOff>43815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34925</xdr:rowOff>
    </xdr:from>
    <xdr:ext cx="52514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65500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140335</xdr:rowOff>
    </xdr:from>
    <xdr:to>
      <xdr:col>72</xdr:col>
      <xdr:colOff>38100</xdr:colOff>
      <xdr:row>38</xdr:row>
      <xdr:rowOff>70485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61595</xdr:rowOff>
    </xdr:from>
    <xdr:ext cx="52514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6576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115570</xdr:rowOff>
    </xdr:from>
    <xdr:to>
      <xdr:col>67</xdr:col>
      <xdr:colOff>101600</xdr:colOff>
      <xdr:row>38</xdr:row>
      <xdr:rowOff>45720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36830</xdr:rowOff>
    </xdr:from>
    <xdr:ext cx="52514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6551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9395" cy="24955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955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610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610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59690</xdr:rowOff>
    </xdr:from>
    <xdr:to>
      <xdr:col>85</xdr:col>
      <xdr:colOff>126365</xdr:colOff>
      <xdr:row>58</xdr:row>
      <xdr:rowOff>135890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139700</xdr:rowOff>
    </xdr:from>
    <xdr:ext cx="534670" cy="25908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135890</xdr:rowOff>
    </xdr:from>
    <xdr:to>
      <xdr:col>86</xdr:col>
      <xdr:colOff>25400</xdr:colOff>
      <xdr:row>58</xdr:row>
      <xdr:rowOff>135890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6350</xdr:rowOff>
    </xdr:from>
    <xdr:ext cx="598805" cy="25146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dr:col>85</xdr:col>
      <xdr:colOff>38100</xdr:colOff>
      <xdr:row>50</xdr:row>
      <xdr:rowOff>59690</xdr:rowOff>
    </xdr:from>
    <xdr:to>
      <xdr:col>86</xdr:col>
      <xdr:colOff>25400</xdr:colOff>
      <xdr:row>50</xdr:row>
      <xdr:rowOff>59690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165100</xdr:rowOff>
    </xdr:from>
    <xdr:to>
      <xdr:col>85</xdr:col>
      <xdr:colOff>127000</xdr:colOff>
      <xdr:row>58</xdr:row>
      <xdr:rowOff>50800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377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149860</xdr:rowOff>
    </xdr:from>
    <xdr:ext cx="534670" cy="259080"/>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148590</xdr:rowOff>
    </xdr:from>
    <xdr:to>
      <xdr:col>81</xdr:col>
      <xdr:colOff>50800</xdr:colOff>
      <xdr:row>58</xdr:row>
      <xdr:rowOff>50800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7834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122555</xdr:rowOff>
    </xdr:from>
    <xdr:to>
      <xdr:col>81</xdr:col>
      <xdr:colOff>101600</xdr:colOff>
      <xdr:row>57</xdr:row>
      <xdr:rowOff>52705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69215</xdr:rowOff>
    </xdr:from>
    <xdr:ext cx="52514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498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148590</xdr:rowOff>
    </xdr:from>
    <xdr:to>
      <xdr:col>76</xdr:col>
      <xdr:colOff>114300</xdr:colOff>
      <xdr:row>57</xdr:row>
      <xdr:rowOff>64135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7834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104140</xdr:rowOff>
    </xdr:from>
    <xdr:to>
      <xdr:col>76</xdr:col>
      <xdr:colOff>165100</xdr:colOff>
      <xdr:row>57</xdr:row>
      <xdr:rowOff>34290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25400</xdr:rowOff>
    </xdr:from>
    <xdr:ext cx="52514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798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111125</xdr:rowOff>
    </xdr:from>
    <xdr:to>
      <xdr:col>71</xdr:col>
      <xdr:colOff>177800</xdr:colOff>
      <xdr:row>57</xdr:row>
      <xdr:rowOff>64135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1232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109220</xdr:rowOff>
    </xdr:from>
    <xdr:ext cx="525145" cy="25146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5389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141605</xdr:rowOff>
    </xdr:from>
    <xdr:ext cx="52514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914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114300</xdr:rowOff>
    </xdr:from>
    <xdr:to>
      <xdr:col>85</xdr:col>
      <xdr:colOff>177800</xdr:colOff>
      <xdr:row>58</xdr:row>
      <xdr:rowOff>44450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92710</xdr:rowOff>
    </xdr:from>
    <xdr:ext cx="534670" cy="259080"/>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6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171450</xdr:rowOff>
    </xdr:from>
    <xdr:to>
      <xdr:col>81</xdr:col>
      <xdr:colOff>101600</xdr:colOff>
      <xdr:row>58</xdr:row>
      <xdr:rowOff>101600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92710</xdr:rowOff>
    </xdr:from>
    <xdr:ext cx="52514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10036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97790</xdr:rowOff>
    </xdr:from>
    <xdr:to>
      <xdr:col>76</xdr:col>
      <xdr:colOff>165100</xdr:colOff>
      <xdr:row>56</xdr:row>
      <xdr:rowOff>27940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44450</xdr:rowOff>
    </xdr:from>
    <xdr:ext cx="52514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9302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13335</xdr:rowOff>
    </xdr:from>
    <xdr:to>
      <xdr:col>72</xdr:col>
      <xdr:colOff>38100</xdr:colOff>
      <xdr:row>57</xdr:row>
      <xdr:rowOff>114935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106045</xdr:rowOff>
    </xdr:from>
    <xdr:ext cx="52514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9878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60325</xdr:rowOff>
    </xdr:from>
    <xdr:to>
      <xdr:col>67</xdr:col>
      <xdr:colOff>101600</xdr:colOff>
      <xdr:row>56</xdr:row>
      <xdr:rowOff>161925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6985</xdr:rowOff>
    </xdr:from>
    <xdr:ext cx="525145" cy="25082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94367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9395" cy="24955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4955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4955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4955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955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100965</xdr:rowOff>
    </xdr:from>
    <xdr:to>
      <xdr:col>85</xdr:col>
      <xdr:colOff>126365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146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47625</xdr:rowOff>
    </xdr:from>
    <xdr:ext cx="534670"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dr:col>85</xdr:col>
      <xdr:colOff>38100</xdr:colOff>
      <xdr:row>71</xdr:row>
      <xdr:rowOff>100965</xdr:rowOff>
    </xdr:from>
    <xdr:to>
      <xdr:col>86</xdr:col>
      <xdr:colOff>25400</xdr:colOff>
      <xdr:row>71</xdr:row>
      <xdr:rowOff>100965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122555</xdr:rowOff>
    </xdr:from>
    <xdr:to>
      <xdr:col>85</xdr:col>
      <xdr:colOff>127000</xdr:colOff>
      <xdr:row>78</xdr:row>
      <xdr:rowOff>136525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956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123825</xdr:rowOff>
    </xdr:from>
    <xdr:ext cx="469900" cy="24955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0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100965</xdr:rowOff>
    </xdr:from>
    <xdr:to>
      <xdr:col>85</xdr:col>
      <xdr:colOff>177800</xdr:colOff>
      <xdr:row>78</xdr:row>
      <xdr:rowOff>31115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78</xdr:row>
      <xdr:rowOff>136525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950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74930</xdr:rowOff>
    </xdr:from>
    <xdr:to>
      <xdr:col>81</xdr:col>
      <xdr:colOff>101600</xdr:colOff>
      <xdr:row>78</xdr:row>
      <xdr:rowOff>4445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20955</xdr:rowOff>
    </xdr:from>
    <xdr:ext cx="460375" cy="24955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0511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113665</xdr:rowOff>
    </xdr:from>
    <xdr:to>
      <xdr:col>76</xdr:col>
      <xdr:colOff>114300</xdr:colOff>
      <xdr:row>78</xdr:row>
      <xdr:rowOff>121920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867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137160</xdr:rowOff>
    </xdr:from>
    <xdr:to>
      <xdr:col>76</xdr:col>
      <xdr:colOff>165100</xdr:colOff>
      <xdr:row>77</xdr:row>
      <xdr:rowOff>67310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83820</xdr:rowOff>
    </xdr:from>
    <xdr:ext cx="46037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29425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102870</xdr:rowOff>
    </xdr:from>
    <xdr:to>
      <xdr:col>71</xdr:col>
      <xdr:colOff>177800</xdr:colOff>
      <xdr:row>78</xdr:row>
      <xdr:rowOff>113665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759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138430</xdr:rowOff>
    </xdr:from>
    <xdr:to>
      <xdr:col>72</xdr:col>
      <xdr:colOff>38100</xdr:colOff>
      <xdr:row>77</xdr:row>
      <xdr:rowOff>68580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85090</xdr:rowOff>
    </xdr:from>
    <xdr:ext cx="46037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29438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xdr:rowOff>
    </xdr:from>
    <xdr:to>
      <xdr:col>67</xdr:col>
      <xdr:colOff>101600</xdr:colOff>
      <xdr:row>77</xdr:row>
      <xdr:rowOff>102870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119380</xdr:rowOff>
    </xdr:from>
    <xdr:ext cx="46037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29781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71755</xdr:rowOff>
    </xdr:from>
    <xdr:to>
      <xdr:col>85</xdr:col>
      <xdr:colOff>177800</xdr:colOff>
      <xdr:row>79</xdr:row>
      <xdr:rowOff>1905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158115</xdr:rowOff>
    </xdr:from>
    <xdr:ext cx="378460" cy="24955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97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86360</xdr:rowOff>
    </xdr:from>
    <xdr:to>
      <xdr:col>81</xdr:col>
      <xdr:colOff>101600</xdr:colOff>
      <xdr:row>79</xdr:row>
      <xdr:rowOff>15875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6985</xdr:rowOff>
    </xdr:from>
    <xdr:ext cx="313690" cy="25082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455" y="1355153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71120</xdr:rowOff>
    </xdr:from>
    <xdr:to>
      <xdr:col>76</xdr:col>
      <xdr:colOff>165100</xdr:colOff>
      <xdr:row>79</xdr:row>
      <xdr:rowOff>1270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163830</xdr:rowOff>
    </xdr:from>
    <xdr:ext cx="37846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70" y="13536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63500</xdr:rowOff>
    </xdr:from>
    <xdr:to>
      <xdr:col>72</xdr:col>
      <xdr:colOff>38100</xdr:colOff>
      <xdr:row>78</xdr:row>
      <xdr:rowOff>164465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155575</xdr:rowOff>
    </xdr:from>
    <xdr:ext cx="378460" cy="25082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70" y="135286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52070</xdr:rowOff>
    </xdr:from>
    <xdr:to>
      <xdr:col>67</xdr:col>
      <xdr:colOff>101600</xdr:colOff>
      <xdr:row>78</xdr:row>
      <xdr:rowOff>153670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144780</xdr:rowOff>
    </xdr:from>
    <xdr:ext cx="378460" cy="25019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70" y="135178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161925</xdr:rowOff>
    </xdr:from>
    <xdr:to>
      <xdr:col>85</xdr:col>
      <xdr:colOff>126365</xdr:colOff>
      <xdr:row>98</xdr:row>
      <xdr:rowOff>61595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65405</xdr:rowOff>
    </xdr:from>
    <xdr:ext cx="534670" cy="24955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61595</xdr:rowOff>
    </xdr:from>
    <xdr:to>
      <xdr:col>86</xdr:col>
      <xdr:colOff>25400</xdr:colOff>
      <xdr:row>98</xdr:row>
      <xdr:rowOff>61595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109220</xdr:rowOff>
    </xdr:from>
    <xdr:ext cx="598805" cy="25146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8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dr:col>85</xdr:col>
      <xdr:colOff>38100</xdr:colOff>
      <xdr:row>90</xdr:row>
      <xdr:rowOff>161925</xdr:rowOff>
    </xdr:from>
    <xdr:to>
      <xdr:col>86</xdr:col>
      <xdr:colOff>25400</xdr:colOff>
      <xdr:row>90</xdr:row>
      <xdr:rowOff>161925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10160</xdr:rowOff>
    </xdr:from>
    <xdr:to>
      <xdr:col>85</xdr:col>
      <xdr:colOff>127000</xdr:colOff>
      <xdr:row>95</xdr:row>
      <xdr:rowOff>46990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12646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160020</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137160</xdr:rowOff>
    </xdr:from>
    <xdr:to>
      <xdr:col>85</xdr:col>
      <xdr:colOff>177800</xdr:colOff>
      <xdr:row>95</xdr:row>
      <xdr:rowOff>67310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10160</xdr:rowOff>
    </xdr:from>
    <xdr:to>
      <xdr:col>81</xdr:col>
      <xdr:colOff>50800</xdr:colOff>
      <xdr:row>94</xdr:row>
      <xdr:rowOff>132080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264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143510</xdr:rowOff>
    </xdr:from>
    <xdr:to>
      <xdr:col>81</xdr:col>
      <xdr:colOff>101600</xdr:colOff>
      <xdr:row>95</xdr:row>
      <xdr:rowOff>73025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64135</xdr:rowOff>
    </xdr:from>
    <xdr:ext cx="525145" cy="25082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3518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132080</xdr:rowOff>
    </xdr:from>
    <xdr:to>
      <xdr:col>76</xdr:col>
      <xdr:colOff>114300</xdr:colOff>
      <xdr:row>94</xdr:row>
      <xdr:rowOff>168275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48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75565</xdr:rowOff>
    </xdr:from>
    <xdr:ext cx="525145" cy="25082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3633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168275</xdr:rowOff>
    </xdr:from>
    <xdr:to>
      <xdr:col>71</xdr:col>
      <xdr:colOff>177800</xdr:colOff>
      <xdr:row>95</xdr:row>
      <xdr:rowOff>10795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2845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25400</xdr:rowOff>
    </xdr:from>
    <xdr:to>
      <xdr:col>72</xdr:col>
      <xdr:colOff>38100</xdr:colOff>
      <xdr:row>95</xdr:row>
      <xdr:rowOff>127000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118110</xdr:rowOff>
    </xdr:from>
    <xdr:ext cx="52514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405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40640</xdr:rowOff>
    </xdr:from>
    <xdr:to>
      <xdr:col>67</xdr:col>
      <xdr:colOff>101600</xdr:colOff>
      <xdr:row>95</xdr:row>
      <xdr:rowOff>141605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132715</xdr:rowOff>
    </xdr:from>
    <xdr:ext cx="525145" cy="25082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4204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167640</xdr:rowOff>
    </xdr:from>
    <xdr:to>
      <xdr:col>85</xdr:col>
      <xdr:colOff>177800</xdr:colOff>
      <xdr:row>95</xdr:row>
      <xdr:rowOff>97790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146050</xdr:rowOff>
    </xdr:from>
    <xdr:ext cx="534670" cy="24955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623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130810</xdr:rowOff>
    </xdr:from>
    <xdr:to>
      <xdr:col>81</xdr:col>
      <xdr:colOff>101600</xdr:colOff>
      <xdr:row>94</xdr:row>
      <xdr:rowOff>60960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77470</xdr:rowOff>
    </xdr:from>
    <xdr:ext cx="525145" cy="24955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58508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80645</xdr:rowOff>
    </xdr:from>
    <xdr:to>
      <xdr:col>76</xdr:col>
      <xdr:colOff>165100</xdr:colOff>
      <xdr:row>95</xdr:row>
      <xdr:rowOff>10795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27305</xdr:rowOff>
    </xdr:from>
    <xdr:ext cx="52514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59721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117475</xdr:rowOff>
    </xdr:from>
    <xdr:to>
      <xdr:col>72</xdr:col>
      <xdr:colOff>38100</xdr:colOff>
      <xdr:row>95</xdr:row>
      <xdr:rowOff>47625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64770</xdr:rowOff>
    </xdr:from>
    <xdr:ext cx="525145" cy="25019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0096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132080</xdr:rowOff>
    </xdr:from>
    <xdr:to>
      <xdr:col>67</xdr:col>
      <xdr:colOff>101600</xdr:colOff>
      <xdr:row>95</xdr:row>
      <xdr:rowOff>61595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78105</xdr:rowOff>
    </xdr:from>
    <xdr:ext cx="525145" cy="24955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0229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835" cy="24955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83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783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955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019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2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82550</xdr:rowOff>
    </xdr:from>
    <xdr:ext cx="469900" cy="259080"/>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313690" cy="25908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95250</xdr:rowOff>
    </xdr:from>
    <xdr:ext cx="31369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62230</xdr:rowOff>
    </xdr:from>
    <xdr:ext cx="37846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100965</xdr:rowOff>
    </xdr:from>
    <xdr:ext cx="313690" cy="24955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455" y="644461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143510</xdr:rowOff>
    </xdr:from>
    <xdr:to>
      <xdr:col>98</xdr:col>
      <xdr:colOff>38100</xdr:colOff>
      <xdr:row>39</xdr:row>
      <xdr:rowOff>73660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90170</xdr:rowOff>
    </xdr:from>
    <xdr:ext cx="31369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109220</xdr:rowOff>
    </xdr:from>
    <xdr:ext cx="249555" cy="25146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030" cy="25146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955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03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03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03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03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03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03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03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歳出決算総額は、住民一人当たり464,889千円となり、前年度</a:t>
          </a:r>
          <a:r>
            <a:rPr kumimoji="1" lang="en-US" altLang="ja-JP" sz="1300" baseline="0">
              <a:latin typeface="ＭＳ Ｐゴシック"/>
              <a:ea typeface="ＭＳ Ｐゴシック"/>
            </a:rPr>
            <a:t>498,471</a:t>
          </a:r>
          <a:r>
            <a:rPr kumimoji="1" lang="ja-JP" altLang="en-US" sz="1300" baseline="0">
              <a:latin typeface="ＭＳ Ｐゴシック"/>
              <a:ea typeface="ＭＳ Ｐゴシック"/>
            </a:rPr>
            <a:t>円から約34千円減少している。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全ての項目で類似団体平均値を下回っており、特に公債費については</a:t>
          </a:r>
          <a:r>
            <a:rPr kumimoji="1" lang="ja-JP" altLang="en-US" sz="1300" baseline="0">
              <a:latin typeface="ＭＳ Ｐゴシック"/>
              <a:ea typeface="ＭＳ Ｐゴシック"/>
            </a:rPr>
            <a:t>繰上償還の実施により令和3年度は平均を大きく上回ったが、その繰上償還の影響等により令和4年度は平均を下回った。公債費は令和3年度をピークに減少していく見込みであり、今後も</a:t>
          </a:r>
          <a:r>
            <a:rPr kumimoji="1" lang="ja-JP" altLang="en-US" sz="1300">
              <a:latin typeface="ＭＳ Ｐゴシック"/>
              <a:ea typeface="ＭＳ Ｐゴシック"/>
            </a:rPr>
            <a:t>事業費縮減や基金の活用、中長期の計画的な事業の実施により適正化に努める。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その他大きく減少した項目である民生費は住民一人当たり157,138円、前年度比8,904円減少しており、これは新型コロナウイルス対策のための各種給付金の減などによるものである。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実質単年度収支は令和2年度以降黒字を維持している。</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財政調整基金残高は標準財政規模の</a:t>
          </a:r>
          <a:r>
            <a:rPr kumimoji="1" lang="en-US" altLang="ja-JP" sz="1400">
              <a:latin typeface="ＭＳ ゴシック"/>
              <a:ea typeface="ＭＳ ゴシック"/>
            </a:rPr>
            <a:t>20%</a:t>
          </a:r>
          <a:r>
            <a:rPr kumimoji="1" lang="ja-JP" altLang="en-US" sz="1400">
              <a:latin typeface="ＭＳ ゴシック"/>
              <a:ea typeface="ＭＳ ゴシック"/>
            </a:rPr>
            <a:t>程度を維持しており、今後も健全な財政運営に努める。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一般会計等の実質赤字及び公営企業会計の資金不足は生じておらず、連結実質赤字額は発生していない。</a:t>
          </a:r>
          <a:endParaRPr kumimoji="1" lang="en-US" altLang="ja-JP" sz="1300">
            <a:latin typeface="ＭＳ ゴシック"/>
            <a:ea typeface="ＭＳ ゴシック"/>
          </a:endParaRPr>
        </a:p>
        <a:p>
          <a:r>
            <a:rPr kumimoji="1" lang="ja-JP" altLang="en-US" sz="1300">
              <a:latin typeface="ＭＳ ゴシック"/>
              <a:ea typeface="ＭＳ ゴシック"/>
            </a:rPr>
            <a:t>　一般会計においては、引き続き税収等一般財源の安定的確保を図ると共に、新規起債の抑制等による公債費の圧縮を図り、効率的でバランスのよい財政運</a:t>
          </a:r>
          <a:r>
            <a:rPr kumimoji="1" lang="ja-JP" altLang="en-US" sz="1300">
              <a:solidFill>
                <a:sysClr val="windowText" lastClr="000000"/>
              </a:solidFill>
              <a:latin typeface="ＭＳ ゴシック"/>
              <a:ea typeface="ＭＳ ゴシック"/>
            </a:rPr>
            <a:t>営に努める。</a:t>
          </a:r>
        </a:p>
        <a:p>
          <a:r>
            <a:rPr kumimoji="1" lang="ja-JP" altLang="en-US" sz="1300">
              <a:solidFill>
                <a:sysClr val="windowText" lastClr="000000"/>
              </a:solidFill>
              <a:latin typeface="ＭＳ ゴシック"/>
              <a:ea typeface="ＭＳ ゴシック"/>
            </a:rPr>
            <a:t>　水道事業会計においては、住宅やアパートの給水件数の増加はあるものの、人口減少や節水機器の普及等により、有収水量は減少傾向にある。収益的収支については、受託工事収益が減少したことなどにより減収となり、収支差引158百万円の黒字決算となった。</a:t>
          </a:r>
        </a:p>
        <a:p>
          <a:r>
            <a:rPr kumimoji="1" lang="ja-JP" altLang="en-US" sz="1300">
              <a:solidFill>
                <a:sysClr val="windowText" lastClr="000000"/>
              </a:solidFill>
              <a:latin typeface="ＭＳ ゴシック"/>
              <a:ea typeface="ＭＳ ゴシック"/>
            </a:rPr>
            <a:t>　下水道事業会計においては、下水道整備区域の拡大に伴い、水洗化率は上昇しているものの、人口減少や節水機器の普及等により、有収水量は減少傾向にある。下水道使用料は減収している一方で、企業債の償還が進んだことで利息等の支出が減少し、収支差引36百万円の黒字決算となった。今後、整備区域の拡大に伴い、下水道への早期接続を促すことで使用料の確保を図り、経営健全化に努める。</a:t>
          </a:r>
        </a:p>
        <a:p>
          <a:r>
            <a:rPr kumimoji="1" lang="ja-JP" altLang="en-US" sz="1300">
              <a:solidFill>
                <a:srgbClr val="FF0000"/>
              </a:solidFill>
              <a:latin typeface="ＭＳ ゴシック"/>
              <a:ea typeface="ＭＳ ゴシック"/>
            </a:rPr>
            <a:t>　</a:t>
          </a:r>
          <a:r>
            <a:rPr kumimoji="1" lang="ja-JP" altLang="en-US" sz="1300">
              <a:solidFill>
                <a:sysClr val="windowText" lastClr="000000"/>
              </a:solidFill>
              <a:latin typeface="ＭＳ ゴシック"/>
              <a:ea typeface="ＭＳ ゴシック"/>
            </a:rPr>
            <a:t>病院事業会計においては、平成29年度からスタートした市立砺波総合病院新改革プランに基づく取り組みにより、入院・外来延患者数は減少したものの、かかりつけ医との連携強化、入退院支援などＫＰＩ（重要業績評価指標）に対する取組みの強化により、入院・外来ともに診療単価は改善し経常収支は黒字となっている。今後は令和5年度作成の公立病院経営強化プランに基づき、地域の基幹病院として質の高い医療を提供確保するとともに、病院経営の健全化を進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元利償還金が令和3年度をピークに減少していき、それに伴い実質公債費比率も下降していく見込みである。</a:t>
          </a:r>
          <a:endParaRPr kumimoji="1" lang="en-US" altLang="ja-JP" sz="1400">
            <a:latin typeface="ＭＳ ゴシック"/>
            <a:ea typeface="ＭＳ ゴシック"/>
          </a:endParaRPr>
        </a:p>
        <a:p>
          <a:r>
            <a:rPr kumimoji="1" lang="ja-JP" altLang="en-US" sz="1400">
              <a:latin typeface="ＭＳ ゴシック"/>
              <a:ea typeface="ＭＳ ゴシック"/>
            </a:rPr>
            <a:t>　投資的事業については事業の選択を行い、公債費負担の健全化を図っていく。また、計画的な市債の借換等により、実質公債費比率の上昇抑制に努める。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一般会計等に係る地方債の残高及び公営企業債等繰入見込額等の減少により、将来負担比率の分子は前年度に比べ低くなった。</a:t>
          </a:r>
        </a:p>
        <a:p>
          <a:r>
            <a:rPr kumimoji="1" lang="ja-JP" altLang="en-US" sz="1400">
              <a:latin typeface="ＭＳ ゴシック"/>
              <a:ea typeface="ＭＳ ゴシック"/>
            </a:rPr>
            <a:t>　</a:t>
          </a:r>
          <a:r>
            <a:rPr kumimoji="1" lang="ja-JP" altLang="en-US" sz="1400">
              <a:latin typeface="ＭＳ Ｐゴシック"/>
              <a:ea typeface="ＭＳ Ｐゴシック"/>
            </a:rPr>
            <a:t>地方債現在高は施設整備に係る新規借入があったものの、新規借入額よりも元金償還額が大きかったことにより全体として減少した。</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充当可能財源等は前年度に比べ低くなっている。基準財政需要額算入見込額が公債費算入見込額の減等により減少したことが要因である。</a:t>
          </a: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富山県砺波市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将来的な庁舎整備のための資金を積み立てている「庁舎整備基金」へ2億円を積み立てたことなどにより、基金残高は前年度から約2.5億円増となった。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庁舎整備基金の積み立ては引き続き行っていく予定である。引き続き安定的な財政運営のために一定規模の基金は維持できるように努める。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・合併振興基金：市民の連帯の強化及び地域の振興を図るもの。</a:t>
          </a:r>
        </a:p>
        <a:p>
          <a:r>
            <a:rPr kumimoji="1" lang="ja-JP" altLang="en-US" sz="1300">
              <a:solidFill>
                <a:schemeClr val="dk1"/>
              </a:solidFill>
              <a:effectLst/>
              <a:latin typeface="ＭＳ ゴシック"/>
              <a:ea typeface="ＭＳ ゴシック"/>
              <a:cs typeface="+mn-cs"/>
            </a:rPr>
            <a:t>・庁舎整備基金：庁舎整備のための資金を積み立てるもの。</a:t>
          </a:r>
        </a:p>
        <a:p>
          <a:r>
            <a:rPr kumimoji="1" lang="ja-JP" altLang="en-US" sz="1300">
              <a:solidFill>
                <a:schemeClr val="dk1"/>
              </a:solidFill>
              <a:effectLst/>
              <a:latin typeface="ＭＳ ゴシック"/>
              <a:ea typeface="ＭＳ ゴシック"/>
              <a:cs typeface="+mn-cs"/>
            </a:rPr>
            <a:t>・地域福祉基金：地域福祉事業の推進を図るもの。</a:t>
          </a:r>
        </a:p>
        <a:p>
          <a:r>
            <a:rPr kumimoji="1" lang="ja-JP" altLang="en-US" sz="1300">
              <a:solidFill>
                <a:schemeClr val="dk1"/>
              </a:solidFill>
              <a:effectLst/>
              <a:latin typeface="ＭＳ ゴシック"/>
              <a:ea typeface="ＭＳ ゴシック"/>
              <a:cs typeface="+mn-cs"/>
            </a:rPr>
            <a:t>・公共施設維持管理基金：行政財産として管理する建物等の修繕及び維持補修に充てるもの。</a:t>
          </a:r>
        </a:p>
        <a:p>
          <a:r>
            <a:rPr kumimoji="1" lang="ja-JP" altLang="en-US" sz="1300">
              <a:solidFill>
                <a:schemeClr val="dk1"/>
              </a:solidFill>
              <a:effectLst/>
              <a:latin typeface="ＭＳ ゴシック"/>
              <a:ea typeface="ＭＳ ゴシック"/>
              <a:cs typeface="+mn-cs"/>
            </a:rPr>
            <a:t>・高齢化社会対策事業基金：本格的な高齢化社会の到来に備え、福祉活動の推進、快適な生活環境の形成等に充てるもの。</a:t>
          </a:r>
        </a:p>
        <a:p>
          <a:r>
            <a:rPr kumimoji="1" lang="ja-JP" altLang="en-US" sz="1300">
              <a:solidFill>
                <a:schemeClr val="dk1"/>
              </a:solidFill>
              <a:effectLst/>
              <a:latin typeface="ＭＳ ゴシック"/>
              <a:ea typeface="ＭＳ ゴシック"/>
              <a:cs typeface="+mn-cs"/>
            </a:rPr>
            <a:t>・中小企業新型コロナウイルス感染症対応資金等利子補給金基金：業況が悪化した中小企業に対する利子補給に充てるもの。</a:t>
          </a:r>
        </a:p>
        <a:p>
          <a:r>
            <a:rPr kumimoji="1" lang="ja-JP" altLang="en-US" sz="1300">
              <a:solidFill>
                <a:schemeClr val="dk1"/>
              </a:solidFill>
              <a:effectLst/>
              <a:latin typeface="ＭＳ ゴシック"/>
              <a:ea typeface="ＭＳ ゴシック"/>
              <a:cs typeface="+mn-cs"/>
            </a:rPr>
            <a:t>・となみっ子応援基金：少子化対策のため子どもたちのための事業に充てるもの。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・庁舎整備基金：2億円を積み立てたことによる増</a:t>
          </a:r>
        </a:p>
        <a:p>
          <a:r>
            <a:rPr kumimoji="1" lang="ja-JP" altLang="en-US" sz="1300">
              <a:solidFill>
                <a:schemeClr val="dk1"/>
              </a:solidFill>
              <a:effectLst/>
              <a:latin typeface="ＭＳ ゴシック"/>
              <a:ea typeface="ＭＳ ゴシック"/>
              <a:cs typeface="+mn-cs"/>
            </a:rPr>
            <a:t>・中小企業新型コロナウイルス感染症対応資金等利子補給金基金：約3千8百万円を積み立てたことによる増</a:t>
          </a:r>
        </a:p>
        <a:p>
          <a:r>
            <a:rPr kumimoji="1" lang="ja-JP" altLang="en-US" sz="1300">
              <a:solidFill>
                <a:schemeClr val="dk1"/>
              </a:solidFill>
              <a:effectLst/>
              <a:latin typeface="ＭＳ ゴシック"/>
              <a:ea typeface="ＭＳ ゴシック"/>
              <a:cs typeface="+mn-cs"/>
            </a:rPr>
            <a:t>・となみっ子応援基金：ふるさと納税等で約4百万円積み立てたことによる増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庁舎整備基金については、将来的な庁舎整備のために毎年度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億円程度の積み立てを続ける予定である。となみっ子応援基金については、ふるさと納税制度を活用しながら基金残高を維持していく。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利子分を積み立てたことによる増があるものの、積み立てや取り崩しは行っておらず、前年度とほぼ同額を維持している。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程度となるように努めることとしている。</a:t>
          </a:r>
        </a:p>
        <a:p>
          <a:r>
            <a:rPr kumimoji="1" lang="ja-JP" altLang="en-US" sz="1300">
              <a:solidFill>
                <a:schemeClr val="dk1"/>
              </a:solidFill>
              <a:effectLst/>
              <a:latin typeface="ＭＳ ゴシック"/>
              <a:ea typeface="ＭＳ ゴシック"/>
              <a:cs typeface="+mn-cs"/>
            </a:rPr>
            <a:t>　これまで、合併算定替えの終了による地方交付税の減や、高齢化の進展による扶助費の増などの将来の財政事情を見越して基金を積み立ててきたが、令和6年度では約11.8億の繰入金を当初予算計上している。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令和3年度は繰上償還のため</a:t>
          </a:r>
          <a:r>
            <a:rPr kumimoji="1" lang="en-US" altLang="ja-JP" sz="1300">
              <a:solidFill>
                <a:schemeClr val="dk1"/>
              </a:solidFill>
              <a:effectLst/>
              <a:latin typeface="ＭＳ ゴシック"/>
              <a:ea typeface="ＭＳ ゴシック"/>
              <a:cs typeface="+mn-cs"/>
            </a:rPr>
            <a:t>5.5億</a:t>
          </a:r>
          <a:r>
            <a:rPr kumimoji="1" lang="ja-JP" altLang="en-US" sz="1300">
              <a:solidFill>
                <a:schemeClr val="dk1"/>
              </a:solidFill>
              <a:effectLst/>
              <a:latin typeface="ＭＳ ゴシック"/>
              <a:ea typeface="ＭＳ ゴシック"/>
              <a:cs typeface="+mn-cs"/>
            </a:rPr>
            <a:t>円を取り崩したことにより減少したが、令和4年度は利子分以外の積み立てや取り崩しは行っておらず、前年度とほぼ同額を維持している。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従来は繰越金の一部を減債基金に積み立ててきていたが、ここ数年は利子を除く新規の積み立てはできていない。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国の動向により、現在見込んでいない起債事業を新規に実施する可能性もあることから、引き続き将来の起債償還に備えて一定規模の基金を維持していきたい。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6A3D92B9-4236-498F-8CCA-C6D14F984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3FB0820E-1257-45C6-ADF2-F535ED927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AA3C8692-EE77-4136-9707-A3813D5AAA44}"/>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1348A3DC-DBF6-474F-8855-C1D3A9F419BC}"/>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C1205149-7FFF-425A-A415-F98480B90B38}"/>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63AB1A55-7040-4C8F-AA73-7407E5DFE5D3}"/>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C31F2199-E0D2-44CB-BF4B-C8C7A59F0EBF}"/>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32613667-C99E-419E-8DEF-B5CABC482B72}"/>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DEC8D7A6-1E6B-4FA8-AB9D-0C6CEC671732}"/>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5273CFA-B900-4F33-839F-7E57BE3C1876}"/>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B10711D-9729-4D99-A2CE-F0B16A1FC1D1}"/>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E5F570A-15A9-4515-A662-046421C61F7F}"/>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214AD46-52A4-4093-A23F-56C465577261}"/>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633950B-A9DE-4988-B65B-FE48ACD508C0}"/>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27F8CD9-B94C-4612-8CF1-12E3D36C6FD6}"/>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27074FF-217F-49A3-BE08-20AC5AFB633D}"/>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54A06D7-33C7-4B57-AC04-97E732B7E0CB}"/>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2CC4492-02E5-40E2-9492-AFA5AFAA28C1}"/>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E15952-7657-4AFB-846D-16C537A009B6}"/>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B6C275B-5F19-4C51-8C62-BFDEBE73F9A8}"/>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86EAA3F-B4EB-403A-99FF-491B46E9452B}"/>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97BF706-8871-4AAF-8FA2-24119F78F909}"/>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BC12464F-2B80-41A0-858E-C454792A9C26}"/>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52D52FE1-7C85-4C83-A689-0DDDDE16D43A}"/>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DDB2B74-804B-4C88-B51D-5FC8AEC4DD1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F50FE94-43C4-4202-A76D-FB9BA96F581B}"/>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A29E2580-08C3-4496-B282-E0BCBFC0B6B1}"/>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BD43809-63AC-4DE2-83E6-B4AB84703A01}"/>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45EA4CB-60D8-4A84-A9A5-21CAC0BF174B}"/>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23218B0-423D-4B29-B5BC-4D4945BCE3A1}"/>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DD39FB36-0384-4D04-9C8D-E861C015081E}"/>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60B0C07A-B6A1-4CB2-B1A4-22D4DEF900CC}"/>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596CBC44-2510-4964-B333-745FFCC3C10B}"/>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6EF517C0-8A8D-4D5B-BFCF-B213A5701B9C}"/>
            </a:ext>
          </a:extLst>
        </xdr:cNvPr>
        <xdr:cNvSpPr txBox="1"/>
      </xdr:nvSpPr>
      <xdr:spPr>
        <a:xfrm>
          <a:off x="419100" y="289306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BD1D87A2-6F61-40CA-9B07-EB0AB7CCA758}"/>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979CDA61-AAC5-427F-B6E4-F15F8966409C}"/>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BB879FA5-BC07-47F5-93BE-290A329A37C3}"/>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2FBCC5F-BC25-4B3F-A9F9-1EE80FD6B989}"/>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E123514-B3C5-42D6-A013-F57C5D553378}"/>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AD95DD1-3341-4F5E-9A6F-CCBC405F5746}"/>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CEA94E1-BA56-44A5-8725-CD93E6E8C96C}"/>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E776043-4C9C-471F-A6C2-9C63FBEBA8AD}"/>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97C3C82-3056-4598-936D-CFE5F962BD27}"/>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F276AA-D6D9-4E5D-A56C-EA56251BE65A}"/>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4B9EBAE-38E7-4443-8257-4DBCAF927D5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B4A190C-F907-4ECB-A8AB-9EECBF165A99}"/>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96A06CA-CFBB-462F-9A63-49E18B9F0563}"/>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べて0.5ポイント、全国平均と比べて0.6ポイント高い傾向にある。なお、前年度と比べて1.6ポイント増加しているが、類似団体平均と比較するとその伸びは緩やかであり、これまでの取組の効果が表れていると考えられる。</a:t>
          </a:r>
        </a:p>
        <a:p>
          <a:r>
            <a:rPr kumimoji="1" lang="ja-JP" altLang="en-US" sz="1100">
              <a:solidFill>
                <a:sysClr val="windowText" lastClr="000000"/>
              </a:solidFill>
              <a:latin typeface="ＭＳ Ｐゴシック"/>
              <a:ea typeface="ＭＳ Ｐゴシック"/>
            </a:rPr>
            <a:t>　比較的に減価償却が進んでいる状態であり、今後の修繕改修については、公共施設等総合管理計画や個別施設計画に基づき、公共施設の統廃合を検討するとともに、更新すべき施設においては計画的な修繕改修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4818C82F-3EC0-4AE2-A8CA-7515BA438E8B}"/>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88B5E94-2C34-44D5-A8E1-7F4788C31B1E}"/>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a:extLst>
            <a:ext uri="{FF2B5EF4-FFF2-40B4-BE49-F238E27FC236}">
              <a16:creationId xmlns:a16="http://schemas.microsoft.com/office/drawing/2014/main" id="{07FF796D-616A-4581-B734-133CDD04B2C3}"/>
            </a:ext>
          </a:extLst>
        </xdr:cNvPr>
        <xdr:cNvSpPr txBox="1"/>
      </xdr:nvSpPr>
      <xdr:spPr>
        <a:xfrm>
          <a:off x="741680" y="590423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2DD99E12-E63B-4B45-BFD6-C89E20328A93}"/>
            </a:ext>
          </a:extLst>
        </xdr:cNvPr>
        <xdr:cNvCxnSpPr/>
      </xdr:nvCxnSpPr>
      <xdr:spPr>
        <a:xfrm>
          <a:off x="1158875" y="569531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53" name="テキスト ボックス 52">
          <a:extLst>
            <a:ext uri="{FF2B5EF4-FFF2-40B4-BE49-F238E27FC236}">
              <a16:creationId xmlns:a16="http://schemas.microsoft.com/office/drawing/2014/main" id="{41BBF031-0F3C-4D32-8D65-1B7FF6F6F65F}"/>
            </a:ext>
          </a:extLst>
        </xdr:cNvPr>
        <xdr:cNvSpPr txBox="1"/>
      </xdr:nvSpPr>
      <xdr:spPr>
        <a:xfrm>
          <a:off x="789940" y="561149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ABE0BA09-7EFF-4FA4-B21B-C6D40BF13E27}"/>
            </a:ext>
          </a:extLst>
        </xdr:cNvPr>
        <xdr:cNvCxnSpPr/>
      </xdr:nvCxnSpPr>
      <xdr:spPr>
        <a:xfrm>
          <a:off x="1158875" y="541274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55" name="テキスト ボックス 54">
          <a:extLst>
            <a:ext uri="{FF2B5EF4-FFF2-40B4-BE49-F238E27FC236}">
              <a16:creationId xmlns:a16="http://schemas.microsoft.com/office/drawing/2014/main" id="{95C86A04-96BC-405B-A19C-F8DB0F2FEC96}"/>
            </a:ext>
          </a:extLst>
        </xdr:cNvPr>
        <xdr:cNvSpPr txBox="1"/>
      </xdr:nvSpPr>
      <xdr:spPr>
        <a:xfrm>
          <a:off x="789940" y="53219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8C86C524-6CF5-4EBF-831A-BF6CBB52F46B}"/>
            </a:ext>
          </a:extLst>
        </xdr:cNvPr>
        <xdr:cNvCxnSpPr/>
      </xdr:nvCxnSpPr>
      <xdr:spPr>
        <a:xfrm>
          <a:off x="1158875" y="51231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57" name="テキスト ボックス 56">
          <a:extLst>
            <a:ext uri="{FF2B5EF4-FFF2-40B4-BE49-F238E27FC236}">
              <a16:creationId xmlns:a16="http://schemas.microsoft.com/office/drawing/2014/main" id="{D91C2FD7-46ED-4488-AAA3-AA343A61375A}"/>
            </a:ext>
          </a:extLst>
        </xdr:cNvPr>
        <xdr:cNvSpPr txBox="1"/>
      </xdr:nvSpPr>
      <xdr:spPr>
        <a:xfrm>
          <a:off x="789940" y="502920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DF1011E4-DA80-4679-A126-B8DF87FAA2E2}"/>
            </a:ext>
          </a:extLst>
        </xdr:cNvPr>
        <xdr:cNvCxnSpPr/>
      </xdr:nvCxnSpPr>
      <xdr:spPr>
        <a:xfrm>
          <a:off x="1158875" y="48304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59" name="テキスト ボックス 58">
          <a:extLst>
            <a:ext uri="{FF2B5EF4-FFF2-40B4-BE49-F238E27FC236}">
              <a16:creationId xmlns:a16="http://schemas.microsoft.com/office/drawing/2014/main" id="{D4B09EB9-58F5-475D-BC5D-45225B835A91}"/>
            </a:ext>
          </a:extLst>
        </xdr:cNvPr>
        <xdr:cNvSpPr txBox="1"/>
      </xdr:nvSpPr>
      <xdr:spPr>
        <a:xfrm>
          <a:off x="789940" y="47364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1BB441EE-4953-493C-88CE-E666754A1FE2}"/>
            </a:ext>
          </a:extLst>
        </xdr:cNvPr>
        <xdr:cNvCxnSpPr/>
      </xdr:nvCxnSpPr>
      <xdr:spPr>
        <a:xfrm>
          <a:off x="1158875" y="453136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1" name="テキスト ボックス 60">
          <a:extLst>
            <a:ext uri="{FF2B5EF4-FFF2-40B4-BE49-F238E27FC236}">
              <a16:creationId xmlns:a16="http://schemas.microsoft.com/office/drawing/2014/main" id="{E4673B67-0A0D-49D0-AAD3-F81920D9B454}"/>
            </a:ext>
          </a:extLst>
        </xdr:cNvPr>
        <xdr:cNvSpPr txBox="1"/>
      </xdr:nvSpPr>
      <xdr:spPr>
        <a:xfrm>
          <a:off x="789940" y="44475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A0CDFBB2-E43D-4429-AC2C-0D78AFD03C76}"/>
            </a:ext>
          </a:extLst>
        </xdr:cNvPr>
        <xdr:cNvCxnSpPr/>
      </xdr:nvCxnSpPr>
      <xdr:spPr>
        <a:xfrm>
          <a:off x="1158875" y="423926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63" name="テキスト ボックス 62">
          <a:extLst>
            <a:ext uri="{FF2B5EF4-FFF2-40B4-BE49-F238E27FC236}">
              <a16:creationId xmlns:a16="http://schemas.microsoft.com/office/drawing/2014/main" id="{D9A52DB2-00DE-4614-AC6C-C880207C50E0}"/>
            </a:ext>
          </a:extLst>
        </xdr:cNvPr>
        <xdr:cNvSpPr txBox="1"/>
      </xdr:nvSpPr>
      <xdr:spPr>
        <a:xfrm>
          <a:off x="789940" y="415480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97637C5-C473-421E-A6E2-C55675D84E2C}"/>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5" name="テキスト ボックス 64">
          <a:extLst>
            <a:ext uri="{FF2B5EF4-FFF2-40B4-BE49-F238E27FC236}">
              <a16:creationId xmlns:a16="http://schemas.microsoft.com/office/drawing/2014/main" id="{9784A0FD-6BF7-4EDD-BF7C-87EE52B3FB06}"/>
            </a:ext>
          </a:extLst>
        </xdr:cNvPr>
        <xdr:cNvSpPr txBox="1"/>
      </xdr:nvSpPr>
      <xdr:spPr>
        <a:xfrm>
          <a:off x="789940" y="38652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F8591D0-E8AC-4094-BBEE-F8D2140CD0C5}"/>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102870</xdr:rowOff>
    </xdr:from>
    <xdr:to>
      <xdr:col>23</xdr:col>
      <xdr:colOff>85090</xdr:colOff>
      <xdr:row>34</xdr:row>
      <xdr:rowOff>110490</xdr:rowOff>
    </xdr:to>
    <xdr:cxnSp macro="">
      <xdr:nvCxnSpPr>
        <xdr:cNvPr id="67" name="直線コネクタ 66">
          <a:extLst>
            <a:ext uri="{FF2B5EF4-FFF2-40B4-BE49-F238E27FC236}">
              <a16:creationId xmlns:a16="http://schemas.microsoft.com/office/drawing/2014/main" id="{FE0826E6-6798-40C7-9F8B-8E251396C535}"/>
            </a:ext>
          </a:extLst>
        </xdr:cNvPr>
        <xdr:cNvCxnSpPr/>
      </xdr:nvCxnSpPr>
      <xdr:spPr>
        <a:xfrm flipV="1">
          <a:off x="4306570" y="4316095"/>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114300</xdr:rowOff>
    </xdr:from>
    <xdr:ext cx="403860" cy="259080"/>
    <xdr:sp macro="" textlink="">
      <xdr:nvSpPr>
        <xdr:cNvPr id="68" name="有形固定資産減価償却率最小値テキスト">
          <a:extLst>
            <a:ext uri="{FF2B5EF4-FFF2-40B4-BE49-F238E27FC236}">
              <a16:creationId xmlns:a16="http://schemas.microsoft.com/office/drawing/2014/main" id="{BDF2051B-D77C-495B-AE23-433BBA0DE239}"/>
            </a:ext>
          </a:extLst>
        </xdr:cNvPr>
        <xdr:cNvSpPr txBox="1"/>
      </xdr:nvSpPr>
      <xdr:spPr>
        <a:xfrm>
          <a:off x="4359275" y="5619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110490</xdr:rowOff>
    </xdr:from>
    <xdr:to>
      <xdr:col>23</xdr:col>
      <xdr:colOff>174625</xdr:colOff>
      <xdr:row>34</xdr:row>
      <xdr:rowOff>110490</xdr:rowOff>
    </xdr:to>
    <xdr:cxnSp macro="">
      <xdr:nvCxnSpPr>
        <xdr:cNvPr id="69" name="直線コネクタ 68">
          <a:extLst>
            <a:ext uri="{FF2B5EF4-FFF2-40B4-BE49-F238E27FC236}">
              <a16:creationId xmlns:a16="http://schemas.microsoft.com/office/drawing/2014/main" id="{A2707F21-DD0E-40D7-9DE2-C652F81ECDCD}"/>
            </a:ext>
          </a:extLst>
        </xdr:cNvPr>
        <xdr:cNvCxnSpPr/>
      </xdr:nvCxnSpPr>
      <xdr:spPr>
        <a:xfrm>
          <a:off x="4216400" y="561276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49530</xdr:rowOff>
    </xdr:from>
    <xdr:ext cx="403860" cy="259080"/>
    <xdr:sp macro="" textlink="">
      <xdr:nvSpPr>
        <xdr:cNvPr id="70" name="有形固定資産減価償却率最大値テキスト">
          <a:extLst>
            <a:ext uri="{FF2B5EF4-FFF2-40B4-BE49-F238E27FC236}">
              <a16:creationId xmlns:a16="http://schemas.microsoft.com/office/drawing/2014/main" id="{58DAAD6B-F6BE-47AB-8565-D5CE70E85C23}"/>
            </a:ext>
          </a:extLst>
        </xdr:cNvPr>
        <xdr:cNvSpPr txBox="1"/>
      </xdr:nvSpPr>
      <xdr:spPr>
        <a:xfrm>
          <a:off x="4359275" y="4094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102870</xdr:rowOff>
    </xdr:from>
    <xdr:to>
      <xdr:col>23</xdr:col>
      <xdr:colOff>174625</xdr:colOff>
      <xdr:row>26</xdr:row>
      <xdr:rowOff>102870</xdr:rowOff>
    </xdr:to>
    <xdr:cxnSp macro="">
      <xdr:nvCxnSpPr>
        <xdr:cNvPr id="71" name="直線コネクタ 70">
          <a:extLst>
            <a:ext uri="{FF2B5EF4-FFF2-40B4-BE49-F238E27FC236}">
              <a16:creationId xmlns:a16="http://schemas.microsoft.com/office/drawing/2014/main" id="{61DC8A12-5AE4-43F1-BE37-4338D55AA411}"/>
            </a:ext>
          </a:extLst>
        </xdr:cNvPr>
        <xdr:cNvCxnSpPr/>
      </xdr:nvCxnSpPr>
      <xdr:spPr>
        <a:xfrm>
          <a:off x="4216400" y="431609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95885</xdr:rowOff>
    </xdr:from>
    <xdr:ext cx="403860" cy="259080"/>
    <xdr:sp macro="" textlink="">
      <xdr:nvSpPr>
        <xdr:cNvPr id="72" name="有形固定資産減価償却率平均値テキスト">
          <a:extLst>
            <a:ext uri="{FF2B5EF4-FFF2-40B4-BE49-F238E27FC236}">
              <a16:creationId xmlns:a16="http://schemas.microsoft.com/office/drawing/2014/main" id="{ADB79352-3A40-4969-97C5-6B80440B1FC4}"/>
            </a:ext>
          </a:extLst>
        </xdr:cNvPr>
        <xdr:cNvSpPr txBox="1"/>
      </xdr:nvSpPr>
      <xdr:spPr>
        <a:xfrm>
          <a:off x="4359275" y="479171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73025</xdr:rowOff>
    </xdr:from>
    <xdr:to>
      <xdr:col>23</xdr:col>
      <xdr:colOff>136525</xdr:colOff>
      <xdr:row>31</xdr:row>
      <xdr:rowOff>3175</xdr:rowOff>
    </xdr:to>
    <xdr:sp macro="" textlink="">
      <xdr:nvSpPr>
        <xdr:cNvPr id="73" name="フローチャート: 判断 72">
          <a:extLst>
            <a:ext uri="{FF2B5EF4-FFF2-40B4-BE49-F238E27FC236}">
              <a16:creationId xmlns:a16="http://schemas.microsoft.com/office/drawing/2014/main" id="{75272EA1-E09A-4B45-BED8-E7B1FAF3BA4F}"/>
            </a:ext>
          </a:extLst>
        </xdr:cNvPr>
        <xdr:cNvSpPr/>
      </xdr:nvSpPr>
      <xdr:spPr>
        <a:xfrm>
          <a:off x="4254500" y="493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11430</xdr:rowOff>
    </xdr:from>
    <xdr:to>
      <xdr:col>19</xdr:col>
      <xdr:colOff>187325</xdr:colOff>
      <xdr:row>30</xdr:row>
      <xdr:rowOff>113030</xdr:rowOff>
    </xdr:to>
    <xdr:sp macro="" textlink="">
      <xdr:nvSpPr>
        <xdr:cNvPr id="74" name="フローチャート: 判断 73">
          <a:extLst>
            <a:ext uri="{FF2B5EF4-FFF2-40B4-BE49-F238E27FC236}">
              <a16:creationId xmlns:a16="http://schemas.microsoft.com/office/drawing/2014/main" id="{DE69176B-C3EF-4A8F-BB02-AA5D8FB7F872}"/>
            </a:ext>
          </a:extLst>
        </xdr:cNvPr>
        <xdr:cNvSpPr/>
      </xdr:nvSpPr>
      <xdr:spPr>
        <a:xfrm>
          <a:off x="3616325" y="48660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145415</xdr:rowOff>
    </xdr:from>
    <xdr:to>
      <xdr:col>15</xdr:col>
      <xdr:colOff>187325</xdr:colOff>
      <xdr:row>30</xdr:row>
      <xdr:rowOff>75565</xdr:rowOff>
    </xdr:to>
    <xdr:sp macro="" textlink="">
      <xdr:nvSpPr>
        <xdr:cNvPr id="75" name="フローチャート: 判断 74">
          <a:extLst>
            <a:ext uri="{FF2B5EF4-FFF2-40B4-BE49-F238E27FC236}">
              <a16:creationId xmlns:a16="http://schemas.microsoft.com/office/drawing/2014/main" id="{464A75B6-F96E-427D-B49B-C75849945EBF}"/>
            </a:ext>
          </a:extLst>
        </xdr:cNvPr>
        <xdr:cNvSpPr/>
      </xdr:nvSpPr>
      <xdr:spPr>
        <a:xfrm>
          <a:off x="2930525" y="48380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90170</xdr:rowOff>
    </xdr:from>
    <xdr:to>
      <xdr:col>11</xdr:col>
      <xdr:colOff>187325</xdr:colOff>
      <xdr:row>30</xdr:row>
      <xdr:rowOff>20320</xdr:rowOff>
    </xdr:to>
    <xdr:sp macro="" textlink="">
      <xdr:nvSpPr>
        <xdr:cNvPr id="76" name="フローチャート: 判断 75">
          <a:extLst>
            <a:ext uri="{FF2B5EF4-FFF2-40B4-BE49-F238E27FC236}">
              <a16:creationId xmlns:a16="http://schemas.microsoft.com/office/drawing/2014/main" id="{A7D4FB24-CCE9-415E-B2EF-43CAF85C598F}"/>
            </a:ext>
          </a:extLst>
        </xdr:cNvPr>
        <xdr:cNvSpPr/>
      </xdr:nvSpPr>
      <xdr:spPr>
        <a:xfrm>
          <a:off x="2244725" y="4782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80645</xdr:rowOff>
    </xdr:from>
    <xdr:to>
      <xdr:col>7</xdr:col>
      <xdr:colOff>187325</xdr:colOff>
      <xdr:row>30</xdr:row>
      <xdr:rowOff>10795</xdr:rowOff>
    </xdr:to>
    <xdr:sp macro="" textlink="">
      <xdr:nvSpPr>
        <xdr:cNvPr id="77" name="フローチャート: 判断 76">
          <a:extLst>
            <a:ext uri="{FF2B5EF4-FFF2-40B4-BE49-F238E27FC236}">
              <a16:creationId xmlns:a16="http://schemas.microsoft.com/office/drawing/2014/main" id="{4D987113-F4BD-492E-B28F-A21C5505B3DA}"/>
            </a:ext>
          </a:extLst>
        </xdr:cNvPr>
        <xdr:cNvSpPr/>
      </xdr:nvSpPr>
      <xdr:spPr>
        <a:xfrm>
          <a:off x="1558925" y="47796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8" name="テキスト ボックス 77">
          <a:extLst>
            <a:ext uri="{FF2B5EF4-FFF2-40B4-BE49-F238E27FC236}">
              <a16:creationId xmlns:a16="http://schemas.microsoft.com/office/drawing/2014/main" id="{2D46E93A-A8B3-48CF-B106-9FB0C6C3DF10}"/>
            </a:ext>
          </a:extLst>
        </xdr:cNvPr>
        <xdr:cNvSpPr txBox="1"/>
      </xdr:nvSpPr>
      <xdr:spPr>
        <a:xfrm>
          <a:off x="4149725" y="603694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7775664B-F2EA-44AC-B98D-9AB11CF08B63}"/>
            </a:ext>
          </a:extLst>
        </xdr:cNvPr>
        <xdr:cNvSpPr txBox="1"/>
      </xdr:nvSpPr>
      <xdr:spPr>
        <a:xfrm>
          <a:off x="3511550"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E3E772F5-CE33-4DBD-B1B9-C484D55076E9}"/>
            </a:ext>
          </a:extLst>
        </xdr:cNvPr>
        <xdr:cNvSpPr txBox="1"/>
      </xdr:nvSpPr>
      <xdr:spPr>
        <a:xfrm>
          <a:off x="2825750"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1" name="テキスト ボックス 80">
          <a:extLst>
            <a:ext uri="{FF2B5EF4-FFF2-40B4-BE49-F238E27FC236}">
              <a16:creationId xmlns:a16="http://schemas.microsoft.com/office/drawing/2014/main" id="{C8E2DC60-C174-4882-B98D-D5DA89847703}"/>
            </a:ext>
          </a:extLst>
        </xdr:cNvPr>
        <xdr:cNvSpPr txBox="1"/>
      </xdr:nvSpPr>
      <xdr:spPr>
        <a:xfrm>
          <a:off x="2139950"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2" name="テキスト ボックス 81">
          <a:extLst>
            <a:ext uri="{FF2B5EF4-FFF2-40B4-BE49-F238E27FC236}">
              <a16:creationId xmlns:a16="http://schemas.microsoft.com/office/drawing/2014/main" id="{EF3AAE13-E1B1-490C-982D-AF7E04799201}"/>
            </a:ext>
          </a:extLst>
        </xdr:cNvPr>
        <xdr:cNvSpPr txBox="1"/>
      </xdr:nvSpPr>
      <xdr:spPr>
        <a:xfrm>
          <a:off x="1454150"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a:extLst>
            <a:ext uri="{FF2B5EF4-FFF2-40B4-BE49-F238E27FC236}">
              <a16:creationId xmlns:a16="http://schemas.microsoft.com/office/drawing/2014/main" id="{844097AF-3F85-47A3-AF94-2B68A8020641}"/>
            </a:ext>
          </a:extLst>
        </xdr:cNvPr>
        <xdr:cNvSpPr/>
      </xdr:nvSpPr>
      <xdr:spPr>
        <a:xfrm>
          <a:off x="4254500" y="4942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66675</xdr:rowOff>
    </xdr:from>
    <xdr:ext cx="403860" cy="257810"/>
    <xdr:sp macro="" textlink="">
      <xdr:nvSpPr>
        <xdr:cNvPr id="84" name="有形固定資産減価償却率該当値テキスト">
          <a:extLst>
            <a:ext uri="{FF2B5EF4-FFF2-40B4-BE49-F238E27FC236}">
              <a16:creationId xmlns:a16="http://schemas.microsoft.com/office/drawing/2014/main" id="{75CC20DA-2682-49C3-B05A-1403D97517E0}"/>
            </a:ext>
          </a:extLst>
        </xdr:cNvPr>
        <xdr:cNvSpPr txBox="1"/>
      </xdr:nvSpPr>
      <xdr:spPr>
        <a:xfrm>
          <a:off x="4359275" y="4921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38735</xdr:rowOff>
    </xdr:from>
    <xdr:to>
      <xdr:col>19</xdr:col>
      <xdr:colOff>187325</xdr:colOff>
      <xdr:row>30</xdr:row>
      <xdr:rowOff>140335</xdr:rowOff>
    </xdr:to>
    <xdr:sp macro="" textlink="">
      <xdr:nvSpPr>
        <xdr:cNvPr id="85" name="楕円 84">
          <a:extLst>
            <a:ext uri="{FF2B5EF4-FFF2-40B4-BE49-F238E27FC236}">
              <a16:creationId xmlns:a16="http://schemas.microsoft.com/office/drawing/2014/main" id="{B6F64A73-6E24-4233-A3FD-ECADFF99B1EB}"/>
            </a:ext>
          </a:extLst>
        </xdr:cNvPr>
        <xdr:cNvSpPr/>
      </xdr:nvSpPr>
      <xdr:spPr>
        <a:xfrm>
          <a:off x="3616325" y="48964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89535</xdr:rowOff>
    </xdr:from>
    <xdr:to>
      <xdr:col>23</xdr:col>
      <xdr:colOff>85725</xdr:colOff>
      <xdr:row>30</xdr:row>
      <xdr:rowOff>139065</xdr:rowOff>
    </xdr:to>
    <xdr:cxnSp macro="">
      <xdr:nvCxnSpPr>
        <xdr:cNvPr id="86" name="直線コネクタ 85">
          <a:extLst>
            <a:ext uri="{FF2B5EF4-FFF2-40B4-BE49-F238E27FC236}">
              <a16:creationId xmlns:a16="http://schemas.microsoft.com/office/drawing/2014/main" id="{C6CD4D8E-0CDC-4067-A320-9F09D05F094D}"/>
            </a:ext>
          </a:extLst>
        </xdr:cNvPr>
        <xdr:cNvCxnSpPr/>
      </xdr:nvCxnSpPr>
      <xdr:spPr>
        <a:xfrm>
          <a:off x="3673475" y="4944110"/>
          <a:ext cx="6286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154940</xdr:rowOff>
    </xdr:from>
    <xdr:to>
      <xdr:col>15</xdr:col>
      <xdr:colOff>187325</xdr:colOff>
      <xdr:row>30</xdr:row>
      <xdr:rowOff>85090</xdr:rowOff>
    </xdr:to>
    <xdr:sp macro="" textlink="">
      <xdr:nvSpPr>
        <xdr:cNvPr id="87" name="楕円 86">
          <a:extLst>
            <a:ext uri="{FF2B5EF4-FFF2-40B4-BE49-F238E27FC236}">
              <a16:creationId xmlns:a16="http://schemas.microsoft.com/office/drawing/2014/main" id="{5124B89C-72CC-48C5-8FDE-A16E15A03060}"/>
            </a:ext>
          </a:extLst>
        </xdr:cNvPr>
        <xdr:cNvSpPr/>
      </xdr:nvSpPr>
      <xdr:spPr>
        <a:xfrm>
          <a:off x="2930525" y="4850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34290</xdr:rowOff>
    </xdr:from>
    <xdr:to>
      <xdr:col>19</xdr:col>
      <xdr:colOff>136525</xdr:colOff>
      <xdr:row>30</xdr:row>
      <xdr:rowOff>89535</xdr:rowOff>
    </xdr:to>
    <xdr:cxnSp macro="">
      <xdr:nvCxnSpPr>
        <xdr:cNvPr id="88" name="直線コネクタ 87">
          <a:extLst>
            <a:ext uri="{FF2B5EF4-FFF2-40B4-BE49-F238E27FC236}">
              <a16:creationId xmlns:a16="http://schemas.microsoft.com/office/drawing/2014/main" id="{1D35F85B-2C3B-495D-8D63-A5E874217E16}"/>
            </a:ext>
          </a:extLst>
        </xdr:cNvPr>
        <xdr:cNvCxnSpPr/>
      </xdr:nvCxnSpPr>
      <xdr:spPr>
        <a:xfrm>
          <a:off x="2987675" y="4888865"/>
          <a:ext cx="685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17780</xdr:rowOff>
    </xdr:from>
    <xdr:to>
      <xdr:col>11</xdr:col>
      <xdr:colOff>187325</xdr:colOff>
      <xdr:row>30</xdr:row>
      <xdr:rowOff>118745</xdr:rowOff>
    </xdr:to>
    <xdr:sp macro="" textlink="">
      <xdr:nvSpPr>
        <xdr:cNvPr id="89" name="楕円 88">
          <a:extLst>
            <a:ext uri="{FF2B5EF4-FFF2-40B4-BE49-F238E27FC236}">
              <a16:creationId xmlns:a16="http://schemas.microsoft.com/office/drawing/2014/main" id="{F2F12F82-E530-493A-9D97-28BF77F321EC}"/>
            </a:ext>
          </a:extLst>
        </xdr:cNvPr>
        <xdr:cNvSpPr/>
      </xdr:nvSpPr>
      <xdr:spPr>
        <a:xfrm>
          <a:off x="2244725" y="487553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34290</xdr:rowOff>
    </xdr:from>
    <xdr:to>
      <xdr:col>15</xdr:col>
      <xdr:colOff>136525</xdr:colOff>
      <xdr:row>30</xdr:row>
      <xdr:rowOff>67945</xdr:rowOff>
    </xdr:to>
    <xdr:cxnSp macro="">
      <xdr:nvCxnSpPr>
        <xdr:cNvPr id="90" name="直線コネクタ 89">
          <a:extLst>
            <a:ext uri="{FF2B5EF4-FFF2-40B4-BE49-F238E27FC236}">
              <a16:creationId xmlns:a16="http://schemas.microsoft.com/office/drawing/2014/main" id="{6E629227-CD03-4BA9-8C68-D798E87175D3}"/>
            </a:ext>
          </a:extLst>
        </xdr:cNvPr>
        <xdr:cNvCxnSpPr/>
      </xdr:nvCxnSpPr>
      <xdr:spPr>
        <a:xfrm flipV="1">
          <a:off x="2301875" y="4888865"/>
          <a:ext cx="685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158115</xdr:rowOff>
    </xdr:from>
    <xdr:to>
      <xdr:col>7</xdr:col>
      <xdr:colOff>187325</xdr:colOff>
      <xdr:row>30</xdr:row>
      <xdr:rowOff>88265</xdr:rowOff>
    </xdr:to>
    <xdr:sp macro="" textlink="">
      <xdr:nvSpPr>
        <xdr:cNvPr id="91" name="楕円 90">
          <a:extLst>
            <a:ext uri="{FF2B5EF4-FFF2-40B4-BE49-F238E27FC236}">
              <a16:creationId xmlns:a16="http://schemas.microsoft.com/office/drawing/2014/main" id="{A4A6AF55-E787-4BF7-820E-04AC72A1A3F3}"/>
            </a:ext>
          </a:extLst>
        </xdr:cNvPr>
        <xdr:cNvSpPr/>
      </xdr:nvSpPr>
      <xdr:spPr>
        <a:xfrm>
          <a:off x="1558925" y="48571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37465</xdr:rowOff>
    </xdr:from>
    <xdr:to>
      <xdr:col>11</xdr:col>
      <xdr:colOff>136525</xdr:colOff>
      <xdr:row>30</xdr:row>
      <xdr:rowOff>67945</xdr:rowOff>
    </xdr:to>
    <xdr:cxnSp macro="">
      <xdr:nvCxnSpPr>
        <xdr:cNvPr id="92" name="直線コネクタ 91">
          <a:extLst>
            <a:ext uri="{FF2B5EF4-FFF2-40B4-BE49-F238E27FC236}">
              <a16:creationId xmlns:a16="http://schemas.microsoft.com/office/drawing/2014/main" id="{F58AD814-7D42-412B-BD65-C6DAD9B2CA26}"/>
            </a:ext>
          </a:extLst>
        </xdr:cNvPr>
        <xdr:cNvCxnSpPr/>
      </xdr:nvCxnSpPr>
      <xdr:spPr>
        <a:xfrm>
          <a:off x="1616075" y="4895215"/>
          <a:ext cx="685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129540</xdr:rowOff>
    </xdr:from>
    <xdr:ext cx="403860" cy="259080"/>
    <xdr:sp macro="" textlink="">
      <xdr:nvSpPr>
        <xdr:cNvPr id="93" name="n_1aveValue有形固定資産減価償却率">
          <a:extLst>
            <a:ext uri="{FF2B5EF4-FFF2-40B4-BE49-F238E27FC236}">
              <a16:creationId xmlns:a16="http://schemas.microsoft.com/office/drawing/2014/main" id="{5EB21989-5F66-413A-9EE6-847EA8DCCB6F}"/>
            </a:ext>
          </a:extLst>
        </xdr:cNvPr>
        <xdr:cNvSpPr txBox="1"/>
      </xdr:nvSpPr>
      <xdr:spPr>
        <a:xfrm>
          <a:off x="3474085" y="4660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92075</xdr:rowOff>
    </xdr:from>
    <xdr:ext cx="403860" cy="259080"/>
    <xdr:sp macro="" textlink="">
      <xdr:nvSpPr>
        <xdr:cNvPr id="94" name="n_2aveValue有形固定資産減価償却率">
          <a:extLst>
            <a:ext uri="{FF2B5EF4-FFF2-40B4-BE49-F238E27FC236}">
              <a16:creationId xmlns:a16="http://schemas.microsoft.com/office/drawing/2014/main" id="{5400BD02-777E-42C8-85E3-07BCF388E9B6}"/>
            </a:ext>
          </a:extLst>
        </xdr:cNvPr>
        <xdr:cNvSpPr txBox="1"/>
      </xdr:nvSpPr>
      <xdr:spPr>
        <a:xfrm>
          <a:off x="2797810" y="4625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36830</xdr:rowOff>
    </xdr:from>
    <xdr:ext cx="403860" cy="259080"/>
    <xdr:sp macro="" textlink="">
      <xdr:nvSpPr>
        <xdr:cNvPr id="95" name="n_3aveValue有形固定資産減価償却率">
          <a:extLst>
            <a:ext uri="{FF2B5EF4-FFF2-40B4-BE49-F238E27FC236}">
              <a16:creationId xmlns:a16="http://schemas.microsoft.com/office/drawing/2014/main" id="{3FD79B30-65CA-47AB-83E6-3FF69F51F78E}"/>
            </a:ext>
          </a:extLst>
        </xdr:cNvPr>
        <xdr:cNvSpPr txBox="1"/>
      </xdr:nvSpPr>
      <xdr:spPr>
        <a:xfrm>
          <a:off x="2112010" y="4570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27305</xdr:rowOff>
    </xdr:from>
    <xdr:ext cx="403860" cy="259080"/>
    <xdr:sp macro="" textlink="">
      <xdr:nvSpPr>
        <xdr:cNvPr id="96" name="n_4aveValue有形固定資産減価償却率">
          <a:extLst>
            <a:ext uri="{FF2B5EF4-FFF2-40B4-BE49-F238E27FC236}">
              <a16:creationId xmlns:a16="http://schemas.microsoft.com/office/drawing/2014/main" id="{3F239999-2C82-4CBD-80CA-6C72915D1768}"/>
            </a:ext>
          </a:extLst>
        </xdr:cNvPr>
        <xdr:cNvSpPr txBox="1"/>
      </xdr:nvSpPr>
      <xdr:spPr>
        <a:xfrm>
          <a:off x="1426210" y="4564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132080</xdr:rowOff>
    </xdr:from>
    <xdr:ext cx="403860" cy="257810"/>
    <xdr:sp macro="" textlink="">
      <xdr:nvSpPr>
        <xdr:cNvPr id="97" name="n_1mainValue有形固定資産減価償却率">
          <a:extLst>
            <a:ext uri="{FF2B5EF4-FFF2-40B4-BE49-F238E27FC236}">
              <a16:creationId xmlns:a16="http://schemas.microsoft.com/office/drawing/2014/main" id="{BC2A44C5-2ACF-4E38-89C5-902F4752345D}"/>
            </a:ext>
          </a:extLst>
        </xdr:cNvPr>
        <xdr:cNvSpPr txBox="1"/>
      </xdr:nvSpPr>
      <xdr:spPr>
        <a:xfrm>
          <a:off x="3474085" y="4989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76200</xdr:rowOff>
    </xdr:from>
    <xdr:ext cx="403860" cy="257810"/>
    <xdr:sp macro="" textlink="">
      <xdr:nvSpPr>
        <xdr:cNvPr id="98" name="n_2mainValue有形固定資産減価償却率">
          <a:extLst>
            <a:ext uri="{FF2B5EF4-FFF2-40B4-BE49-F238E27FC236}">
              <a16:creationId xmlns:a16="http://schemas.microsoft.com/office/drawing/2014/main" id="{ECEF1EDE-B6B8-49F8-B6E8-F118C0B3695B}"/>
            </a:ext>
          </a:extLst>
        </xdr:cNvPr>
        <xdr:cNvSpPr txBox="1"/>
      </xdr:nvSpPr>
      <xdr:spPr>
        <a:xfrm>
          <a:off x="2797810" y="4933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109855</xdr:rowOff>
    </xdr:from>
    <xdr:ext cx="403860" cy="257810"/>
    <xdr:sp macro="" textlink="">
      <xdr:nvSpPr>
        <xdr:cNvPr id="99" name="n_3mainValue有形固定資産減価償却率">
          <a:extLst>
            <a:ext uri="{FF2B5EF4-FFF2-40B4-BE49-F238E27FC236}">
              <a16:creationId xmlns:a16="http://schemas.microsoft.com/office/drawing/2014/main" id="{83ECEA1A-4F74-49E8-A6DE-0C54E2F95FCE}"/>
            </a:ext>
          </a:extLst>
        </xdr:cNvPr>
        <xdr:cNvSpPr txBox="1"/>
      </xdr:nvSpPr>
      <xdr:spPr>
        <a:xfrm>
          <a:off x="2112010" y="4964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79375</xdr:rowOff>
    </xdr:from>
    <xdr:ext cx="403860" cy="258445"/>
    <xdr:sp macro="" textlink="">
      <xdr:nvSpPr>
        <xdr:cNvPr id="100" name="n_4mainValue有形固定資産減価償却率">
          <a:extLst>
            <a:ext uri="{FF2B5EF4-FFF2-40B4-BE49-F238E27FC236}">
              <a16:creationId xmlns:a16="http://schemas.microsoft.com/office/drawing/2014/main" id="{C1BBE480-2161-4264-A1BB-5307AAF411D3}"/>
            </a:ext>
          </a:extLst>
        </xdr:cNvPr>
        <xdr:cNvSpPr txBox="1"/>
      </xdr:nvSpPr>
      <xdr:spPr>
        <a:xfrm>
          <a:off x="1426210" y="49403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CA699E18-4D03-4B1A-AE4A-E7C9DC81A770}"/>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BC6ED366-315F-4612-80EE-7E3671A1AA4E}"/>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1B8EDCDC-1C91-4B9C-BF96-7A199AAD4C88}"/>
            </a:ext>
          </a:extLst>
        </xdr:cNvPr>
        <xdr:cNvSpPr/>
      </xdr:nvSpPr>
      <xdr:spPr>
        <a:xfrm>
          <a:off x="12446635" y="36302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58DEB1E-9401-47EC-A9B3-BA42170A6D72}"/>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235E0E7-40DC-4E8E-87F8-309C620846D4}"/>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13DF0AD-DA06-4197-B269-D093C8E9FD04}"/>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CC2FBD5-F3D6-43CB-8351-E95D07B71022}"/>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A152B14-2095-4052-AAFF-B8ADF5B498B3}"/>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6E7F2BD-BE7F-46F5-87C6-31C9ACC8540E}"/>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13EB557-7C13-4E47-8D0E-D61FC936B39A}"/>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D6FC17F-FF22-4936-A6E6-63EAF1C094E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DA337EB-F11C-46C0-9908-BE60EB062A12}"/>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248B57D-DC00-4743-9F8C-B4446BCB3097}"/>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類似団体と比べて49.7ポイント、全国平均と比べて79.9ポイント低くなっている。</a:t>
          </a:r>
        </a:p>
        <a:p>
          <a:r>
            <a:rPr kumimoji="1" lang="ja-JP" altLang="en-US" sz="1100">
              <a:latin typeface="ＭＳ Ｐゴシック"/>
              <a:ea typeface="ＭＳ Ｐゴシック"/>
            </a:rPr>
            <a:t>　今後も、総合計画実施計画により事業ごとに精査し、その枠内での適切な事業執行と地方債起債に努める。</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145C09B0-C552-4B7E-B48F-00B5437B312F}"/>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8EA4E60-4CB7-4A40-9B51-CE9FA3EB9304}"/>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6" name="テキスト ボックス 115">
          <a:extLst>
            <a:ext uri="{FF2B5EF4-FFF2-40B4-BE49-F238E27FC236}">
              <a16:creationId xmlns:a16="http://schemas.microsoft.com/office/drawing/2014/main" id="{145BC4A5-0A8B-4A8A-B232-CC19054AE845}"/>
            </a:ext>
          </a:extLst>
        </xdr:cNvPr>
        <xdr:cNvSpPr txBox="1"/>
      </xdr:nvSpPr>
      <xdr:spPr>
        <a:xfrm>
          <a:off x="9702800" y="590423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a:extLst>
            <a:ext uri="{FF2B5EF4-FFF2-40B4-BE49-F238E27FC236}">
              <a16:creationId xmlns:a16="http://schemas.microsoft.com/office/drawing/2014/main" id="{E32126FB-6BFD-4DAB-8FE2-3E50F70250DF}"/>
            </a:ext>
          </a:extLst>
        </xdr:cNvPr>
        <xdr:cNvCxnSpPr/>
      </xdr:nvCxnSpPr>
      <xdr:spPr>
        <a:xfrm>
          <a:off x="10198100" y="569531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8" name="テキスト ボックス 117">
          <a:extLst>
            <a:ext uri="{FF2B5EF4-FFF2-40B4-BE49-F238E27FC236}">
              <a16:creationId xmlns:a16="http://schemas.microsoft.com/office/drawing/2014/main" id="{A46AEE18-A420-45C9-B4B6-D61231D2D60E}"/>
            </a:ext>
          </a:extLst>
        </xdr:cNvPr>
        <xdr:cNvSpPr txBox="1"/>
      </xdr:nvSpPr>
      <xdr:spPr>
        <a:xfrm>
          <a:off x="9702800" y="561149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a:extLst>
            <a:ext uri="{FF2B5EF4-FFF2-40B4-BE49-F238E27FC236}">
              <a16:creationId xmlns:a16="http://schemas.microsoft.com/office/drawing/2014/main" id="{B0362920-6300-459E-98DD-84B5E20FFFF6}"/>
            </a:ext>
          </a:extLst>
        </xdr:cNvPr>
        <xdr:cNvCxnSpPr/>
      </xdr:nvCxnSpPr>
      <xdr:spPr>
        <a:xfrm>
          <a:off x="10198100" y="541274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155"/>
    <xdr:sp macro="" textlink="">
      <xdr:nvSpPr>
        <xdr:cNvPr id="120" name="テキスト ボックス 119">
          <a:extLst>
            <a:ext uri="{FF2B5EF4-FFF2-40B4-BE49-F238E27FC236}">
              <a16:creationId xmlns:a16="http://schemas.microsoft.com/office/drawing/2014/main" id="{9DF262C1-8B1D-4E08-8DD2-BB69254F7C7F}"/>
            </a:ext>
          </a:extLst>
        </xdr:cNvPr>
        <xdr:cNvSpPr txBox="1"/>
      </xdr:nvSpPr>
      <xdr:spPr>
        <a:xfrm>
          <a:off x="9702800" y="532193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a:extLst>
            <a:ext uri="{FF2B5EF4-FFF2-40B4-BE49-F238E27FC236}">
              <a16:creationId xmlns:a16="http://schemas.microsoft.com/office/drawing/2014/main" id="{B24167D7-147B-408F-970E-1A91DB470DEA}"/>
            </a:ext>
          </a:extLst>
        </xdr:cNvPr>
        <xdr:cNvCxnSpPr/>
      </xdr:nvCxnSpPr>
      <xdr:spPr>
        <a:xfrm>
          <a:off x="10198100" y="51231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22" name="テキスト ボックス 121">
          <a:extLst>
            <a:ext uri="{FF2B5EF4-FFF2-40B4-BE49-F238E27FC236}">
              <a16:creationId xmlns:a16="http://schemas.microsoft.com/office/drawing/2014/main" id="{C98189D8-ADD8-4284-BEC7-F7F6F482950E}"/>
            </a:ext>
          </a:extLst>
        </xdr:cNvPr>
        <xdr:cNvSpPr txBox="1"/>
      </xdr:nvSpPr>
      <xdr:spPr>
        <a:xfrm>
          <a:off x="9761855" y="502920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a:extLst>
            <a:ext uri="{FF2B5EF4-FFF2-40B4-BE49-F238E27FC236}">
              <a16:creationId xmlns:a16="http://schemas.microsoft.com/office/drawing/2014/main" id="{DFE41909-101C-4C2B-A2F2-A98E9B509FAB}"/>
            </a:ext>
          </a:extLst>
        </xdr:cNvPr>
        <xdr:cNvCxnSpPr/>
      </xdr:nvCxnSpPr>
      <xdr:spPr>
        <a:xfrm>
          <a:off x="10198100" y="48304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4" name="テキスト ボックス 123">
          <a:extLst>
            <a:ext uri="{FF2B5EF4-FFF2-40B4-BE49-F238E27FC236}">
              <a16:creationId xmlns:a16="http://schemas.microsoft.com/office/drawing/2014/main" id="{96FC1E91-9407-4C76-B753-818D6D255DBD}"/>
            </a:ext>
          </a:extLst>
        </xdr:cNvPr>
        <xdr:cNvSpPr txBox="1"/>
      </xdr:nvSpPr>
      <xdr:spPr>
        <a:xfrm>
          <a:off x="9761855" y="47364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a:extLst>
            <a:ext uri="{FF2B5EF4-FFF2-40B4-BE49-F238E27FC236}">
              <a16:creationId xmlns:a16="http://schemas.microsoft.com/office/drawing/2014/main" id="{A282791C-4BB3-4B9E-8634-8AE315D65270}"/>
            </a:ext>
          </a:extLst>
        </xdr:cNvPr>
        <xdr:cNvCxnSpPr/>
      </xdr:nvCxnSpPr>
      <xdr:spPr>
        <a:xfrm>
          <a:off x="10198100" y="45313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6" name="テキスト ボックス 125">
          <a:extLst>
            <a:ext uri="{FF2B5EF4-FFF2-40B4-BE49-F238E27FC236}">
              <a16:creationId xmlns:a16="http://schemas.microsoft.com/office/drawing/2014/main" id="{66A5DB8C-675C-4AAC-8334-B11BB20F2275}"/>
            </a:ext>
          </a:extLst>
        </xdr:cNvPr>
        <xdr:cNvSpPr txBox="1"/>
      </xdr:nvSpPr>
      <xdr:spPr>
        <a:xfrm>
          <a:off x="9761855" y="44475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a:extLst>
            <a:ext uri="{FF2B5EF4-FFF2-40B4-BE49-F238E27FC236}">
              <a16:creationId xmlns:a16="http://schemas.microsoft.com/office/drawing/2014/main" id="{B210AB2F-58D2-4B69-A70F-1C1D0F929C18}"/>
            </a:ext>
          </a:extLst>
        </xdr:cNvPr>
        <xdr:cNvCxnSpPr/>
      </xdr:nvCxnSpPr>
      <xdr:spPr>
        <a:xfrm>
          <a:off x="10198100" y="42392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9575" cy="224155"/>
    <xdr:sp macro="" textlink="">
      <xdr:nvSpPr>
        <xdr:cNvPr id="128" name="テキスト ボックス 127">
          <a:extLst>
            <a:ext uri="{FF2B5EF4-FFF2-40B4-BE49-F238E27FC236}">
              <a16:creationId xmlns:a16="http://schemas.microsoft.com/office/drawing/2014/main" id="{2C9429E5-BF29-4BA1-B464-F4B35F56275A}"/>
            </a:ext>
          </a:extLst>
        </xdr:cNvPr>
        <xdr:cNvSpPr txBox="1"/>
      </xdr:nvSpPr>
      <xdr:spPr>
        <a:xfrm>
          <a:off x="9761855" y="415480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3C81ABC-4293-44C2-8F08-2A8656FF1B72}"/>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155"/>
    <xdr:sp macro="" textlink="">
      <xdr:nvSpPr>
        <xdr:cNvPr id="130" name="テキスト ボックス 129">
          <a:extLst>
            <a:ext uri="{FF2B5EF4-FFF2-40B4-BE49-F238E27FC236}">
              <a16:creationId xmlns:a16="http://schemas.microsoft.com/office/drawing/2014/main" id="{0FDB3E4B-B065-40E6-86FB-650E940902D0}"/>
            </a:ext>
          </a:extLst>
        </xdr:cNvPr>
        <xdr:cNvSpPr txBox="1"/>
      </xdr:nvSpPr>
      <xdr:spPr>
        <a:xfrm>
          <a:off x="9867900" y="386524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F5ADAB5C-7F9E-4110-A7FD-5716748C800A}"/>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143510</xdr:rowOff>
    </xdr:from>
    <xdr:to>
      <xdr:col>76</xdr:col>
      <xdr:colOff>21590</xdr:colOff>
      <xdr:row>34</xdr:row>
      <xdr:rowOff>119380</xdr:rowOff>
    </xdr:to>
    <xdr:cxnSp macro="">
      <xdr:nvCxnSpPr>
        <xdr:cNvPr id="132" name="直線コネクタ 131">
          <a:extLst>
            <a:ext uri="{FF2B5EF4-FFF2-40B4-BE49-F238E27FC236}">
              <a16:creationId xmlns:a16="http://schemas.microsoft.com/office/drawing/2014/main" id="{85C7867D-2EC9-4DFD-AB63-A7603786FBFB}"/>
            </a:ext>
          </a:extLst>
        </xdr:cNvPr>
        <xdr:cNvCxnSpPr/>
      </xdr:nvCxnSpPr>
      <xdr:spPr>
        <a:xfrm flipV="1">
          <a:off x="13326745" y="418846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123190</xdr:rowOff>
    </xdr:from>
    <xdr:ext cx="559435" cy="257810"/>
    <xdr:sp macro="" textlink="">
      <xdr:nvSpPr>
        <xdr:cNvPr id="133" name="債務償還比率最小値テキスト">
          <a:extLst>
            <a:ext uri="{FF2B5EF4-FFF2-40B4-BE49-F238E27FC236}">
              <a16:creationId xmlns:a16="http://schemas.microsoft.com/office/drawing/2014/main" id="{EAA9C186-DADD-499F-B362-A236A9EBCCE3}"/>
            </a:ext>
          </a:extLst>
        </xdr:cNvPr>
        <xdr:cNvSpPr txBox="1"/>
      </xdr:nvSpPr>
      <xdr:spPr>
        <a:xfrm>
          <a:off x="13379450" y="563181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119380</xdr:rowOff>
    </xdr:from>
    <xdr:to>
      <xdr:col>76</xdr:col>
      <xdr:colOff>111125</xdr:colOff>
      <xdr:row>34</xdr:row>
      <xdr:rowOff>119380</xdr:rowOff>
    </xdr:to>
    <xdr:cxnSp macro="">
      <xdr:nvCxnSpPr>
        <xdr:cNvPr id="134" name="直線コネクタ 133">
          <a:extLst>
            <a:ext uri="{FF2B5EF4-FFF2-40B4-BE49-F238E27FC236}">
              <a16:creationId xmlns:a16="http://schemas.microsoft.com/office/drawing/2014/main" id="{9E9A2E45-618C-4E80-93C2-CEAD0C93C70C}"/>
            </a:ext>
          </a:extLst>
        </xdr:cNvPr>
        <xdr:cNvCxnSpPr/>
      </xdr:nvCxnSpPr>
      <xdr:spPr>
        <a:xfrm>
          <a:off x="13255625" y="5628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89535</xdr:rowOff>
    </xdr:from>
    <xdr:ext cx="468630" cy="257810"/>
    <xdr:sp macro="" textlink="">
      <xdr:nvSpPr>
        <xdr:cNvPr id="135" name="債務償還比率最大値テキスト">
          <a:extLst>
            <a:ext uri="{FF2B5EF4-FFF2-40B4-BE49-F238E27FC236}">
              <a16:creationId xmlns:a16="http://schemas.microsoft.com/office/drawing/2014/main" id="{CAE42629-5C47-4C0C-86A2-73971FEF2016}"/>
            </a:ext>
          </a:extLst>
        </xdr:cNvPr>
        <xdr:cNvSpPr txBox="1"/>
      </xdr:nvSpPr>
      <xdr:spPr>
        <a:xfrm>
          <a:off x="13379450" y="3972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143510</xdr:rowOff>
    </xdr:from>
    <xdr:to>
      <xdr:col>76</xdr:col>
      <xdr:colOff>111125</xdr:colOff>
      <xdr:row>25</xdr:row>
      <xdr:rowOff>143510</xdr:rowOff>
    </xdr:to>
    <xdr:cxnSp macro="">
      <xdr:nvCxnSpPr>
        <xdr:cNvPr id="136" name="直線コネクタ 135">
          <a:extLst>
            <a:ext uri="{FF2B5EF4-FFF2-40B4-BE49-F238E27FC236}">
              <a16:creationId xmlns:a16="http://schemas.microsoft.com/office/drawing/2014/main" id="{28D5C9EE-2B93-4887-A89C-A8707AE397B9}"/>
            </a:ext>
          </a:extLst>
        </xdr:cNvPr>
        <xdr:cNvCxnSpPr/>
      </xdr:nvCxnSpPr>
      <xdr:spPr>
        <a:xfrm>
          <a:off x="13255625" y="4188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21590</xdr:rowOff>
    </xdr:from>
    <xdr:ext cx="468630" cy="259080"/>
    <xdr:sp macro="" textlink="">
      <xdr:nvSpPr>
        <xdr:cNvPr id="137" name="債務償還比率平均値テキスト">
          <a:extLst>
            <a:ext uri="{FF2B5EF4-FFF2-40B4-BE49-F238E27FC236}">
              <a16:creationId xmlns:a16="http://schemas.microsoft.com/office/drawing/2014/main" id="{87BF51DF-3CCF-4217-BCDE-444E6E2C068C}"/>
            </a:ext>
          </a:extLst>
        </xdr:cNvPr>
        <xdr:cNvSpPr txBox="1"/>
      </xdr:nvSpPr>
      <xdr:spPr>
        <a:xfrm>
          <a:off x="13379450" y="45554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38" name="フローチャート: 判断 137">
          <a:extLst>
            <a:ext uri="{FF2B5EF4-FFF2-40B4-BE49-F238E27FC236}">
              <a16:creationId xmlns:a16="http://schemas.microsoft.com/office/drawing/2014/main" id="{AD86439E-E9B1-4DE9-B08A-A995C2551388}"/>
            </a:ext>
          </a:extLst>
        </xdr:cNvPr>
        <xdr:cNvSpPr/>
      </xdr:nvSpPr>
      <xdr:spPr>
        <a:xfrm>
          <a:off x="13293725" y="46945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121920</xdr:rowOff>
    </xdr:from>
    <xdr:to>
      <xdr:col>72</xdr:col>
      <xdr:colOff>123825</xdr:colOff>
      <xdr:row>29</xdr:row>
      <xdr:rowOff>52070</xdr:rowOff>
    </xdr:to>
    <xdr:sp macro="" textlink="">
      <xdr:nvSpPr>
        <xdr:cNvPr id="139" name="フローチャート: 判断 138">
          <a:extLst>
            <a:ext uri="{FF2B5EF4-FFF2-40B4-BE49-F238E27FC236}">
              <a16:creationId xmlns:a16="http://schemas.microsoft.com/office/drawing/2014/main" id="{5F3F5CD7-C583-42EE-B0C7-A3B4832F4717}"/>
            </a:ext>
          </a:extLst>
        </xdr:cNvPr>
        <xdr:cNvSpPr/>
      </xdr:nvSpPr>
      <xdr:spPr>
        <a:xfrm>
          <a:off x="12646025" y="4658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160655</xdr:rowOff>
    </xdr:from>
    <xdr:to>
      <xdr:col>68</xdr:col>
      <xdr:colOff>123825</xdr:colOff>
      <xdr:row>30</xdr:row>
      <xdr:rowOff>90805</xdr:rowOff>
    </xdr:to>
    <xdr:sp macro="" textlink="">
      <xdr:nvSpPr>
        <xdr:cNvPr id="140" name="フローチャート: 判断 139">
          <a:extLst>
            <a:ext uri="{FF2B5EF4-FFF2-40B4-BE49-F238E27FC236}">
              <a16:creationId xmlns:a16="http://schemas.microsoft.com/office/drawing/2014/main" id="{37D95B8B-70F4-4C18-A0BB-1900A37C2ECD}"/>
            </a:ext>
          </a:extLst>
        </xdr:cNvPr>
        <xdr:cNvSpPr/>
      </xdr:nvSpPr>
      <xdr:spPr>
        <a:xfrm>
          <a:off x="11960225" y="48596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80645</xdr:rowOff>
    </xdr:from>
    <xdr:to>
      <xdr:col>64</xdr:col>
      <xdr:colOff>123825</xdr:colOff>
      <xdr:row>31</xdr:row>
      <xdr:rowOff>10795</xdr:rowOff>
    </xdr:to>
    <xdr:sp macro="" textlink="">
      <xdr:nvSpPr>
        <xdr:cNvPr id="141" name="フローチャート: 判断 140">
          <a:extLst>
            <a:ext uri="{FF2B5EF4-FFF2-40B4-BE49-F238E27FC236}">
              <a16:creationId xmlns:a16="http://schemas.microsoft.com/office/drawing/2014/main" id="{A75FDFAC-1318-4042-BDF0-DD8E47912E4E}"/>
            </a:ext>
          </a:extLst>
        </xdr:cNvPr>
        <xdr:cNvSpPr/>
      </xdr:nvSpPr>
      <xdr:spPr>
        <a:xfrm>
          <a:off x="11274425" y="49415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75565</xdr:rowOff>
    </xdr:from>
    <xdr:to>
      <xdr:col>60</xdr:col>
      <xdr:colOff>123825</xdr:colOff>
      <xdr:row>31</xdr:row>
      <xdr:rowOff>6350</xdr:rowOff>
    </xdr:to>
    <xdr:sp macro="" textlink="">
      <xdr:nvSpPr>
        <xdr:cNvPr id="142" name="フローチャート: 判断 141">
          <a:extLst>
            <a:ext uri="{FF2B5EF4-FFF2-40B4-BE49-F238E27FC236}">
              <a16:creationId xmlns:a16="http://schemas.microsoft.com/office/drawing/2014/main" id="{CD3718EA-205A-41D5-B34E-EEDA2EE11448}"/>
            </a:ext>
          </a:extLst>
        </xdr:cNvPr>
        <xdr:cNvSpPr/>
      </xdr:nvSpPr>
      <xdr:spPr>
        <a:xfrm>
          <a:off x="10588625" y="493331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3" name="テキスト ボックス 142">
          <a:extLst>
            <a:ext uri="{FF2B5EF4-FFF2-40B4-BE49-F238E27FC236}">
              <a16:creationId xmlns:a16="http://schemas.microsoft.com/office/drawing/2014/main" id="{F5F52E83-8DD3-4CFE-A62E-87393396A67F}"/>
            </a:ext>
          </a:extLst>
        </xdr:cNvPr>
        <xdr:cNvSpPr txBox="1"/>
      </xdr:nvSpPr>
      <xdr:spPr>
        <a:xfrm>
          <a:off x="13169900" y="603694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4" name="テキスト ボックス 143">
          <a:extLst>
            <a:ext uri="{FF2B5EF4-FFF2-40B4-BE49-F238E27FC236}">
              <a16:creationId xmlns:a16="http://schemas.microsoft.com/office/drawing/2014/main" id="{0DF3357F-0B52-42A8-A098-F63B70927707}"/>
            </a:ext>
          </a:extLst>
        </xdr:cNvPr>
        <xdr:cNvSpPr txBox="1"/>
      </xdr:nvSpPr>
      <xdr:spPr>
        <a:xfrm>
          <a:off x="12531725"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5" name="テキスト ボックス 144">
          <a:extLst>
            <a:ext uri="{FF2B5EF4-FFF2-40B4-BE49-F238E27FC236}">
              <a16:creationId xmlns:a16="http://schemas.microsoft.com/office/drawing/2014/main" id="{D4D73A54-F9E3-4CE3-B546-503B8187336B}"/>
            </a:ext>
          </a:extLst>
        </xdr:cNvPr>
        <xdr:cNvSpPr txBox="1"/>
      </xdr:nvSpPr>
      <xdr:spPr>
        <a:xfrm>
          <a:off x="11845925"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6" name="テキスト ボックス 145">
          <a:extLst>
            <a:ext uri="{FF2B5EF4-FFF2-40B4-BE49-F238E27FC236}">
              <a16:creationId xmlns:a16="http://schemas.microsoft.com/office/drawing/2014/main" id="{23D08ED1-C0D3-4E68-BFFB-E066FC1A3FF8}"/>
            </a:ext>
          </a:extLst>
        </xdr:cNvPr>
        <xdr:cNvSpPr txBox="1"/>
      </xdr:nvSpPr>
      <xdr:spPr>
        <a:xfrm>
          <a:off x="11160125"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7" name="テキスト ボックス 146">
          <a:extLst>
            <a:ext uri="{FF2B5EF4-FFF2-40B4-BE49-F238E27FC236}">
              <a16:creationId xmlns:a16="http://schemas.microsoft.com/office/drawing/2014/main" id="{DF61D548-7A7A-43E7-A045-A03A548B2EE9}"/>
            </a:ext>
          </a:extLst>
        </xdr:cNvPr>
        <xdr:cNvSpPr txBox="1"/>
      </xdr:nvSpPr>
      <xdr:spPr>
        <a:xfrm>
          <a:off x="10474325"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74930</xdr:rowOff>
    </xdr:from>
    <xdr:to>
      <xdr:col>76</xdr:col>
      <xdr:colOff>73025</xdr:colOff>
      <xdr:row>30</xdr:row>
      <xdr:rowOff>5080</xdr:rowOff>
    </xdr:to>
    <xdr:sp macro="" textlink="">
      <xdr:nvSpPr>
        <xdr:cNvPr id="148" name="楕円 147">
          <a:extLst>
            <a:ext uri="{FF2B5EF4-FFF2-40B4-BE49-F238E27FC236}">
              <a16:creationId xmlns:a16="http://schemas.microsoft.com/office/drawing/2014/main" id="{7844DB19-B3E9-4471-ABC4-3115EEC711A9}"/>
            </a:ext>
          </a:extLst>
        </xdr:cNvPr>
        <xdr:cNvSpPr/>
      </xdr:nvSpPr>
      <xdr:spPr>
        <a:xfrm>
          <a:off x="13293725" y="47707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53340</xdr:rowOff>
    </xdr:from>
    <xdr:ext cx="468630" cy="257810"/>
    <xdr:sp macro="" textlink="">
      <xdr:nvSpPr>
        <xdr:cNvPr id="149" name="債務償還比率該当値テキスト">
          <a:extLst>
            <a:ext uri="{FF2B5EF4-FFF2-40B4-BE49-F238E27FC236}">
              <a16:creationId xmlns:a16="http://schemas.microsoft.com/office/drawing/2014/main" id="{446A81E1-64C1-4DE0-9B71-0A211ABDB046}"/>
            </a:ext>
          </a:extLst>
        </xdr:cNvPr>
        <xdr:cNvSpPr txBox="1"/>
      </xdr:nvSpPr>
      <xdr:spPr>
        <a:xfrm>
          <a:off x="13379450" y="4745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18415</xdr:rowOff>
    </xdr:from>
    <xdr:to>
      <xdr:col>72</xdr:col>
      <xdr:colOff>123825</xdr:colOff>
      <xdr:row>29</xdr:row>
      <xdr:rowOff>120650</xdr:rowOff>
    </xdr:to>
    <xdr:sp macro="" textlink="">
      <xdr:nvSpPr>
        <xdr:cNvPr id="150" name="楕円 149">
          <a:extLst>
            <a:ext uri="{FF2B5EF4-FFF2-40B4-BE49-F238E27FC236}">
              <a16:creationId xmlns:a16="http://schemas.microsoft.com/office/drawing/2014/main" id="{634463C1-9828-45AA-91C3-788DBB2168F2}"/>
            </a:ext>
          </a:extLst>
        </xdr:cNvPr>
        <xdr:cNvSpPr/>
      </xdr:nvSpPr>
      <xdr:spPr>
        <a:xfrm>
          <a:off x="12646025" y="4714240"/>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69215</xdr:rowOff>
    </xdr:from>
    <xdr:to>
      <xdr:col>76</xdr:col>
      <xdr:colOff>22225</xdr:colOff>
      <xdr:row>29</xdr:row>
      <xdr:rowOff>125730</xdr:rowOff>
    </xdr:to>
    <xdr:cxnSp macro="">
      <xdr:nvCxnSpPr>
        <xdr:cNvPr id="151" name="直線コネクタ 150">
          <a:extLst>
            <a:ext uri="{FF2B5EF4-FFF2-40B4-BE49-F238E27FC236}">
              <a16:creationId xmlns:a16="http://schemas.microsoft.com/office/drawing/2014/main" id="{C216228B-96CD-45AC-B79D-0FF79BC91F5E}"/>
            </a:ext>
          </a:extLst>
        </xdr:cNvPr>
        <xdr:cNvCxnSpPr/>
      </xdr:nvCxnSpPr>
      <xdr:spPr>
        <a:xfrm>
          <a:off x="12693650" y="4761865"/>
          <a:ext cx="63817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95250</xdr:rowOff>
    </xdr:from>
    <xdr:to>
      <xdr:col>68</xdr:col>
      <xdr:colOff>123825</xdr:colOff>
      <xdr:row>30</xdr:row>
      <xdr:rowOff>25400</xdr:rowOff>
    </xdr:to>
    <xdr:sp macro="" textlink="">
      <xdr:nvSpPr>
        <xdr:cNvPr id="152" name="楕円 151">
          <a:extLst>
            <a:ext uri="{FF2B5EF4-FFF2-40B4-BE49-F238E27FC236}">
              <a16:creationId xmlns:a16="http://schemas.microsoft.com/office/drawing/2014/main" id="{A62CE95F-71A0-42D8-9356-F527546A4210}"/>
            </a:ext>
          </a:extLst>
        </xdr:cNvPr>
        <xdr:cNvSpPr/>
      </xdr:nvSpPr>
      <xdr:spPr>
        <a:xfrm>
          <a:off x="11960225" y="479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69215</xdr:rowOff>
    </xdr:from>
    <xdr:to>
      <xdr:col>72</xdr:col>
      <xdr:colOff>73025</xdr:colOff>
      <xdr:row>29</xdr:row>
      <xdr:rowOff>146050</xdr:rowOff>
    </xdr:to>
    <xdr:cxnSp macro="">
      <xdr:nvCxnSpPr>
        <xdr:cNvPr id="153" name="直線コネクタ 152">
          <a:extLst>
            <a:ext uri="{FF2B5EF4-FFF2-40B4-BE49-F238E27FC236}">
              <a16:creationId xmlns:a16="http://schemas.microsoft.com/office/drawing/2014/main" id="{EC9088F9-FBA8-4539-A5F3-6AEFC7139D55}"/>
            </a:ext>
          </a:extLst>
        </xdr:cNvPr>
        <xdr:cNvCxnSpPr/>
      </xdr:nvCxnSpPr>
      <xdr:spPr>
        <a:xfrm flipV="1">
          <a:off x="12007850" y="4761865"/>
          <a:ext cx="685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80010</xdr:rowOff>
    </xdr:from>
    <xdr:to>
      <xdr:col>64</xdr:col>
      <xdr:colOff>123825</xdr:colOff>
      <xdr:row>30</xdr:row>
      <xdr:rowOff>10160</xdr:rowOff>
    </xdr:to>
    <xdr:sp macro="" textlink="">
      <xdr:nvSpPr>
        <xdr:cNvPr id="154" name="楕円 153">
          <a:extLst>
            <a:ext uri="{FF2B5EF4-FFF2-40B4-BE49-F238E27FC236}">
              <a16:creationId xmlns:a16="http://schemas.microsoft.com/office/drawing/2014/main" id="{C2A7A03E-FCB2-45E3-AFDD-3FA24B76473E}"/>
            </a:ext>
          </a:extLst>
        </xdr:cNvPr>
        <xdr:cNvSpPr/>
      </xdr:nvSpPr>
      <xdr:spPr>
        <a:xfrm>
          <a:off x="11274425" y="47790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130810</xdr:rowOff>
    </xdr:from>
    <xdr:to>
      <xdr:col>68</xdr:col>
      <xdr:colOff>73025</xdr:colOff>
      <xdr:row>29</xdr:row>
      <xdr:rowOff>146050</xdr:rowOff>
    </xdr:to>
    <xdr:cxnSp macro="">
      <xdr:nvCxnSpPr>
        <xdr:cNvPr id="155" name="直線コネクタ 154">
          <a:extLst>
            <a:ext uri="{FF2B5EF4-FFF2-40B4-BE49-F238E27FC236}">
              <a16:creationId xmlns:a16="http://schemas.microsoft.com/office/drawing/2014/main" id="{A5CB7685-99B4-443A-AB24-05CA38D38C8F}"/>
            </a:ext>
          </a:extLst>
        </xdr:cNvPr>
        <xdr:cNvCxnSpPr/>
      </xdr:nvCxnSpPr>
      <xdr:spPr>
        <a:xfrm>
          <a:off x="11322050" y="4826635"/>
          <a:ext cx="685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75565</xdr:rowOff>
    </xdr:from>
    <xdr:to>
      <xdr:col>60</xdr:col>
      <xdr:colOff>123825</xdr:colOff>
      <xdr:row>30</xdr:row>
      <xdr:rowOff>6350</xdr:rowOff>
    </xdr:to>
    <xdr:sp macro="" textlink="">
      <xdr:nvSpPr>
        <xdr:cNvPr id="156" name="楕円 155">
          <a:extLst>
            <a:ext uri="{FF2B5EF4-FFF2-40B4-BE49-F238E27FC236}">
              <a16:creationId xmlns:a16="http://schemas.microsoft.com/office/drawing/2014/main" id="{7ADC2EC8-A991-4E8C-BA23-89455C8E9721}"/>
            </a:ext>
          </a:extLst>
        </xdr:cNvPr>
        <xdr:cNvSpPr/>
      </xdr:nvSpPr>
      <xdr:spPr>
        <a:xfrm>
          <a:off x="10588625" y="477139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126365</xdr:rowOff>
    </xdr:from>
    <xdr:to>
      <xdr:col>64</xdr:col>
      <xdr:colOff>73025</xdr:colOff>
      <xdr:row>29</xdr:row>
      <xdr:rowOff>130810</xdr:rowOff>
    </xdr:to>
    <xdr:cxnSp macro="">
      <xdr:nvCxnSpPr>
        <xdr:cNvPr id="157" name="直線コネクタ 156">
          <a:extLst>
            <a:ext uri="{FF2B5EF4-FFF2-40B4-BE49-F238E27FC236}">
              <a16:creationId xmlns:a16="http://schemas.microsoft.com/office/drawing/2014/main" id="{D8213768-587A-43EC-A56A-7DD4B9894290}"/>
            </a:ext>
          </a:extLst>
        </xdr:cNvPr>
        <xdr:cNvCxnSpPr/>
      </xdr:nvCxnSpPr>
      <xdr:spPr>
        <a:xfrm>
          <a:off x="10636250" y="4819015"/>
          <a:ext cx="685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68580</xdr:rowOff>
    </xdr:from>
    <xdr:ext cx="468630" cy="259080"/>
    <xdr:sp macro="" textlink="">
      <xdr:nvSpPr>
        <xdr:cNvPr id="158" name="n_1aveValue債務償還比率">
          <a:extLst>
            <a:ext uri="{FF2B5EF4-FFF2-40B4-BE49-F238E27FC236}">
              <a16:creationId xmlns:a16="http://schemas.microsoft.com/office/drawing/2014/main" id="{3EA7DF13-5EC5-455E-BF71-ACCA755793C1}"/>
            </a:ext>
          </a:extLst>
        </xdr:cNvPr>
        <xdr:cNvSpPr txBox="1"/>
      </xdr:nvSpPr>
      <xdr:spPr>
        <a:xfrm>
          <a:off x="12465050" y="4437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81915</xdr:rowOff>
    </xdr:from>
    <xdr:ext cx="468630" cy="259080"/>
    <xdr:sp macro="" textlink="">
      <xdr:nvSpPr>
        <xdr:cNvPr id="159" name="n_2aveValue債務償還比率">
          <a:extLst>
            <a:ext uri="{FF2B5EF4-FFF2-40B4-BE49-F238E27FC236}">
              <a16:creationId xmlns:a16="http://schemas.microsoft.com/office/drawing/2014/main" id="{E545778F-2101-4140-8572-396DAB45388C}"/>
            </a:ext>
          </a:extLst>
        </xdr:cNvPr>
        <xdr:cNvSpPr txBox="1"/>
      </xdr:nvSpPr>
      <xdr:spPr>
        <a:xfrm>
          <a:off x="11788775" y="4942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1905</xdr:rowOff>
    </xdr:from>
    <xdr:ext cx="468630" cy="259080"/>
    <xdr:sp macro="" textlink="">
      <xdr:nvSpPr>
        <xdr:cNvPr id="160" name="n_3aveValue債務償還比率">
          <a:extLst>
            <a:ext uri="{FF2B5EF4-FFF2-40B4-BE49-F238E27FC236}">
              <a16:creationId xmlns:a16="http://schemas.microsoft.com/office/drawing/2014/main" id="{4828F4B2-FF6F-4CA6-8481-DCA6E55CFB0B}"/>
            </a:ext>
          </a:extLst>
        </xdr:cNvPr>
        <xdr:cNvSpPr txBox="1"/>
      </xdr:nvSpPr>
      <xdr:spPr>
        <a:xfrm>
          <a:off x="11102975" y="5021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168275</xdr:rowOff>
    </xdr:from>
    <xdr:ext cx="468630" cy="257810"/>
    <xdr:sp macro="" textlink="">
      <xdr:nvSpPr>
        <xdr:cNvPr id="161" name="n_4aveValue債務償還比率">
          <a:extLst>
            <a:ext uri="{FF2B5EF4-FFF2-40B4-BE49-F238E27FC236}">
              <a16:creationId xmlns:a16="http://schemas.microsoft.com/office/drawing/2014/main" id="{6415B2E8-6A5E-4414-9988-77E12BB76BE4}"/>
            </a:ext>
          </a:extLst>
        </xdr:cNvPr>
        <xdr:cNvSpPr txBox="1"/>
      </xdr:nvSpPr>
      <xdr:spPr>
        <a:xfrm>
          <a:off x="10417175" y="5016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111125</xdr:rowOff>
    </xdr:from>
    <xdr:ext cx="468630" cy="257810"/>
    <xdr:sp macro="" textlink="">
      <xdr:nvSpPr>
        <xdr:cNvPr id="162" name="n_1mainValue債務償還比率">
          <a:extLst>
            <a:ext uri="{FF2B5EF4-FFF2-40B4-BE49-F238E27FC236}">
              <a16:creationId xmlns:a16="http://schemas.microsoft.com/office/drawing/2014/main" id="{C5ECCF7B-6418-45E3-A0CB-91279FAA0094}"/>
            </a:ext>
          </a:extLst>
        </xdr:cNvPr>
        <xdr:cNvSpPr txBox="1"/>
      </xdr:nvSpPr>
      <xdr:spPr>
        <a:xfrm>
          <a:off x="12465050" y="4806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41910</xdr:rowOff>
    </xdr:from>
    <xdr:ext cx="468630" cy="257810"/>
    <xdr:sp macro="" textlink="">
      <xdr:nvSpPr>
        <xdr:cNvPr id="163" name="n_2mainValue債務償還比率">
          <a:extLst>
            <a:ext uri="{FF2B5EF4-FFF2-40B4-BE49-F238E27FC236}">
              <a16:creationId xmlns:a16="http://schemas.microsoft.com/office/drawing/2014/main" id="{769A6EC8-B201-4518-BB7F-A48839480611}"/>
            </a:ext>
          </a:extLst>
        </xdr:cNvPr>
        <xdr:cNvSpPr txBox="1"/>
      </xdr:nvSpPr>
      <xdr:spPr>
        <a:xfrm>
          <a:off x="11788775" y="4578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26670</xdr:rowOff>
    </xdr:from>
    <xdr:ext cx="468630" cy="259080"/>
    <xdr:sp macro="" textlink="">
      <xdr:nvSpPr>
        <xdr:cNvPr id="164" name="n_3mainValue債務償還比率">
          <a:extLst>
            <a:ext uri="{FF2B5EF4-FFF2-40B4-BE49-F238E27FC236}">
              <a16:creationId xmlns:a16="http://schemas.microsoft.com/office/drawing/2014/main" id="{6F54E3EC-431F-4929-99AB-5A8C64B02A7B}"/>
            </a:ext>
          </a:extLst>
        </xdr:cNvPr>
        <xdr:cNvSpPr txBox="1"/>
      </xdr:nvSpPr>
      <xdr:spPr>
        <a:xfrm>
          <a:off x="11102975" y="4563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22225</xdr:rowOff>
    </xdr:from>
    <xdr:ext cx="468630" cy="258445"/>
    <xdr:sp macro="" textlink="">
      <xdr:nvSpPr>
        <xdr:cNvPr id="165" name="n_4mainValue債務償還比率">
          <a:extLst>
            <a:ext uri="{FF2B5EF4-FFF2-40B4-BE49-F238E27FC236}">
              <a16:creationId xmlns:a16="http://schemas.microsoft.com/office/drawing/2014/main" id="{9674269E-5123-4139-B1F6-88AEAA437965}"/>
            </a:ext>
          </a:extLst>
        </xdr:cNvPr>
        <xdr:cNvSpPr txBox="1"/>
      </xdr:nvSpPr>
      <xdr:spPr>
        <a:xfrm>
          <a:off x="10417175" y="45593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39759D7E-BDE6-43F7-A803-A2D2FDA16961}"/>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a:extLst>
            <a:ext uri="{FF2B5EF4-FFF2-40B4-BE49-F238E27FC236}">
              <a16:creationId xmlns:a16="http://schemas.microsoft.com/office/drawing/2014/main" id="{5FF18127-88AB-4A07-A8F1-34191C049E3B}"/>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8" name="テキスト ボックス 167">
          <a:extLst>
            <a:ext uri="{FF2B5EF4-FFF2-40B4-BE49-F238E27FC236}">
              <a16:creationId xmlns:a16="http://schemas.microsoft.com/office/drawing/2014/main" id="{75AB2827-2041-44BE-8552-D2EF40DE5D20}"/>
            </a:ext>
          </a:extLst>
        </xdr:cNvPr>
        <xdr:cNvSpPr txBox="1"/>
      </xdr:nvSpPr>
      <xdr:spPr>
        <a:xfrm>
          <a:off x="835025" y="702945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9" name="テキスト ボックス 168">
          <a:extLst>
            <a:ext uri="{FF2B5EF4-FFF2-40B4-BE49-F238E27FC236}">
              <a16:creationId xmlns:a16="http://schemas.microsoft.com/office/drawing/2014/main" id="{01659424-8AF3-4D65-93AF-6434A963F1B4}"/>
            </a:ext>
          </a:extLst>
        </xdr:cNvPr>
        <xdr:cNvSpPr txBox="1"/>
      </xdr:nvSpPr>
      <xdr:spPr>
        <a:xfrm>
          <a:off x="6302375" y="9553575"/>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0" name="テキスト ボックス 169">
          <a:extLst>
            <a:ext uri="{FF2B5EF4-FFF2-40B4-BE49-F238E27FC236}">
              <a16:creationId xmlns:a16="http://schemas.microsoft.com/office/drawing/2014/main" id="{4983D5CF-4F9E-4248-B9CC-FFE565E22ADE}"/>
            </a:ext>
          </a:extLst>
        </xdr:cNvPr>
        <xdr:cNvSpPr txBox="1"/>
      </xdr:nvSpPr>
      <xdr:spPr>
        <a:xfrm>
          <a:off x="835025" y="1055116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1" name="テキスト ボックス 170">
          <a:extLst>
            <a:ext uri="{FF2B5EF4-FFF2-40B4-BE49-F238E27FC236}">
              <a16:creationId xmlns:a16="http://schemas.microsoft.com/office/drawing/2014/main" id="{6BBF24FB-814C-48D7-AF27-C81EF09816DB}"/>
            </a:ext>
          </a:extLst>
        </xdr:cNvPr>
        <xdr:cNvSpPr txBox="1"/>
      </xdr:nvSpPr>
      <xdr:spPr>
        <a:xfrm>
          <a:off x="6302375" y="13160375"/>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223262-A536-49F1-B121-262FD45D83EE}"/>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1D7563-6821-4D35-8294-5369402D55D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734797-2753-473D-B665-99222D796C6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5F48FC-C3BC-4838-89EA-EB4BDCE2448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91B849-31EF-40DE-A4B0-652C5CC3E08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710838-4971-4B62-B58F-88058AF898D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5A6154-6679-4073-A4AD-9DFDA58A478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3A7462-A812-45F2-92B9-FE5B77EEF83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943432-4B4D-486C-B5F4-AB1B1343C907}"/>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3E4500-37B6-422D-9E64-9D907C51DDFF}"/>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EF8AEA-1C36-4853-945B-F5D4B4073324}"/>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78032C-66D7-4EBB-B2E4-8A2007FEC202}"/>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F589D4-3DC0-46C4-B0BB-4A0F78207544}"/>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976293-6018-4F9B-BCD6-960792A0477D}"/>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02372B-22FE-4E35-AA91-989760B9DDCC}"/>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364DEEF-6CA2-4CA8-92FD-D8392F234E41}"/>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513344-F458-4A8C-8D33-7C3692751DF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803435-9AD7-43B4-9877-2252A808D73C}"/>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CD24BA-AE4C-446C-B0A8-2D0242FCEA49}"/>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C28F83-3E89-4DB1-9CD1-9CE4C460F420}"/>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E144D5-51F6-43C3-AEAB-27A3F4AC33B1}"/>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F219BF-E8EE-4C55-8343-57EF3C9C5FC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A5FF61-5C73-4285-85DF-CF2E5784801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B296FB-6AC3-4E7C-A8B3-5981A6E6563B}"/>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8B4E6B-16A4-4FAC-874C-BA9DEFE4C50B}"/>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007866-2177-4E91-8606-1865AF523455}"/>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60B11B-536C-4476-B0AE-74145057F34B}"/>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6F2A2E6D-10C0-4FD6-8D01-3E35C32E965F}"/>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FA39DF08-0A36-436A-A055-F7536EE2B0B1}"/>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194BAA17-D1DB-4CC9-9358-7BE7BAE2B340}"/>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A1B7E10E-C361-4C17-899D-FF0251C08568}"/>
            </a:ext>
          </a:extLst>
        </xdr:cNvPr>
        <xdr:cNvSpPr txBox="1"/>
      </xdr:nvSpPr>
      <xdr:spPr>
        <a:xfrm>
          <a:off x="638175" y="35433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898978-1B6A-44CA-B47D-807FEAB5E19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4FAEA5-5376-489C-BD40-4F3FFEF6F7C0}"/>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8E1AC4-6AD4-434C-9B91-3EA8348C796C}"/>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80C706-ED99-47B5-A2DA-0AA3244BC39E}"/>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9C431D-F91E-4078-B844-989108F6CB61}"/>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5A8E26-4A56-4041-AF99-4FDDA96F216A}"/>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12AC76-BB2B-4823-B0CD-1CF4954E0767}"/>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82AD49-9441-493D-AB99-0C877103F9D3}"/>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EDDF633A-26FF-4264-B4CF-0811E0B7D79E}"/>
            </a:ext>
          </a:extLst>
        </xdr:cNvPr>
        <xdr:cNvSpPr txBox="1"/>
      </xdr:nvSpPr>
      <xdr:spPr>
        <a:xfrm>
          <a:off x="666750" y="48577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8A7BC2-15D3-455B-B5EB-5FDF59D6C3ED}"/>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DEEC60BC-48D4-47A3-9F27-C75B9E0C9F44}"/>
            </a:ext>
          </a:extLst>
        </xdr:cNvPr>
        <xdr:cNvSpPr txBox="1"/>
      </xdr:nvSpPr>
      <xdr:spPr>
        <a:xfrm>
          <a:off x="278765" y="7065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66C77C6-633D-47A8-A2A2-976A56044C3F}"/>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F4AB81F7-A542-4995-AE81-F9869413B747}"/>
            </a:ext>
          </a:extLst>
        </xdr:cNvPr>
        <xdr:cNvSpPr txBox="1"/>
      </xdr:nvSpPr>
      <xdr:spPr>
        <a:xfrm>
          <a:off x="278765" y="6703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4F253A-B54A-48B1-80A4-9C60CA649975}"/>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a:extLst>
            <a:ext uri="{FF2B5EF4-FFF2-40B4-BE49-F238E27FC236}">
              <a16:creationId xmlns:a16="http://schemas.microsoft.com/office/drawing/2014/main" id="{88A1C149-C1AA-4FA7-8044-5C3BF5F0DE32}"/>
            </a:ext>
          </a:extLst>
        </xdr:cNvPr>
        <xdr:cNvSpPr txBox="1"/>
      </xdr:nvSpPr>
      <xdr:spPr>
        <a:xfrm>
          <a:off x="339725" y="63411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742AED-7798-4C58-8824-353C63CC6F4E}"/>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D1E5384E-72F1-413F-AF06-FF9AA153B2A1}"/>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E2CFE88-C4B3-41F5-A3D7-AA9A542CE34C}"/>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650E6595-8FB2-4F56-8639-02F0ED53DBE0}"/>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2DCBA2-7EE7-47A5-B2A7-6EA1EB6170CD}"/>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a:extLst>
            <a:ext uri="{FF2B5EF4-FFF2-40B4-BE49-F238E27FC236}">
              <a16:creationId xmlns:a16="http://schemas.microsoft.com/office/drawing/2014/main" id="{46181AD2-1C45-4B8F-A9C2-77583FA0493F}"/>
            </a:ext>
          </a:extLst>
        </xdr:cNvPr>
        <xdr:cNvSpPr txBox="1"/>
      </xdr:nvSpPr>
      <xdr:spPr>
        <a:xfrm>
          <a:off x="339725" y="52647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2280D6-A8F6-4303-B1F7-C2E3AE31221D}"/>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a:extLst>
            <a:ext uri="{FF2B5EF4-FFF2-40B4-BE49-F238E27FC236}">
              <a16:creationId xmlns:a16="http://schemas.microsoft.com/office/drawing/2014/main" id="{97D4C1ED-75F3-4C91-AC59-B9F351EAA924}"/>
            </a:ext>
          </a:extLst>
        </xdr:cNvPr>
        <xdr:cNvSpPr txBox="1"/>
      </xdr:nvSpPr>
      <xdr:spPr>
        <a:xfrm>
          <a:off x="387985" y="49028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86A784C-995E-4686-9EE2-E1CCE54E5626}"/>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680AEEFF-9CEB-49F2-81A4-DAED2E3C5913}"/>
            </a:ext>
          </a:extLst>
        </xdr:cNvPr>
        <xdr:cNvCxnSpPr/>
      </xdr:nvCxnSpPr>
      <xdr:spPr>
        <a:xfrm flipV="1">
          <a:off x="4180840" y="5430520"/>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a:extLst>
            <a:ext uri="{FF2B5EF4-FFF2-40B4-BE49-F238E27FC236}">
              <a16:creationId xmlns:a16="http://schemas.microsoft.com/office/drawing/2014/main" id="{032EBE55-FBD2-468C-ADE6-746317067D9C}"/>
            </a:ext>
          </a:extLst>
        </xdr:cNvPr>
        <xdr:cNvSpPr txBox="1"/>
      </xdr:nvSpPr>
      <xdr:spPr>
        <a:xfrm>
          <a:off x="4219575" y="677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8174C6E2-14CC-470A-9424-47D7C7409EA4}"/>
            </a:ext>
          </a:extLst>
        </xdr:cNvPr>
        <xdr:cNvCxnSpPr/>
      </xdr:nvCxnSpPr>
      <xdr:spPr>
        <a:xfrm>
          <a:off x="4105275" y="6772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30480</xdr:rowOff>
    </xdr:from>
    <xdr:ext cx="405130" cy="257810"/>
    <xdr:sp macro="" textlink="">
      <xdr:nvSpPr>
        <xdr:cNvPr id="60" name="【道路】&#10;有形固定資産減価償却率最大値テキスト">
          <a:extLst>
            <a:ext uri="{FF2B5EF4-FFF2-40B4-BE49-F238E27FC236}">
              <a16:creationId xmlns:a16="http://schemas.microsoft.com/office/drawing/2014/main" id="{33B4200D-4099-47A5-84C8-9818E06D3C0B}"/>
            </a:ext>
          </a:extLst>
        </xdr:cNvPr>
        <xdr:cNvSpPr txBox="1"/>
      </xdr:nvSpPr>
      <xdr:spPr>
        <a:xfrm>
          <a:off x="4219575" y="5208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1818D78E-DC93-49A7-B98E-C88F11A978C9}"/>
            </a:ext>
          </a:extLst>
        </xdr:cNvPr>
        <xdr:cNvCxnSpPr/>
      </xdr:nvCxnSpPr>
      <xdr:spPr>
        <a:xfrm>
          <a:off x="4105275" y="5430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69215</xdr:rowOff>
    </xdr:from>
    <xdr:ext cx="405130" cy="259080"/>
    <xdr:sp macro="" textlink="">
      <xdr:nvSpPr>
        <xdr:cNvPr id="62" name="【道路】&#10;有形固定資産減価償却率平均値テキスト">
          <a:extLst>
            <a:ext uri="{FF2B5EF4-FFF2-40B4-BE49-F238E27FC236}">
              <a16:creationId xmlns:a16="http://schemas.microsoft.com/office/drawing/2014/main" id="{92B55960-218B-4EBC-85BA-0EF472894FAE}"/>
            </a:ext>
          </a:extLst>
        </xdr:cNvPr>
        <xdr:cNvSpPr txBox="1"/>
      </xdr:nvSpPr>
      <xdr:spPr>
        <a:xfrm>
          <a:off x="4219575" y="60572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38C49417-7D3C-46CD-8186-7B110D9F915E}"/>
            </a:ext>
          </a:extLst>
        </xdr:cNvPr>
        <xdr:cNvSpPr/>
      </xdr:nvSpPr>
      <xdr:spPr>
        <a:xfrm>
          <a:off x="4124325" y="62026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95E4B100-9A86-4C0D-957A-269AC479DAD5}"/>
            </a:ext>
          </a:extLst>
        </xdr:cNvPr>
        <xdr:cNvSpPr/>
      </xdr:nvSpPr>
      <xdr:spPr>
        <a:xfrm>
          <a:off x="3381375" y="6164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E13DB5E8-9EFC-4DBA-84DD-3A1E425DD641}"/>
            </a:ext>
          </a:extLst>
        </xdr:cNvPr>
        <xdr:cNvSpPr/>
      </xdr:nvSpPr>
      <xdr:spPr>
        <a:xfrm>
          <a:off x="2571750" y="6121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3B9F786B-EA7F-474C-9C0F-5AF555CC8C3F}"/>
            </a:ext>
          </a:extLst>
        </xdr:cNvPr>
        <xdr:cNvSpPr/>
      </xdr:nvSpPr>
      <xdr:spPr>
        <a:xfrm>
          <a:off x="1781175" y="6083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3657678D-E8E7-479A-8800-C2920BB503DC}"/>
            </a:ext>
          </a:extLst>
        </xdr:cNvPr>
        <xdr:cNvSpPr/>
      </xdr:nvSpPr>
      <xdr:spPr>
        <a:xfrm>
          <a:off x="981075" y="60553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3A88ADE7-FC40-430A-A7A1-4BA9B8C9A5DE}"/>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3C408215-C3B2-47C3-A14C-B59FBA338048}"/>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835D8CC3-7451-4AFB-8879-734694668083}"/>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894442EF-2F54-46CD-AC44-669CE176D412}"/>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B81CAF50-EF6B-490E-990E-9EF3F2F4D3C0}"/>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a:extLst>
            <a:ext uri="{FF2B5EF4-FFF2-40B4-BE49-F238E27FC236}">
              <a16:creationId xmlns:a16="http://schemas.microsoft.com/office/drawing/2014/main" id="{CF162EA7-8487-4740-B1C7-248BE7490001}"/>
            </a:ext>
          </a:extLst>
        </xdr:cNvPr>
        <xdr:cNvSpPr/>
      </xdr:nvSpPr>
      <xdr:spPr>
        <a:xfrm>
          <a:off x="4124325" y="6322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160020</xdr:rowOff>
    </xdr:from>
    <xdr:ext cx="405130" cy="259080"/>
    <xdr:sp macro="" textlink="">
      <xdr:nvSpPr>
        <xdr:cNvPr id="74" name="【道路】&#10;有形固定資産減価償却率該当値テキスト">
          <a:extLst>
            <a:ext uri="{FF2B5EF4-FFF2-40B4-BE49-F238E27FC236}">
              <a16:creationId xmlns:a16="http://schemas.microsoft.com/office/drawing/2014/main" id="{62B13F61-4FB1-4CAA-AB0E-E43451F477CF}"/>
            </a:ext>
          </a:extLst>
        </xdr:cNvPr>
        <xdr:cNvSpPr txBox="1"/>
      </xdr:nvSpPr>
      <xdr:spPr>
        <a:xfrm>
          <a:off x="4219575" y="6316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164465</xdr:rowOff>
    </xdr:from>
    <xdr:to>
      <xdr:col>20</xdr:col>
      <xdr:colOff>38100</xdr:colOff>
      <xdr:row>39</xdr:row>
      <xdr:rowOff>94615</xdr:rowOff>
    </xdr:to>
    <xdr:sp macro="" textlink="">
      <xdr:nvSpPr>
        <xdr:cNvPr id="75" name="楕円 74">
          <a:extLst>
            <a:ext uri="{FF2B5EF4-FFF2-40B4-BE49-F238E27FC236}">
              <a16:creationId xmlns:a16="http://schemas.microsoft.com/office/drawing/2014/main" id="{B03C53C5-404D-420D-8820-7BFCED3154A0}"/>
            </a:ext>
          </a:extLst>
        </xdr:cNvPr>
        <xdr:cNvSpPr/>
      </xdr:nvSpPr>
      <xdr:spPr>
        <a:xfrm>
          <a:off x="3381375" y="6314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43815</xdr:rowOff>
    </xdr:from>
    <xdr:to>
      <xdr:col>24</xdr:col>
      <xdr:colOff>63500</xdr:colOff>
      <xdr:row>39</xdr:row>
      <xdr:rowOff>60960</xdr:rowOff>
    </xdr:to>
    <xdr:cxnSp macro="">
      <xdr:nvCxnSpPr>
        <xdr:cNvPr id="76" name="直線コネクタ 75">
          <a:extLst>
            <a:ext uri="{FF2B5EF4-FFF2-40B4-BE49-F238E27FC236}">
              <a16:creationId xmlns:a16="http://schemas.microsoft.com/office/drawing/2014/main" id="{38F8C9E5-F396-4AED-9EA0-15BF1B956BAB}"/>
            </a:ext>
          </a:extLst>
        </xdr:cNvPr>
        <xdr:cNvCxnSpPr/>
      </xdr:nvCxnSpPr>
      <xdr:spPr>
        <a:xfrm>
          <a:off x="3429000" y="6362065"/>
          <a:ext cx="7524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7" name="楕円 76">
          <a:extLst>
            <a:ext uri="{FF2B5EF4-FFF2-40B4-BE49-F238E27FC236}">
              <a16:creationId xmlns:a16="http://schemas.microsoft.com/office/drawing/2014/main" id="{7246E483-713B-4DAC-9C76-C27DE5F20C16}"/>
            </a:ext>
          </a:extLst>
        </xdr:cNvPr>
        <xdr:cNvSpPr/>
      </xdr:nvSpPr>
      <xdr:spPr>
        <a:xfrm>
          <a:off x="2571750" y="6289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43815</xdr:rowOff>
    </xdr:to>
    <xdr:cxnSp macro="">
      <xdr:nvCxnSpPr>
        <xdr:cNvPr id="78" name="直線コネクタ 77">
          <a:extLst>
            <a:ext uri="{FF2B5EF4-FFF2-40B4-BE49-F238E27FC236}">
              <a16:creationId xmlns:a16="http://schemas.microsoft.com/office/drawing/2014/main" id="{8D5303A4-1503-4472-A007-909106812934}"/>
            </a:ext>
          </a:extLst>
        </xdr:cNvPr>
        <xdr:cNvCxnSpPr/>
      </xdr:nvCxnSpPr>
      <xdr:spPr>
        <a:xfrm>
          <a:off x="2619375" y="632714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99695</xdr:rowOff>
    </xdr:from>
    <xdr:to>
      <xdr:col>10</xdr:col>
      <xdr:colOff>165100</xdr:colOff>
      <xdr:row>39</xdr:row>
      <xdr:rowOff>29845</xdr:rowOff>
    </xdr:to>
    <xdr:sp macro="" textlink="">
      <xdr:nvSpPr>
        <xdr:cNvPr id="79" name="楕円 78">
          <a:extLst>
            <a:ext uri="{FF2B5EF4-FFF2-40B4-BE49-F238E27FC236}">
              <a16:creationId xmlns:a16="http://schemas.microsoft.com/office/drawing/2014/main" id="{45CF139C-8F3B-412F-B6F4-C44A5D2A6B58}"/>
            </a:ext>
          </a:extLst>
        </xdr:cNvPr>
        <xdr:cNvSpPr/>
      </xdr:nvSpPr>
      <xdr:spPr>
        <a:xfrm>
          <a:off x="1781175" y="62560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150495</xdr:rowOff>
    </xdr:from>
    <xdr:to>
      <xdr:col>15</xdr:col>
      <xdr:colOff>50800</xdr:colOff>
      <xdr:row>39</xdr:row>
      <xdr:rowOff>15240</xdr:rowOff>
    </xdr:to>
    <xdr:cxnSp macro="">
      <xdr:nvCxnSpPr>
        <xdr:cNvPr id="80" name="直線コネクタ 79">
          <a:extLst>
            <a:ext uri="{FF2B5EF4-FFF2-40B4-BE49-F238E27FC236}">
              <a16:creationId xmlns:a16="http://schemas.microsoft.com/office/drawing/2014/main" id="{1FCCFF9F-A76F-40A7-B994-4F95EAF30DBB}"/>
            </a:ext>
          </a:extLst>
        </xdr:cNvPr>
        <xdr:cNvCxnSpPr/>
      </xdr:nvCxnSpPr>
      <xdr:spPr>
        <a:xfrm>
          <a:off x="1828800" y="6303645"/>
          <a:ext cx="79057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143510</xdr:rowOff>
    </xdr:from>
    <xdr:to>
      <xdr:col>6</xdr:col>
      <xdr:colOff>38100</xdr:colOff>
      <xdr:row>39</xdr:row>
      <xdr:rowOff>73660</xdr:rowOff>
    </xdr:to>
    <xdr:sp macro="" textlink="">
      <xdr:nvSpPr>
        <xdr:cNvPr id="81" name="楕円 80">
          <a:extLst>
            <a:ext uri="{FF2B5EF4-FFF2-40B4-BE49-F238E27FC236}">
              <a16:creationId xmlns:a16="http://schemas.microsoft.com/office/drawing/2014/main" id="{FAFC4066-CE00-442A-963C-F35B78758F1E}"/>
            </a:ext>
          </a:extLst>
        </xdr:cNvPr>
        <xdr:cNvSpPr/>
      </xdr:nvSpPr>
      <xdr:spPr>
        <a:xfrm>
          <a:off x="981075" y="6293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150495</xdr:rowOff>
    </xdr:from>
    <xdr:to>
      <xdr:col>10</xdr:col>
      <xdr:colOff>114300</xdr:colOff>
      <xdr:row>39</xdr:row>
      <xdr:rowOff>22860</xdr:rowOff>
    </xdr:to>
    <xdr:cxnSp macro="">
      <xdr:nvCxnSpPr>
        <xdr:cNvPr id="82" name="直線コネクタ 81">
          <a:extLst>
            <a:ext uri="{FF2B5EF4-FFF2-40B4-BE49-F238E27FC236}">
              <a16:creationId xmlns:a16="http://schemas.microsoft.com/office/drawing/2014/main" id="{425F35D5-AB16-4AB3-9B26-4699A9ABFC6D}"/>
            </a:ext>
          </a:extLst>
        </xdr:cNvPr>
        <xdr:cNvCxnSpPr/>
      </xdr:nvCxnSpPr>
      <xdr:spPr>
        <a:xfrm flipV="1">
          <a:off x="1028700" y="630364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126365</xdr:rowOff>
    </xdr:from>
    <xdr:ext cx="405130" cy="259080"/>
    <xdr:sp macro="" textlink="">
      <xdr:nvSpPr>
        <xdr:cNvPr id="83" name="n_1aveValue【道路】&#10;有形固定資産減価償却率">
          <a:extLst>
            <a:ext uri="{FF2B5EF4-FFF2-40B4-BE49-F238E27FC236}">
              <a16:creationId xmlns:a16="http://schemas.microsoft.com/office/drawing/2014/main" id="{121FF5C4-CF09-4295-B72A-7E8898011E6A}"/>
            </a:ext>
          </a:extLst>
        </xdr:cNvPr>
        <xdr:cNvSpPr txBox="1"/>
      </xdr:nvSpPr>
      <xdr:spPr>
        <a:xfrm>
          <a:off x="3239135" y="5952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76835</xdr:rowOff>
    </xdr:from>
    <xdr:ext cx="403860" cy="257810"/>
    <xdr:sp macro="" textlink="">
      <xdr:nvSpPr>
        <xdr:cNvPr id="84" name="n_2aveValue【道路】&#10;有形固定資産減価償却率">
          <a:extLst>
            <a:ext uri="{FF2B5EF4-FFF2-40B4-BE49-F238E27FC236}">
              <a16:creationId xmlns:a16="http://schemas.microsoft.com/office/drawing/2014/main" id="{23426576-B0CE-440C-B19F-512E5E78F239}"/>
            </a:ext>
          </a:extLst>
        </xdr:cNvPr>
        <xdr:cNvSpPr txBox="1"/>
      </xdr:nvSpPr>
      <xdr:spPr>
        <a:xfrm>
          <a:off x="2439035" y="5906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38735</xdr:rowOff>
    </xdr:from>
    <xdr:ext cx="403860" cy="259080"/>
    <xdr:sp macro="" textlink="">
      <xdr:nvSpPr>
        <xdr:cNvPr id="85" name="n_3aveValue【道路】&#10;有形固定資産減価償却率">
          <a:extLst>
            <a:ext uri="{FF2B5EF4-FFF2-40B4-BE49-F238E27FC236}">
              <a16:creationId xmlns:a16="http://schemas.microsoft.com/office/drawing/2014/main" id="{407D266E-940A-4EDC-A356-5C17C7DF32F9}"/>
            </a:ext>
          </a:extLst>
        </xdr:cNvPr>
        <xdr:cNvSpPr txBox="1"/>
      </xdr:nvSpPr>
      <xdr:spPr>
        <a:xfrm>
          <a:off x="1648460" y="5868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13970</xdr:rowOff>
    </xdr:from>
    <xdr:ext cx="403860" cy="259080"/>
    <xdr:sp macro="" textlink="">
      <xdr:nvSpPr>
        <xdr:cNvPr id="86" name="n_4aveValue【道路】&#10;有形固定資産減価償却率">
          <a:extLst>
            <a:ext uri="{FF2B5EF4-FFF2-40B4-BE49-F238E27FC236}">
              <a16:creationId xmlns:a16="http://schemas.microsoft.com/office/drawing/2014/main" id="{6900C164-3AC1-46AB-AEC2-7FC2914095CF}"/>
            </a:ext>
          </a:extLst>
        </xdr:cNvPr>
        <xdr:cNvSpPr txBox="1"/>
      </xdr:nvSpPr>
      <xdr:spPr>
        <a:xfrm>
          <a:off x="848360" y="5840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86360</xdr:rowOff>
    </xdr:from>
    <xdr:ext cx="405130" cy="257810"/>
    <xdr:sp macro="" textlink="">
      <xdr:nvSpPr>
        <xdr:cNvPr id="87" name="n_1mainValue【道路】&#10;有形固定資産減価償却率">
          <a:extLst>
            <a:ext uri="{FF2B5EF4-FFF2-40B4-BE49-F238E27FC236}">
              <a16:creationId xmlns:a16="http://schemas.microsoft.com/office/drawing/2014/main" id="{3F20E172-6146-421D-A8B4-61F045720356}"/>
            </a:ext>
          </a:extLst>
        </xdr:cNvPr>
        <xdr:cNvSpPr txBox="1"/>
      </xdr:nvSpPr>
      <xdr:spPr>
        <a:xfrm>
          <a:off x="3239135" y="6398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57150</xdr:rowOff>
    </xdr:from>
    <xdr:ext cx="403860" cy="259080"/>
    <xdr:sp macro="" textlink="">
      <xdr:nvSpPr>
        <xdr:cNvPr id="88" name="n_2mainValue【道路】&#10;有形固定資産減価償却率">
          <a:extLst>
            <a:ext uri="{FF2B5EF4-FFF2-40B4-BE49-F238E27FC236}">
              <a16:creationId xmlns:a16="http://schemas.microsoft.com/office/drawing/2014/main" id="{4DE4F666-C0C1-48C9-BE3F-19DD4545878F}"/>
            </a:ext>
          </a:extLst>
        </xdr:cNvPr>
        <xdr:cNvSpPr txBox="1"/>
      </xdr:nvSpPr>
      <xdr:spPr>
        <a:xfrm>
          <a:off x="2439035" y="6372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20955</xdr:rowOff>
    </xdr:from>
    <xdr:ext cx="403860" cy="257810"/>
    <xdr:sp macro="" textlink="">
      <xdr:nvSpPr>
        <xdr:cNvPr id="89" name="n_3mainValue【道路】&#10;有形固定資産減価償却率">
          <a:extLst>
            <a:ext uri="{FF2B5EF4-FFF2-40B4-BE49-F238E27FC236}">
              <a16:creationId xmlns:a16="http://schemas.microsoft.com/office/drawing/2014/main" id="{539B8BF9-3400-443F-9A91-9C9CFBEB7414}"/>
            </a:ext>
          </a:extLst>
        </xdr:cNvPr>
        <xdr:cNvSpPr txBox="1"/>
      </xdr:nvSpPr>
      <xdr:spPr>
        <a:xfrm>
          <a:off x="1648460" y="63360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64770</xdr:rowOff>
    </xdr:from>
    <xdr:ext cx="403860" cy="257810"/>
    <xdr:sp macro="" textlink="">
      <xdr:nvSpPr>
        <xdr:cNvPr id="90" name="n_4mainValue【道路】&#10;有形固定資産減価償却率">
          <a:extLst>
            <a:ext uri="{FF2B5EF4-FFF2-40B4-BE49-F238E27FC236}">
              <a16:creationId xmlns:a16="http://schemas.microsoft.com/office/drawing/2014/main" id="{4642B7D2-68CD-4911-9CE6-DF3C13BC70D9}"/>
            </a:ext>
          </a:extLst>
        </xdr:cNvPr>
        <xdr:cNvSpPr txBox="1"/>
      </xdr:nvSpPr>
      <xdr:spPr>
        <a:xfrm>
          <a:off x="848360" y="6383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522C643-AB32-4BA8-8EA3-C139F192DE2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8B938B8-5DB8-4F36-A240-EAC5CDCA8515}"/>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69C0935-6E93-4121-B72B-B690A3281C81}"/>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D8E79B3-20C5-4F30-A508-B7BA20E2103E}"/>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C3A9392-9F63-4F17-A3F4-62F272814B38}"/>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A35BEAD-6325-4ED6-8838-966144BAAA51}"/>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77F31D8-D3AB-469A-B30A-568E3C66F468}"/>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C0929E-A133-4186-B2B6-C7CE1D0094F5}"/>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a:extLst>
            <a:ext uri="{FF2B5EF4-FFF2-40B4-BE49-F238E27FC236}">
              <a16:creationId xmlns:a16="http://schemas.microsoft.com/office/drawing/2014/main" id="{809C2FFE-06A6-4607-8767-59327D7C1E15}"/>
            </a:ext>
          </a:extLst>
        </xdr:cNvPr>
        <xdr:cNvSpPr txBox="1"/>
      </xdr:nvSpPr>
      <xdr:spPr>
        <a:xfrm>
          <a:off x="5915025" y="485775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E4503D6-4DB9-485A-9EFC-F4A118BACA8B}"/>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5ED6FD6-C83A-4DEE-A1E1-1D47AFA5B813}"/>
            </a:ext>
          </a:extLst>
        </xdr:cNvPr>
        <xdr:cNvCxnSpPr/>
      </xdr:nvCxnSpPr>
      <xdr:spPr>
        <a:xfrm>
          <a:off x="5953125" y="68935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2" name="テキスト ボックス 101">
          <a:extLst>
            <a:ext uri="{FF2B5EF4-FFF2-40B4-BE49-F238E27FC236}">
              <a16:creationId xmlns:a16="http://schemas.microsoft.com/office/drawing/2014/main" id="{1B5295CC-5EF8-47D8-A466-D4B2EECA139C}"/>
            </a:ext>
          </a:extLst>
        </xdr:cNvPr>
        <xdr:cNvSpPr txBox="1"/>
      </xdr:nvSpPr>
      <xdr:spPr>
        <a:xfrm>
          <a:off x="5527040" y="67640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3F0E0C91-C0F4-4EB4-92F9-3F915CD420A4}"/>
            </a:ext>
          </a:extLst>
        </xdr:cNvPr>
        <xdr:cNvCxnSpPr/>
      </xdr:nvCxnSpPr>
      <xdr:spPr>
        <a:xfrm>
          <a:off x="5953125" y="65830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39B280BF-39DA-44AF-8D7C-FCF4A962215C}"/>
            </a:ext>
          </a:extLst>
        </xdr:cNvPr>
        <xdr:cNvSpPr txBox="1"/>
      </xdr:nvSpPr>
      <xdr:spPr>
        <a:xfrm>
          <a:off x="5478780" y="6456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7A3BDB1-5631-4CB4-B767-2132FC20DAAD}"/>
            </a:ext>
          </a:extLst>
        </xdr:cNvPr>
        <xdr:cNvCxnSpPr/>
      </xdr:nvCxnSpPr>
      <xdr:spPr>
        <a:xfrm>
          <a:off x="5953125" y="62750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810"/>
    <xdr:sp macro="" textlink="">
      <xdr:nvSpPr>
        <xdr:cNvPr id="106" name="テキスト ボックス 105">
          <a:extLst>
            <a:ext uri="{FF2B5EF4-FFF2-40B4-BE49-F238E27FC236}">
              <a16:creationId xmlns:a16="http://schemas.microsoft.com/office/drawing/2014/main" id="{348C0CA3-4BD6-419F-9E8F-EB20E941097B}"/>
            </a:ext>
          </a:extLst>
        </xdr:cNvPr>
        <xdr:cNvSpPr txBox="1"/>
      </xdr:nvSpPr>
      <xdr:spPr>
        <a:xfrm>
          <a:off x="5478780" y="61461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15C8ED93-6DAB-4FF3-BBF0-3B76A7C1E3C9}"/>
            </a:ext>
          </a:extLst>
        </xdr:cNvPr>
        <xdr:cNvCxnSpPr/>
      </xdr:nvCxnSpPr>
      <xdr:spPr>
        <a:xfrm>
          <a:off x="5953125" y="59740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AF281F54-86A5-4C74-A2E3-0B01F983007D}"/>
            </a:ext>
          </a:extLst>
        </xdr:cNvPr>
        <xdr:cNvSpPr txBox="1"/>
      </xdr:nvSpPr>
      <xdr:spPr>
        <a:xfrm>
          <a:off x="5478780" y="58286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283AA5BB-5E1E-4528-BCAE-774361B927AE}"/>
            </a:ext>
          </a:extLst>
        </xdr:cNvPr>
        <xdr:cNvCxnSpPr/>
      </xdr:nvCxnSpPr>
      <xdr:spPr>
        <a:xfrm>
          <a:off x="5953125" y="5666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C6CF0C47-A7FF-49DE-8A07-953A5A60126E}"/>
            </a:ext>
          </a:extLst>
        </xdr:cNvPr>
        <xdr:cNvSpPr txBox="1"/>
      </xdr:nvSpPr>
      <xdr:spPr>
        <a:xfrm>
          <a:off x="5478780" y="55213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9CAFC783-393A-4AF6-99AF-00437387F9D1}"/>
            </a:ext>
          </a:extLst>
        </xdr:cNvPr>
        <xdr:cNvCxnSpPr/>
      </xdr:nvCxnSpPr>
      <xdr:spPr>
        <a:xfrm>
          <a:off x="5953125" y="5346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7810"/>
    <xdr:sp macro="" textlink="">
      <xdr:nvSpPr>
        <xdr:cNvPr id="112" name="テキスト ボックス 111">
          <a:extLst>
            <a:ext uri="{FF2B5EF4-FFF2-40B4-BE49-F238E27FC236}">
              <a16:creationId xmlns:a16="http://schemas.microsoft.com/office/drawing/2014/main" id="{A8896B30-EA47-4937-BAD7-235A233A838E}"/>
            </a:ext>
          </a:extLst>
        </xdr:cNvPr>
        <xdr:cNvSpPr txBox="1"/>
      </xdr:nvSpPr>
      <xdr:spPr>
        <a:xfrm>
          <a:off x="5478780" y="52101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01C12D5-EEB8-4C83-9BDA-6740B492A26F}"/>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C0322CA6-FDBE-4B6E-99E5-7DCD0899D5EA}"/>
            </a:ext>
          </a:extLst>
        </xdr:cNvPr>
        <xdr:cNvSpPr txBox="1"/>
      </xdr:nvSpPr>
      <xdr:spPr>
        <a:xfrm>
          <a:off x="5478780" y="4902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C3EB6DCB-F960-47C4-BB02-39CC1C15BD46}"/>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104775</xdr:rowOff>
    </xdr:from>
    <xdr:to>
      <xdr:col>54</xdr:col>
      <xdr:colOff>189865</xdr:colOff>
      <xdr:row>41</xdr:row>
      <xdr:rowOff>127635</xdr:rowOff>
    </xdr:to>
    <xdr:cxnSp macro="">
      <xdr:nvCxnSpPr>
        <xdr:cNvPr id="116" name="直線コネクタ 115">
          <a:extLst>
            <a:ext uri="{FF2B5EF4-FFF2-40B4-BE49-F238E27FC236}">
              <a16:creationId xmlns:a16="http://schemas.microsoft.com/office/drawing/2014/main" id="{4D5F735A-A598-4A55-AE2B-8BDCDFDFCA67}"/>
            </a:ext>
          </a:extLst>
        </xdr:cNvPr>
        <xdr:cNvCxnSpPr/>
      </xdr:nvCxnSpPr>
      <xdr:spPr>
        <a:xfrm flipV="1">
          <a:off x="9429115" y="5445125"/>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7810"/>
    <xdr:sp macro="" textlink="">
      <xdr:nvSpPr>
        <xdr:cNvPr id="117" name="【道路】&#10;一人当たり延長最小値テキスト">
          <a:extLst>
            <a:ext uri="{FF2B5EF4-FFF2-40B4-BE49-F238E27FC236}">
              <a16:creationId xmlns:a16="http://schemas.microsoft.com/office/drawing/2014/main" id="{49E7D7CE-E2DF-4BB9-9A12-A3501DF47C27}"/>
            </a:ext>
          </a:extLst>
        </xdr:cNvPr>
        <xdr:cNvSpPr txBox="1"/>
      </xdr:nvSpPr>
      <xdr:spPr>
        <a:xfrm>
          <a:off x="9467850" y="67710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127635</xdr:rowOff>
    </xdr:from>
    <xdr:to>
      <xdr:col>55</xdr:col>
      <xdr:colOff>88900</xdr:colOff>
      <xdr:row>41</xdr:row>
      <xdr:rowOff>127635</xdr:rowOff>
    </xdr:to>
    <xdr:cxnSp macro="">
      <xdr:nvCxnSpPr>
        <xdr:cNvPr id="118" name="直線コネクタ 117">
          <a:extLst>
            <a:ext uri="{FF2B5EF4-FFF2-40B4-BE49-F238E27FC236}">
              <a16:creationId xmlns:a16="http://schemas.microsoft.com/office/drawing/2014/main" id="{F5B84FA2-D684-4593-8DA6-5BDDD66A69BE}"/>
            </a:ext>
          </a:extLst>
        </xdr:cNvPr>
        <xdr:cNvCxnSpPr/>
      </xdr:nvCxnSpPr>
      <xdr:spPr>
        <a:xfrm>
          <a:off x="9363075" y="67633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52070</xdr:rowOff>
    </xdr:from>
    <xdr:ext cx="534670" cy="257810"/>
    <xdr:sp macro="" textlink="">
      <xdr:nvSpPr>
        <xdr:cNvPr id="119" name="【道路】&#10;一人当たり延長最大値テキスト">
          <a:extLst>
            <a:ext uri="{FF2B5EF4-FFF2-40B4-BE49-F238E27FC236}">
              <a16:creationId xmlns:a16="http://schemas.microsoft.com/office/drawing/2014/main" id="{E159878D-A26C-41A5-8B5D-17346ACC3EF3}"/>
            </a:ext>
          </a:extLst>
        </xdr:cNvPr>
        <xdr:cNvSpPr txBox="1"/>
      </xdr:nvSpPr>
      <xdr:spPr>
        <a:xfrm>
          <a:off x="9467850" y="5230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104775</xdr:rowOff>
    </xdr:from>
    <xdr:to>
      <xdr:col>55</xdr:col>
      <xdr:colOff>88900</xdr:colOff>
      <xdr:row>33</xdr:row>
      <xdr:rowOff>104775</xdr:rowOff>
    </xdr:to>
    <xdr:cxnSp macro="">
      <xdr:nvCxnSpPr>
        <xdr:cNvPr id="120" name="直線コネクタ 119">
          <a:extLst>
            <a:ext uri="{FF2B5EF4-FFF2-40B4-BE49-F238E27FC236}">
              <a16:creationId xmlns:a16="http://schemas.microsoft.com/office/drawing/2014/main" id="{AB4C9AA7-3E5B-4EF6-BD4B-DD5C8D05F74C}"/>
            </a:ext>
          </a:extLst>
        </xdr:cNvPr>
        <xdr:cNvCxnSpPr/>
      </xdr:nvCxnSpPr>
      <xdr:spPr>
        <a:xfrm>
          <a:off x="9363075" y="54451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139700</xdr:rowOff>
    </xdr:from>
    <xdr:ext cx="534670" cy="259080"/>
    <xdr:sp macro="" textlink="">
      <xdr:nvSpPr>
        <xdr:cNvPr id="121" name="【道路】&#10;一人当たり延長平均値テキスト">
          <a:extLst>
            <a:ext uri="{FF2B5EF4-FFF2-40B4-BE49-F238E27FC236}">
              <a16:creationId xmlns:a16="http://schemas.microsoft.com/office/drawing/2014/main" id="{82432AD5-8461-46BC-95B5-74CED0DC3D58}"/>
            </a:ext>
          </a:extLst>
        </xdr:cNvPr>
        <xdr:cNvSpPr txBox="1"/>
      </xdr:nvSpPr>
      <xdr:spPr>
        <a:xfrm>
          <a:off x="9467850" y="6134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2" name="フローチャート: 判断 121">
          <a:extLst>
            <a:ext uri="{FF2B5EF4-FFF2-40B4-BE49-F238E27FC236}">
              <a16:creationId xmlns:a16="http://schemas.microsoft.com/office/drawing/2014/main" id="{BC4B4E27-E491-40F7-96CD-F531738B448A}"/>
            </a:ext>
          </a:extLst>
        </xdr:cNvPr>
        <xdr:cNvSpPr/>
      </xdr:nvSpPr>
      <xdr:spPr>
        <a:xfrm>
          <a:off x="9401175" y="626999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125095</xdr:rowOff>
    </xdr:from>
    <xdr:to>
      <xdr:col>50</xdr:col>
      <xdr:colOff>165100</xdr:colOff>
      <xdr:row>39</xdr:row>
      <xdr:rowOff>55245</xdr:rowOff>
    </xdr:to>
    <xdr:sp macro="" textlink="">
      <xdr:nvSpPr>
        <xdr:cNvPr id="123" name="フローチャート: 判断 122">
          <a:extLst>
            <a:ext uri="{FF2B5EF4-FFF2-40B4-BE49-F238E27FC236}">
              <a16:creationId xmlns:a16="http://schemas.microsoft.com/office/drawing/2014/main" id="{BC3C0374-42E0-45AD-BB1D-2517A77DD3DF}"/>
            </a:ext>
          </a:extLst>
        </xdr:cNvPr>
        <xdr:cNvSpPr/>
      </xdr:nvSpPr>
      <xdr:spPr>
        <a:xfrm>
          <a:off x="8639175" y="6275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154940</xdr:rowOff>
    </xdr:from>
    <xdr:to>
      <xdr:col>46</xdr:col>
      <xdr:colOff>38100</xdr:colOff>
      <xdr:row>39</xdr:row>
      <xdr:rowOff>85090</xdr:rowOff>
    </xdr:to>
    <xdr:sp macro="" textlink="">
      <xdr:nvSpPr>
        <xdr:cNvPr id="124" name="フローチャート: 判断 123">
          <a:extLst>
            <a:ext uri="{FF2B5EF4-FFF2-40B4-BE49-F238E27FC236}">
              <a16:creationId xmlns:a16="http://schemas.microsoft.com/office/drawing/2014/main" id="{3DCF1F07-3752-4EA1-B090-F45AF0AC05F1}"/>
            </a:ext>
          </a:extLst>
        </xdr:cNvPr>
        <xdr:cNvSpPr/>
      </xdr:nvSpPr>
      <xdr:spPr>
        <a:xfrm>
          <a:off x="7839075" y="63080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19685</xdr:rowOff>
    </xdr:from>
    <xdr:to>
      <xdr:col>41</xdr:col>
      <xdr:colOff>101600</xdr:colOff>
      <xdr:row>39</xdr:row>
      <xdr:rowOff>121285</xdr:rowOff>
    </xdr:to>
    <xdr:sp macro="" textlink="">
      <xdr:nvSpPr>
        <xdr:cNvPr id="125" name="フローチャート: 判断 124">
          <a:extLst>
            <a:ext uri="{FF2B5EF4-FFF2-40B4-BE49-F238E27FC236}">
              <a16:creationId xmlns:a16="http://schemas.microsoft.com/office/drawing/2014/main" id="{A0493085-1490-451F-A8C8-1D54E5D8B345}"/>
            </a:ext>
          </a:extLst>
        </xdr:cNvPr>
        <xdr:cNvSpPr/>
      </xdr:nvSpPr>
      <xdr:spPr>
        <a:xfrm>
          <a:off x="7029450" y="6334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30480</xdr:rowOff>
    </xdr:from>
    <xdr:to>
      <xdr:col>36</xdr:col>
      <xdr:colOff>165100</xdr:colOff>
      <xdr:row>39</xdr:row>
      <xdr:rowOff>132080</xdr:rowOff>
    </xdr:to>
    <xdr:sp macro="" textlink="">
      <xdr:nvSpPr>
        <xdr:cNvPr id="126" name="フローチャート: 判断 125">
          <a:extLst>
            <a:ext uri="{FF2B5EF4-FFF2-40B4-BE49-F238E27FC236}">
              <a16:creationId xmlns:a16="http://schemas.microsoft.com/office/drawing/2014/main" id="{3F067E17-0EFA-4E4E-B00B-704B87A012EE}"/>
            </a:ext>
          </a:extLst>
        </xdr:cNvPr>
        <xdr:cNvSpPr/>
      </xdr:nvSpPr>
      <xdr:spPr>
        <a:xfrm>
          <a:off x="6238875" y="63423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58849C83-D0D2-4B19-A653-5EC83CA75D87}"/>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8ACD1AC7-A656-4E41-B9B0-5E12D82903ED}"/>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B40790E3-C871-4DFE-A6C3-6C8B8C54110B}"/>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7979198E-64AB-4ED2-9DFE-27EA5C9D2EC6}"/>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826A8A5-319A-4AFC-A79D-78FA4B19FC3F}"/>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132" name="楕円 131">
          <a:extLst>
            <a:ext uri="{FF2B5EF4-FFF2-40B4-BE49-F238E27FC236}">
              <a16:creationId xmlns:a16="http://schemas.microsoft.com/office/drawing/2014/main" id="{9946ABF1-6780-4615-B271-ED60ED0E7067}"/>
            </a:ext>
          </a:extLst>
        </xdr:cNvPr>
        <xdr:cNvSpPr/>
      </xdr:nvSpPr>
      <xdr:spPr>
        <a:xfrm>
          <a:off x="9401175" y="62744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103505</xdr:rowOff>
    </xdr:from>
    <xdr:ext cx="534670" cy="259080"/>
    <xdr:sp macro="" textlink="">
      <xdr:nvSpPr>
        <xdr:cNvPr id="133" name="【道路】&#10;一人当たり延長該当値テキスト">
          <a:extLst>
            <a:ext uri="{FF2B5EF4-FFF2-40B4-BE49-F238E27FC236}">
              <a16:creationId xmlns:a16="http://schemas.microsoft.com/office/drawing/2014/main" id="{94A4E212-8A8D-4081-9942-2F60D28C1DD1}"/>
            </a:ext>
          </a:extLst>
        </xdr:cNvPr>
        <xdr:cNvSpPr txBox="1"/>
      </xdr:nvSpPr>
      <xdr:spPr>
        <a:xfrm>
          <a:off x="9467850" y="6259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134" name="楕円 133">
          <a:extLst>
            <a:ext uri="{FF2B5EF4-FFF2-40B4-BE49-F238E27FC236}">
              <a16:creationId xmlns:a16="http://schemas.microsoft.com/office/drawing/2014/main" id="{C4FB3209-BCFE-4EBB-A203-E65CC184DFBF}"/>
            </a:ext>
          </a:extLst>
        </xdr:cNvPr>
        <xdr:cNvSpPr/>
      </xdr:nvSpPr>
      <xdr:spPr>
        <a:xfrm>
          <a:off x="8639175" y="6278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xdr:rowOff>
    </xdr:from>
    <xdr:to>
      <xdr:col>55</xdr:col>
      <xdr:colOff>0</xdr:colOff>
      <xdr:row>39</xdr:row>
      <xdr:rowOff>7620</xdr:rowOff>
    </xdr:to>
    <xdr:cxnSp macro="">
      <xdr:nvCxnSpPr>
        <xdr:cNvPr id="135" name="直線コネクタ 134">
          <a:extLst>
            <a:ext uri="{FF2B5EF4-FFF2-40B4-BE49-F238E27FC236}">
              <a16:creationId xmlns:a16="http://schemas.microsoft.com/office/drawing/2014/main" id="{10F259E2-9DF1-46DE-84B3-0E5BE79C803E}"/>
            </a:ext>
          </a:extLst>
        </xdr:cNvPr>
        <xdr:cNvCxnSpPr/>
      </xdr:nvCxnSpPr>
      <xdr:spPr>
        <a:xfrm flipV="1">
          <a:off x="8686800" y="632206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135255</xdr:rowOff>
    </xdr:from>
    <xdr:to>
      <xdr:col>46</xdr:col>
      <xdr:colOff>38100</xdr:colOff>
      <xdr:row>39</xdr:row>
      <xdr:rowOff>65405</xdr:rowOff>
    </xdr:to>
    <xdr:sp macro="" textlink="">
      <xdr:nvSpPr>
        <xdr:cNvPr id="136" name="楕円 135">
          <a:extLst>
            <a:ext uri="{FF2B5EF4-FFF2-40B4-BE49-F238E27FC236}">
              <a16:creationId xmlns:a16="http://schemas.microsoft.com/office/drawing/2014/main" id="{C637C185-F665-470C-AEFE-1C17777FCC34}"/>
            </a:ext>
          </a:extLst>
        </xdr:cNvPr>
        <xdr:cNvSpPr/>
      </xdr:nvSpPr>
      <xdr:spPr>
        <a:xfrm>
          <a:off x="7839075" y="6288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14605</xdr:rowOff>
    </xdr:to>
    <xdr:cxnSp macro="">
      <xdr:nvCxnSpPr>
        <xdr:cNvPr id="137" name="直線コネクタ 136">
          <a:extLst>
            <a:ext uri="{FF2B5EF4-FFF2-40B4-BE49-F238E27FC236}">
              <a16:creationId xmlns:a16="http://schemas.microsoft.com/office/drawing/2014/main" id="{11537980-1A82-4406-99C1-6EF59F9257DB}"/>
            </a:ext>
          </a:extLst>
        </xdr:cNvPr>
        <xdr:cNvCxnSpPr/>
      </xdr:nvCxnSpPr>
      <xdr:spPr>
        <a:xfrm flipV="1">
          <a:off x="7886700" y="632587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138430</xdr:rowOff>
    </xdr:from>
    <xdr:to>
      <xdr:col>41</xdr:col>
      <xdr:colOff>101600</xdr:colOff>
      <xdr:row>39</xdr:row>
      <xdr:rowOff>68580</xdr:rowOff>
    </xdr:to>
    <xdr:sp macro="" textlink="">
      <xdr:nvSpPr>
        <xdr:cNvPr id="138" name="楕円 137">
          <a:extLst>
            <a:ext uri="{FF2B5EF4-FFF2-40B4-BE49-F238E27FC236}">
              <a16:creationId xmlns:a16="http://schemas.microsoft.com/office/drawing/2014/main" id="{729030E2-4E0E-4D2E-920D-5148CF31822B}"/>
            </a:ext>
          </a:extLst>
        </xdr:cNvPr>
        <xdr:cNvSpPr/>
      </xdr:nvSpPr>
      <xdr:spPr>
        <a:xfrm>
          <a:off x="7029450" y="62947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xdr:rowOff>
    </xdr:from>
    <xdr:to>
      <xdr:col>45</xdr:col>
      <xdr:colOff>177800</xdr:colOff>
      <xdr:row>39</xdr:row>
      <xdr:rowOff>17780</xdr:rowOff>
    </xdr:to>
    <xdr:cxnSp macro="">
      <xdr:nvCxnSpPr>
        <xdr:cNvPr id="139" name="直線コネクタ 138">
          <a:extLst>
            <a:ext uri="{FF2B5EF4-FFF2-40B4-BE49-F238E27FC236}">
              <a16:creationId xmlns:a16="http://schemas.microsoft.com/office/drawing/2014/main" id="{4ED60271-168D-49C3-A4B1-BABED10A9A51}"/>
            </a:ext>
          </a:extLst>
        </xdr:cNvPr>
        <xdr:cNvCxnSpPr/>
      </xdr:nvCxnSpPr>
      <xdr:spPr>
        <a:xfrm flipV="1">
          <a:off x="7077075" y="632650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0" name="楕円 139">
          <a:extLst>
            <a:ext uri="{FF2B5EF4-FFF2-40B4-BE49-F238E27FC236}">
              <a16:creationId xmlns:a16="http://schemas.microsoft.com/office/drawing/2014/main" id="{8804F0DB-41F0-4211-A3A7-71548B722BAF}"/>
            </a:ext>
          </a:extLst>
        </xdr:cNvPr>
        <xdr:cNvSpPr/>
      </xdr:nvSpPr>
      <xdr:spPr>
        <a:xfrm>
          <a:off x="6238875" y="629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17780</xdr:rowOff>
    </xdr:from>
    <xdr:to>
      <xdr:col>41</xdr:col>
      <xdr:colOff>50800</xdr:colOff>
      <xdr:row>39</xdr:row>
      <xdr:rowOff>19050</xdr:rowOff>
    </xdr:to>
    <xdr:cxnSp macro="">
      <xdr:nvCxnSpPr>
        <xdr:cNvPr id="141" name="直線コネクタ 140">
          <a:extLst>
            <a:ext uri="{FF2B5EF4-FFF2-40B4-BE49-F238E27FC236}">
              <a16:creationId xmlns:a16="http://schemas.microsoft.com/office/drawing/2014/main" id="{15D84F76-C4D5-475B-BA9D-3A14A73406DC}"/>
            </a:ext>
          </a:extLst>
        </xdr:cNvPr>
        <xdr:cNvCxnSpPr/>
      </xdr:nvCxnSpPr>
      <xdr:spPr>
        <a:xfrm flipV="1">
          <a:off x="6286500" y="633285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71755</xdr:rowOff>
    </xdr:from>
    <xdr:ext cx="534670" cy="259080"/>
    <xdr:sp macro="" textlink="">
      <xdr:nvSpPr>
        <xdr:cNvPr id="142" name="n_1aveValue【道路】&#10;一人当たり延長">
          <a:extLst>
            <a:ext uri="{FF2B5EF4-FFF2-40B4-BE49-F238E27FC236}">
              <a16:creationId xmlns:a16="http://schemas.microsoft.com/office/drawing/2014/main" id="{971F3248-7EAB-4D2C-AD3D-937F62ACF294}"/>
            </a:ext>
          </a:extLst>
        </xdr:cNvPr>
        <xdr:cNvSpPr txBox="1"/>
      </xdr:nvSpPr>
      <xdr:spPr>
        <a:xfrm>
          <a:off x="8428990" y="6059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76200</xdr:rowOff>
    </xdr:from>
    <xdr:ext cx="533400" cy="257810"/>
    <xdr:sp macro="" textlink="">
      <xdr:nvSpPr>
        <xdr:cNvPr id="143" name="n_2aveValue【道路】&#10;一人当たり延長">
          <a:extLst>
            <a:ext uri="{FF2B5EF4-FFF2-40B4-BE49-F238E27FC236}">
              <a16:creationId xmlns:a16="http://schemas.microsoft.com/office/drawing/2014/main" id="{C08791E4-1C7C-4578-8AE0-741867ED545F}"/>
            </a:ext>
          </a:extLst>
        </xdr:cNvPr>
        <xdr:cNvSpPr txBox="1"/>
      </xdr:nvSpPr>
      <xdr:spPr>
        <a:xfrm>
          <a:off x="7647940" y="6391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112395</xdr:rowOff>
    </xdr:from>
    <xdr:ext cx="533400" cy="257810"/>
    <xdr:sp macro="" textlink="">
      <xdr:nvSpPr>
        <xdr:cNvPr id="144" name="n_3aveValue【道路】&#10;一人当たり延長">
          <a:extLst>
            <a:ext uri="{FF2B5EF4-FFF2-40B4-BE49-F238E27FC236}">
              <a16:creationId xmlns:a16="http://schemas.microsoft.com/office/drawing/2014/main" id="{CAB5AF1C-99A6-4DF7-8454-870830ABCD54}"/>
            </a:ext>
          </a:extLst>
        </xdr:cNvPr>
        <xdr:cNvSpPr txBox="1"/>
      </xdr:nvSpPr>
      <xdr:spPr>
        <a:xfrm>
          <a:off x="6847840" y="6427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123190</xdr:rowOff>
    </xdr:from>
    <xdr:ext cx="533400" cy="257810"/>
    <xdr:sp macro="" textlink="">
      <xdr:nvSpPr>
        <xdr:cNvPr id="145" name="n_4aveValue【道路】&#10;一人当たり延長">
          <a:extLst>
            <a:ext uri="{FF2B5EF4-FFF2-40B4-BE49-F238E27FC236}">
              <a16:creationId xmlns:a16="http://schemas.microsoft.com/office/drawing/2014/main" id="{2F9F2E6A-F973-422B-9589-835EC3D0321A}"/>
            </a:ext>
          </a:extLst>
        </xdr:cNvPr>
        <xdr:cNvSpPr txBox="1"/>
      </xdr:nvSpPr>
      <xdr:spPr>
        <a:xfrm>
          <a:off x="6038215" y="6441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49530</xdr:rowOff>
    </xdr:from>
    <xdr:ext cx="534670" cy="259080"/>
    <xdr:sp macro="" textlink="">
      <xdr:nvSpPr>
        <xdr:cNvPr id="146" name="n_1mainValue【道路】&#10;一人当たり延長">
          <a:extLst>
            <a:ext uri="{FF2B5EF4-FFF2-40B4-BE49-F238E27FC236}">
              <a16:creationId xmlns:a16="http://schemas.microsoft.com/office/drawing/2014/main" id="{A892D17C-013E-4659-B9F3-F637837C0FD3}"/>
            </a:ext>
          </a:extLst>
        </xdr:cNvPr>
        <xdr:cNvSpPr txBox="1"/>
      </xdr:nvSpPr>
      <xdr:spPr>
        <a:xfrm>
          <a:off x="8428990" y="636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81915</xdr:rowOff>
    </xdr:from>
    <xdr:ext cx="533400" cy="259080"/>
    <xdr:sp macro="" textlink="">
      <xdr:nvSpPr>
        <xdr:cNvPr id="147" name="n_2mainValue【道路】&#10;一人当たり延長">
          <a:extLst>
            <a:ext uri="{FF2B5EF4-FFF2-40B4-BE49-F238E27FC236}">
              <a16:creationId xmlns:a16="http://schemas.microsoft.com/office/drawing/2014/main" id="{C671D9F7-4075-4AE7-8CFB-15208FC3BD0A}"/>
            </a:ext>
          </a:extLst>
        </xdr:cNvPr>
        <xdr:cNvSpPr txBox="1"/>
      </xdr:nvSpPr>
      <xdr:spPr>
        <a:xfrm>
          <a:off x="7647940" y="6076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85090</xdr:rowOff>
    </xdr:from>
    <xdr:ext cx="533400" cy="259080"/>
    <xdr:sp macro="" textlink="">
      <xdr:nvSpPr>
        <xdr:cNvPr id="148" name="n_3mainValue【道路】&#10;一人当たり延長">
          <a:extLst>
            <a:ext uri="{FF2B5EF4-FFF2-40B4-BE49-F238E27FC236}">
              <a16:creationId xmlns:a16="http://schemas.microsoft.com/office/drawing/2014/main" id="{610759AA-6212-4587-97B2-D072ECACAF60}"/>
            </a:ext>
          </a:extLst>
        </xdr:cNvPr>
        <xdr:cNvSpPr txBox="1"/>
      </xdr:nvSpPr>
      <xdr:spPr>
        <a:xfrm>
          <a:off x="6847840" y="6079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86360</xdr:rowOff>
    </xdr:from>
    <xdr:ext cx="533400" cy="257810"/>
    <xdr:sp macro="" textlink="">
      <xdr:nvSpPr>
        <xdr:cNvPr id="149" name="n_4mainValue【道路】&#10;一人当たり延長">
          <a:extLst>
            <a:ext uri="{FF2B5EF4-FFF2-40B4-BE49-F238E27FC236}">
              <a16:creationId xmlns:a16="http://schemas.microsoft.com/office/drawing/2014/main" id="{37F11A35-8125-4194-9009-7C3B0AC1DE70}"/>
            </a:ext>
          </a:extLst>
        </xdr:cNvPr>
        <xdr:cNvSpPr txBox="1"/>
      </xdr:nvSpPr>
      <xdr:spPr>
        <a:xfrm>
          <a:off x="6038215" y="6074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D1D60B0-5A9B-4653-AF98-5E49732FFCA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F5C1D95-C176-4737-B0D4-F49FAD5C1DD5}"/>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EC8926B6-DD7F-4622-97DF-D33249BA4968}"/>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AAFC2EC-1CF6-4ADE-A36A-7FB714B52D5F}"/>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387196E-9A11-4513-8737-C667657288BD}"/>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B329A0F-3665-4810-B50B-8E0BF16D7578}"/>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5F8F377-70C1-4683-A4DF-FCB4AD95781C}"/>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CE0482A-2C0D-42EC-BF85-607986D1F676}"/>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8" name="テキスト ボックス 157">
          <a:extLst>
            <a:ext uri="{FF2B5EF4-FFF2-40B4-BE49-F238E27FC236}">
              <a16:creationId xmlns:a16="http://schemas.microsoft.com/office/drawing/2014/main" id="{672E13E3-E612-46C3-8C57-23680CCB4B83}"/>
            </a:ext>
          </a:extLst>
        </xdr:cNvPr>
        <xdr:cNvSpPr txBox="1"/>
      </xdr:nvSpPr>
      <xdr:spPr>
        <a:xfrm>
          <a:off x="666750" y="84582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F0CE693-359F-400F-8006-A4A94366372F}"/>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0" name="テキスト ボックス 159">
          <a:extLst>
            <a:ext uri="{FF2B5EF4-FFF2-40B4-BE49-F238E27FC236}">
              <a16:creationId xmlns:a16="http://schemas.microsoft.com/office/drawing/2014/main" id="{BB47A955-8D19-4B39-BD2A-A0A321487101}"/>
            </a:ext>
          </a:extLst>
        </xdr:cNvPr>
        <xdr:cNvSpPr txBox="1"/>
      </xdr:nvSpPr>
      <xdr:spPr>
        <a:xfrm>
          <a:off x="278765" y="10665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BD3A3D6C-95D2-4F62-AF92-179850F73AFA}"/>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2" name="テキスト ボックス 161">
          <a:extLst>
            <a:ext uri="{FF2B5EF4-FFF2-40B4-BE49-F238E27FC236}">
              <a16:creationId xmlns:a16="http://schemas.microsoft.com/office/drawing/2014/main" id="{EAD5C8FF-2C35-434A-9BC2-5B4CA6DD0C74}"/>
            </a:ext>
          </a:extLst>
        </xdr:cNvPr>
        <xdr:cNvSpPr txBox="1"/>
      </xdr:nvSpPr>
      <xdr:spPr>
        <a:xfrm>
          <a:off x="278765" y="10364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32804456-4650-4F00-B089-2D05D9F2D3D1}"/>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60C2C9A2-A1D6-4B29-B1FD-D3EA95508662}"/>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EFE64FAC-58A1-4341-8A7D-98940E55BD74}"/>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6" name="テキスト ボックス 165">
          <a:extLst>
            <a:ext uri="{FF2B5EF4-FFF2-40B4-BE49-F238E27FC236}">
              <a16:creationId xmlns:a16="http://schemas.microsoft.com/office/drawing/2014/main" id="{5AB03D09-3749-405F-865C-97CCA113C7C7}"/>
            </a:ext>
          </a:extLst>
        </xdr:cNvPr>
        <xdr:cNvSpPr txBox="1"/>
      </xdr:nvSpPr>
      <xdr:spPr>
        <a:xfrm>
          <a:off x="339725" y="97364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D7E10DF3-D6A9-42D1-9462-FBE9B57D555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5CAEF1A-DB39-4D1C-B93B-AA94C1F0391B}"/>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78479EB7-6FE7-43A3-B7AA-A25FF9C851E5}"/>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70" name="テキスト ボックス 169">
          <a:extLst>
            <a:ext uri="{FF2B5EF4-FFF2-40B4-BE49-F238E27FC236}">
              <a16:creationId xmlns:a16="http://schemas.microsoft.com/office/drawing/2014/main" id="{EDFD17D0-780C-4227-8608-E0B360945A13}"/>
            </a:ext>
          </a:extLst>
        </xdr:cNvPr>
        <xdr:cNvSpPr txBox="1"/>
      </xdr:nvSpPr>
      <xdr:spPr>
        <a:xfrm>
          <a:off x="339725" y="91217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7F7949A0-1C8D-444B-AF01-F00352D11A38}"/>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2" name="テキスト ボックス 171">
          <a:extLst>
            <a:ext uri="{FF2B5EF4-FFF2-40B4-BE49-F238E27FC236}">
              <a16:creationId xmlns:a16="http://schemas.microsoft.com/office/drawing/2014/main" id="{4C30278D-A610-4129-8C0E-F7BBB8FB9751}"/>
            </a:ext>
          </a:extLst>
        </xdr:cNvPr>
        <xdr:cNvSpPr txBox="1"/>
      </xdr:nvSpPr>
      <xdr:spPr>
        <a:xfrm>
          <a:off x="387985" y="881062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601000F8-D3CA-4379-B727-D17B778D448E}"/>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FDAFDFB7-20A9-4987-9991-24F981756BDF}"/>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CEB105F2-7182-4606-9576-12813A83DBBA}"/>
            </a:ext>
          </a:extLst>
        </xdr:cNvPr>
        <xdr:cNvCxnSpPr/>
      </xdr:nvCxnSpPr>
      <xdr:spPr>
        <a:xfrm flipV="1">
          <a:off x="4180840" y="913511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5C91E80B-7838-460E-92B6-A002DB7ACA86}"/>
            </a:ext>
          </a:extLst>
        </xdr:cNvPr>
        <xdr:cNvSpPr txBox="1"/>
      </xdr:nvSpPr>
      <xdr:spPr>
        <a:xfrm>
          <a:off x="4219575" y="10361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6FD7F31A-CFBF-4091-94E6-939B522177AA}"/>
            </a:ext>
          </a:extLst>
        </xdr:cNvPr>
        <xdr:cNvCxnSpPr/>
      </xdr:nvCxnSpPr>
      <xdr:spPr>
        <a:xfrm>
          <a:off x="4105275" y="10364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17780</xdr:rowOff>
    </xdr:from>
    <xdr:ext cx="405130" cy="257810"/>
    <xdr:sp macro="" textlink="">
      <xdr:nvSpPr>
        <xdr:cNvPr id="178" name="【橋りょう・トンネル】&#10;有形固定資産減価償却率最大値テキスト">
          <a:extLst>
            <a:ext uri="{FF2B5EF4-FFF2-40B4-BE49-F238E27FC236}">
              <a16:creationId xmlns:a16="http://schemas.microsoft.com/office/drawing/2014/main" id="{671EE199-633E-478E-8C6B-D598D0DA277B}"/>
            </a:ext>
          </a:extLst>
        </xdr:cNvPr>
        <xdr:cNvSpPr txBox="1"/>
      </xdr:nvSpPr>
      <xdr:spPr>
        <a:xfrm>
          <a:off x="4219575" y="8923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79" name="直線コネクタ 178">
          <a:extLst>
            <a:ext uri="{FF2B5EF4-FFF2-40B4-BE49-F238E27FC236}">
              <a16:creationId xmlns:a16="http://schemas.microsoft.com/office/drawing/2014/main" id="{54AC0AC0-E62A-4B05-844E-3CE079843D83}"/>
            </a:ext>
          </a:extLst>
        </xdr:cNvPr>
        <xdr:cNvCxnSpPr/>
      </xdr:nvCxnSpPr>
      <xdr:spPr>
        <a:xfrm>
          <a:off x="4105275" y="913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60325</xdr:rowOff>
    </xdr:from>
    <xdr:ext cx="405130" cy="259080"/>
    <xdr:sp macro="" textlink="">
      <xdr:nvSpPr>
        <xdr:cNvPr id="180" name="【橋りょう・トンネル】&#10;有形固定資産減価償却率平均値テキスト">
          <a:extLst>
            <a:ext uri="{FF2B5EF4-FFF2-40B4-BE49-F238E27FC236}">
              <a16:creationId xmlns:a16="http://schemas.microsoft.com/office/drawing/2014/main" id="{54D2564A-9F74-4532-A6C8-452653F9DA2D}"/>
            </a:ext>
          </a:extLst>
        </xdr:cNvPr>
        <xdr:cNvSpPr txBox="1"/>
      </xdr:nvSpPr>
      <xdr:spPr>
        <a:xfrm>
          <a:off x="4219575" y="9779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37465</xdr:rowOff>
    </xdr:from>
    <xdr:to>
      <xdr:col>24</xdr:col>
      <xdr:colOff>114300</xdr:colOff>
      <xdr:row>61</xdr:row>
      <xdr:rowOff>139065</xdr:rowOff>
    </xdr:to>
    <xdr:sp macro="" textlink="">
      <xdr:nvSpPr>
        <xdr:cNvPr id="181" name="フローチャート: 判断 180">
          <a:extLst>
            <a:ext uri="{FF2B5EF4-FFF2-40B4-BE49-F238E27FC236}">
              <a16:creationId xmlns:a16="http://schemas.microsoft.com/office/drawing/2014/main" id="{6FF59A82-0A94-4300-97F5-9F2AE5038F25}"/>
            </a:ext>
          </a:extLst>
        </xdr:cNvPr>
        <xdr:cNvSpPr/>
      </xdr:nvSpPr>
      <xdr:spPr>
        <a:xfrm>
          <a:off x="4124325" y="99148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20955</xdr:rowOff>
    </xdr:from>
    <xdr:to>
      <xdr:col>20</xdr:col>
      <xdr:colOff>38100</xdr:colOff>
      <xdr:row>61</xdr:row>
      <xdr:rowOff>122555</xdr:rowOff>
    </xdr:to>
    <xdr:sp macro="" textlink="">
      <xdr:nvSpPr>
        <xdr:cNvPr id="182" name="フローチャート: 判断 181">
          <a:extLst>
            <a:ext uri="{FF2B5EF4-FFF2-40B4-BE49-F238E27FC236}">
              <a16:creationId xmlns:a16="http://schemas.microsoft.com/office/drawing/2014/main" id="{B1FCFDBA-A406-4B09-BE5B-CEB03D5D754B}"/>
            </a:ext>
          </a:extLst>
        </xdr:cNvPr>
        <xdr:cNvSpPr/>
      </xdr:nvSpPr>
      <xdr:spPr>
        <a:xfrm>
          <a:off x="3381375" y="98983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xdr:rowOff>
    </xdr:from>
    <xdr:to>
      <xdr:col>15</xdr:col>
      <xdr:colOff>101600</xdr:colOff>
      <xdr:row>61</xdr:row>
      <xdr:rowOff>117475</xdr:rowOff>
    </xdr:to>
    <xdr:sp macro="" textlink="">
      <xdr:nvSpPr>
        <xdr:cNvPr id="183" name="フローチャート: 判断 182">
          <a:extLst>
            <a:ext uri="{FF2B5EF4-FFF2-40B4-BE49-F238E27FC236}">
              <a16:creationId xmlns:a16="http://schemas.microsoft.com/office/drawing/2014/main" id="{3D2EB0BE-D6CB-4BE4-B4AD-78FFC45C4DA8}"/>
            </a:ext>
          </a:extLst>
        </xdr:cNvPr>
        <xdr:cNvSpPr/>
      </xdr:nvSpPr>
      <xdr:spPr>
        <a:xfrm>
          <a:off x="2571750" y="9893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70F2E045-5F98-45A0-A3C7-E9CAA1DD905C}"/>
            </a:ext>
          </a:extLst>
        </xdr:cNvPr>
        <xdr:cNvSpPr/>
      </xdr:nvSpPr>
      <xdr:spPr>
        <a:xfrm>
          <a:off x="17811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123825</xdr:rowOff>
    </xdr:from>
    <xdr:to>
      <xdr:col>6</xdr:col>
      <xdr:colOff>38100</xdr:colOff>
      <xdr:row>61</xdr:row>
      <xdr:rowOff>53975</xdr:rowOff>
    </xdr:to>
    <xdr:sp macro="" textlink="">
      <xdr:nvSpPr>
        <xdr:cNvPr id="185" name="フローチャート: 判断 184">
          <a:extLst>
            <a:ext uri="{FF2B5EF4-FFF2-40B4-BE49-F238E27FC236}">
              <a16:creationId xmlns:a16="http://schemas.microsoft.com/office/drawing/2014/main" id="{EC67E063-F5F5-4317-9134-2D21D25FD88B}"/>
            </a:ext>
          </a:extLst>
        </xdr:cNvPr>
        <xdr:cNvSpPr/>
      </xdr:nvSpPr>
      <xdr:spPr>
        <a:xfrm>
          <a:off x="981075" y="9836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23E30136-435F-4F48-B863-C581B84ED3C5}"/>
            </a:ext>
          </a:extLst>
        </xdr:cNvPr>
        <xdr:cNvSpPr txBox="1"/>
      </xdr:nvSpPr>
      <xdr:spPr>
        <a:xfrm>
          <a:off x="40100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BBEC98D9-0975-426D-8687-EC89252C7323}"/>
            </a:ext>
          </a:extLst>
        </xdr:cNvPr>
        <xdr:cNvSpPr txBox="1"/>
      </xdr:nvSpPr>
      <xdr:spPr>
        <a:xfrm>
          <a:off x="32575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C7CECCF7-1BE7-46D0-B4E7-7E33FE20EC31}"/>
            </a:ext>
          </a:extLst>
        </xdr:cNvPr>
        <xdr:cNvSpPr txBox="1"/>
      </xdr:nvSpPr>
      <xdr:spPr>
        <a:xfrm>
          <a:off x="24479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9" name="テキスト ボックス 188">
          <a:extLst>
            <a:ext uri="{FF2B5EF4-FFF2-40B4-BE49-F238E27FC236}">
              <a16:creationId xmlns:a16="http://schemas.microsoft.com/office/drawing/2014/main" id="{F828348C-20ED-470E-B62C-E26378E40872}"/>
            </a:ext>
          </a:extLst>
        </xdr:cNvPr>
        <xdr:cNvSpPr txBox="1"/>
      </xdr:nvSpPr>
      <xdr:spPr>
        <a:xfrm>
          <a:off x="16573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0" name="テキスト ボックス 189">
          <a:extLst>
            <a:ext uri="{FF2B5EF4-FFF2-40B4-BE49-F238E27FC236}">
              <a16:creationId xmlns:a16="http://schemas.microsoft.com/office/drawing/2014/main" id="{7FAA97AE-328C-4B5C-BA78-A36A4B1BC4C1}"/>
            </a:ext>
          </a:extLst>
        </xdr:cNvPr>
        <xdr:cNvSpPr txBox="1"/>
      </xdr:nvSpPr>
      <xdr:spPr>
        <a:xfrm>
          <a:off x="8572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112395</xdr:rowOff>
    </xdr:from>
    <xdr:to>
      <xdr:col>24</xdr:col>
      <xdr:colOff>114300</xdr:colOff>
      <xdr:row>62</xdr:row>
      <xdr:rowOff>42545</xdr:rowOff>
    </xdr:to>
    <xdr:sp macro="" textlink="">
      <xdr:nvSpPr>
        <xdr:cNvPr id="191" name="楕円 190">
          <a:extLst>
            <a:ext uri="{FF2B5EF4-FFF2-40B4-BE49-F238E27FC236}">
              <a16:creationId xmlns:a16="http://schemas.microsoft.com/office/drawing/2014/main" id="{8F53135B-5B89-41D3-AB9E-8B75ED5F8542}"/>
            </a:ext>
          </a:extLst>
        </xdr:cNvPr>
        <xdr:cNvSpPr/>
      </xdr:nvSpPr>
      <xdr:spPr>
        <a:xfrm>
          <a:off x="4124325" y="9989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90805</xdr:rowOff>
    </xdr:from>
    <xdr:ext cx="405130" cy="258445"/>
    <xdr:sp macro="" textlink="">
      <xdr:nvSpPr>
        <xdr:cNvPr id="192" name="【橋りょう・トンネル】&#10;有形固定資産減価償却率該当値テキスト">
          <a:extLst>
            <a:ext uri="{FF2B5EF4-FFF2-40B4-BE49-F238E27FC236}">
              <a16:creationId xmlns:a16="http://schemas.microsoft.com/office/drawing/2014/main" id="{9E736200-6CFC-4F78-BE48-4D570561ABEB}"/>
            </a:ext>
          </a:extLst>
        </xdr:cNvPr>
        <xdr:cNvSpPr txBox="1"/>
      </xdr:nvSpPr>
      <xdr:spPr>
        <a:xfrm>
          <a:off x="4219575" y="9965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93" name="楕円 192">
          <a:extLst>
            <a:ext uri="{FF2B5EF4-FFF2-40B4-BE49-F238E27FC236}">
              <a16:creationId xmlns:a16="http://schemas.microsoft.com/office/drawing/2014/main" id="{759F6268-D27B-4962-AF8A-A287F9E75B4E}"/>
            </a:ext>
          </a:extLst>
        </xdr:cNvPr>
        <xdr:cNvSpPr/>
      </xdr:nvSpPr>
      <xdr:spPr>
        <a:xfrm>
          <a:off x="3381375" y="99802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61</xdr:row>
      <xdr:rowOff>163195</xdr:rowOff>
    </xdr:to>
    <xdr:cxnSp macro="">
      <xdr:nvCxnSpPr>
        <xdr:cNvPr id="194" name="直線コネクタ 193">
          <a:extLst>
            <a:ext uri="{FF2B5EF4-FFF2-40B4-BE49-F238E27FC236}">
              <a16:creationId xmlns:a16="http://schemas.microsoft.com/office/drawing/2014/main" id="{49A16F66-97E6-4659-9F9C-83C08EC238CD}"/>
            </a:ext>
          </a:extLst>
        </xdr:cNvPr>
        <xdr:cNvCxnSpPr/>
      </xdr:nvCxnSpPr>
      <xdr:spPr>
        <a:xfrm>
          <a:off x="3429000" y="10027920"/>
          <a:ext cx="752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89535</xdr:rowOff>
    </xdr:from>
    <xdr:to>
      <xdr:col>15</xdr:col>
      <xdr:colOff>101600</xdr:colOff>
      <xdr:row>62</xdr:row>
      <xdr:rowOff>19685</xdr:rowOff>
    </xdr:to>
    <xdr:sp macro="" textlink="">
      <xdr:nvSpPr>
        <xdr:cNvPr id="195" name="楕円 194">
          <a:extLst>
            <a:ext uri="{FF2B5EF4-FFF2-40B4-BE49-F238E27FC236}">
              <a16:creationId xmlns:a16="http://schemas.microsoft.com/office/drawing/2014/main" id="{93583382-E7DA-4DA0-8D1F-6B1CA74C14B2}"/>
            </a:ext>
          </a:extLst>
        </xdr:cNvPr>
        <xdr:cNvSpPr/>
      </xdr:nvSpPr>
      <xdr:spPr>
        <a:xfrm>
          <a:off x="2571750" y="9963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140335</xdr:rowOff>
    </xdr:from>
    <xdr:to>
      <xdr:col>19</xdr:col>
      <xdr:colOff>177800</xdr:colOff>
      <xdr:row>61</xdr:row>
      <xdr:rowOff>150495</xdr:rowOff>
    </xdr:to>
    <xdr:cxnSp macro="">
      <xdr:nvCxnSpPr>
        <xdr:cNvPr id="196" name="直線コネクタ 195">
          <a:extLst>
            <a:ext uri="{FF2B5EF4-FFF2-40B4-BE49-F238E27FC236}">
              <a16:creationId xmlns:a16="http://schemas.microsoft.com/office/drawing/2014/main" id="{049B6447-BFA3-46B6-ABF1-48BD3A5CE9ED}"/>
            </a:ext>
          </a:extLst>
        </xdr:cNvPr>
        <xdr:cNvCxnSpPr/>
      </xdr:nvCxnSpPr>
      <xdr:spPr>
        <a:xfrm>
          <a:off x="2619375" y="1002093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80010</xdr:rowOff>
    </xdr:from>
    <xdr:to>
      <xdr:col>10</xdr:col>
      <xdr:colOff>165100</xdr:colOff>
      <xdr:row>62</xdr:row>
      <xdr:rowOff>10160</xdr:rowOff>
    </xdr:to>
    <xdr:sp macro="" textlink="">
      <xdr:nvSpPr>
        <xdr:cNvPr id="197" name="楕円 196">
          <a:extLst>
            <a:ext uri="{FF2B5EF4-FFF2-40B4-BE49-F238E27FC236}">
              <a16:creationId xmlns:a16="http://schemas.microsoft.com/office/drawing/2014/main" id="{D45B3CDD-B33C-4FA8-898F-4C99EF2C8B7F}"/>
            </a:ext>
          </a:extLst>
        </xdr:cNvPr>
        <xdr:cNvSpPr/>
      </xdr:nvSpPr>
      <xdr:spPr>
        <a:xfrm>
          <a:off x="1781175" y="99606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130810</xdr:rowOff>
    </xdr:from>
    <xdr:to>
      <xdr:col>15</xdr:col>
      <xdr:colOff>50800</xdr:colOff>
      <xdr:row>61</xdr:row>
      <xdr:rowOff>140335</xdr:rowOff>
    </xdr:to>
    <xdr:cxnSp macro="">
      <xdr:nvCxnSpPr>
        <xdr:cNvPr id="198" name="直線コネクタ 197">
          <a:extLst>
            <a:ext uri="{FF2B5EF4-FFF2-40B4-BE49-F238E27FC236}">
              <a16:creationId xmlns:a16="http://schemas.microsoft.com/office/drawing/2014/main" id="{EEFA02D6-CB74-4381-B4B0-255D01E65C31}"/>
            </a:ext>
          </a:extLst>
        </xdr:cNvPr>
        <xdr:cNvCxnSpPr/>
      </xdr:nvCxnSpPr>
      <xdr:spPr>
        <a:xfrm>
          <a:off x="1828800" y="10008235"/>
          <a:ext cx="7905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199" name="楕円 198">
          <a:extLst>
            <a:ext uri="{FF2B5EF4-FFF2-40B4-BE49-F238E27FC236}">
              <a16:creationId xmlns:a16="http://schemas.microsoft.com/office/drawing/2014/main" id="{F600D6D0-B0D4-46F5-B35F-3ED3A7EB5292}"/>
            </a:ext>
          </a:extLst>
        </xdr:cNvPr>
        <xdr:cNvSpPr/>
      </xdr:nvSpPr>
      <xdr:spPr>
        <a:xfrm>
          <a:off x="981075" y="99314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104775</xdr:rowOff>
    </xdr:from>
    <xdr:to>
      <xdr:col>10</xdr:col>
      <xdr:colOff>114300</xdr:colOff>
      <xdr:row>61</xdr:row>
      <xdr:rowOff>130810</xdr:rowOff>
    </xdr:to>
    <xdr:cxnSp macro="">
      <xdr:nvCxnSpPr>
        <xdr:cNvPr id="200" name="直線コネクタ 199">
          <a:extLst>
            <a:ext uri="{FF2B5EF4-FFF2-40B4-BE49-F238E27FC236}">
              <a16:creationId xmlns:a16="http://schemas.microsoft.com/office/drawing/2014/main" id="{0AAA358F-0A41-4F00-80F7-CCACB1284CE7}"/>
            </a:ext>
          </a:extLst>
        </xdr:cNvPr>
        <xdr:cNvCxnSpPr/>
      </xdr:nvCxnSpPr>
      <xdr:spPr>
        <a:xfrm>
          <a:off x="1028700" y="997902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139065</xdr:rowOff>
    </xdr:from>
    <xdr:ext cx="405130" cy="259080"/>
    <xdr:sp macro="" textlink="">
      <xdr:nvSpPr>
        <xdr:cNvPr id="201" name="n_1aveValue【橋りょう・トンネル】&#10;有形固定資産減価償却率">
          <a:extLst>
            <a:ext uri="{FF2B5EF4-FFF2-40B4-BE49-F238E27FC236}">
              <a16:creationId xmlns:a16="http://schemas.microsoft.com/office/drawing/2014/main" id="{18E4D596-C96C-4B20-B0C5-FBB9BCBBDED9}"/>
            </a:ext>
          </a:extLst>
        </xdr:cNvPr>
        <xdr:cNvSpPr txBox="1"/>
      </xdr:nvSpPr>
      <xdr:spPr>
        <a:xfrm>
          <a:off x="3239135" y="9695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133985</xdr:rowOff>
    </xdr:from>
    <xdr:ext cx="403860" cy="257810"/>
    <xdr:sp macro="" textlink="">
      <xdr:nvSpPr>
        <xdr:cNvPr id="202" name="n_2aveValue【橋りょう・トンネル】&#10;有形固定資産減価償却率">
          <a:extLst>
            <a:ext uri="{FF2B5EF4-FFF2-40B4-BE49-F238E27FC236}">
              <a16:creationId xmlns:a16="http://schemas.microsoft.com/office/drawing/2014/main" id="{2621D60F-4527-4493-8FB7-8547A90E9EAA}"/>
            </a:ext>
          </a:extLst>
        </xdr:cNvPr>
        <xdr:cNvSpPr txBox="1"/>
      </xdr:nvSpPr>
      <xdr:spPr>
        <a:xfrm>
          <a:off x="2439035" y="9687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67310</xdr:rowOff>
    </xdr:from>
    <xdr:ext cx="403860" cy="259080"/>
    <xdr:sp macro="" textlink="">
      <xdr:nvSpPr>
        <xdr:cNvPr id="203" name="n_3aveValue【橋りょう・トンネル】&#10;有形固定資産減価償却率">
          <a:extLst>
            <a:ext uri="{FF2B5EF4-FFF2-40B4-BE49-F238E27FC236}">
              <a16:creationId xmlns:a16="http://schemas.microsoft.com/office/drawing/2014/main" id="{89E69848-9C79-4991-8143-ED344677B555}"/>
            </a:ext>
          </a:extLst>
        </xdr:cNvPr>
        <xdr:cNvSpPr txBox="1"/>
      </xdr:nvSpPr>
      <xdr:spPr>
        <a:xfrm>
          <a:off x="1648460" y="9617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70485</xdr:rowOff>
    </xdr:from>
    <xdr:ext cx="403860" cy="259080"/>
    <xdr:sp macro="" textlink="">
      <xdr:nvSpPr>
        <xdr:cNvPr id="204" name="n_4aveValue【橋りょう・トンネル】&#10;有形固定資産減価償却率">
          <a:extLst>
            <a:ext uri="{FF2B5EF4-FFF2-40B4-BE49-F238E27FC236}">
              <a16:creationId xmlns:a16="http://schemas.microsoft.com/office/drawing/2014/main" id="{E4F082B3-B076-4283-B7DA-168BA87CC56A}"/>
            </a:ext>
          </a:extLst>
        </xdr:cNvPr>
        <xdr:cNvSpPr txBox="1"/>
      </xdr:nvSpPr>
      <xdr:spPr>
        <a:xfrm>
          <a:off x="848360" y="9620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20955</xdr:rowOff>
    </xdr:from>
    <xdr:ext cx="405130" cy="257810"/>
    <xdr:sp macro="" textlink="">
      <xdr:nvSpPr>
        <xdr:cNvPr id="205" name="n_1mainValue【橋りょう・トンネル】&#10;有形固定資産減価償却率">
          <a:extLst>
            <a:ext uri="{FF2B5EF4-FFF2-40B4-BE49-F238E27FC236}">
              <a16:creationId xmlns:a16="http://schemas.microsoft.com/office/drawing/2014/main" id="{B4A07535-9F46-44A7-B4B5-34AC20613016}"/>
            </a:ext>
          </a:extLst>
        </xdr:cNvPr>
        <xdr:cNvSpPr txBox="1"/>
      </xdr:nvSpPr>
      <xdr:spPr>
        <a:xfrm>
          <a:off x="3239135" y="10060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10795</xdr:rowOff>
    </xdr:from>
    <xdr:ext cx="403860" cy="258445"/>
    <xdr:sp macro="" textlink="">
      <xdr:nvSpPr>
        <xdr:cNvPr id="206" name="n_2mainValue【橋りょう・トンネル】&#10;有形固定資産減価償却率">
          <a:extLst>
            <a:ext uri="{FF2B5EF4-FFF2-40B4-BE49-F238E27FC236}">
              <a16:creationId xmlns:a16="http://schemas.microsoft.com/office/drawing/2014/main" id="{7CE8D525-D774-4B2D-8F24-2BAD88B94CFE}"/>
            </a:ext>
          </a:extLst>
        </xdr:cNvPr>
        <xdr:cNvSpPr txBox="1"/>
      </xdr:nvSpPr>
      <xdr:spPr>
        <a:xfrm>
          <a:off x="2439035" y="100469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1270</xdr:rowOff>
    </xdr:from>
    <xdr:ext cx="403860" cy="259080"/>
    <xdr:sp macro="" textlink="">
      <xdr:nvSpPr>
        <xdr:cNvPr id="207" name="n_3mainValue【橋りょう・トンネル】&#10;有形固定資産減価償却率">
          <a:extLst>
            <a:ext uri="{FF2B5EF4-FFF2-40B4-BE49-F238E27FC236}">
              <a16:creationId xmlns:a16="http://schemas.microsoft.com/office/drawing/2014/main" id="{3187EE7D-AE56-493C-8931-C09B88758B54}"/>
            </a:ext>
          </a:extLst>
        </xdr:cNvPr>
        <xdr:cNvSpPr txBox="1"/>
      </xdr:nvSpPr>
      <xdr:spPr>
        <a:xfrm>
          <a:off x="1648460" y="10040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146685</xdr:rowOff>
    </xdr:from>
    <xdr:ext cx="403860" cy="257810"/>
    <xdr:sp macro="" textlink="">
      <xdr:nvSpPr>
        <xdr:cNvPr id="208" name="n_4mainValue【橋りょう・トンネル】&#10;有形固定資産減価償却率">
          <a:extLst>
            <a:ext uri="{FF2B5EF4-FFF2-40B4-BE49-F238E27FC236}">
              <a16:creationId xmlns:a16="http://schemas.microsoft.com/office/drawing/2014/main" id="{DAFC32F6-E362-46AA-BF13-417CCD60E12D}"/>
            </a:ext>
          </a:extLst>
        </xdr:cNvPr>
        <xdr:cNvSpPr txBox="1"/>
      </xdr:nvSpPr>
      <xdr:spPr>
        <a:xfrm>
          <a:off x="848360"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442A077-4680-4599-9EA5-B72E9CBCB81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D1448F7-C37C-4A88-9615-23F5D65B6B73}"/>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6B2BA8A-66E3-4E00-BB01-8D0A682C992B}"/>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0CD725E-1C8E-4B3F-BECC-15F4ED3B09AB}"/>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231BB61-CF26-4D3B-A370-58DBCD6EB963}"/>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60615CA-5A7F-4AFB-96C7-1DB4898A1E31}"/>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C8819E6-6989-4785-A7BF-A34F9516DA20}"/>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C041FFE-0BEA-4829-9B24-5DE7485D9D42}"/>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7" name="テキスト ボックス 216">
          <a:extLst>
            <a:ext uri="{FF2B5EF4-FFF2-40B4-BE49-F238E27FC236}">
              <a16:creationId xmlns:a16="http://schemas.microsoft.com/office/drawing/2014/main" id="{8602D89A-DA0A-4BA5-8B2C-1ADA2D522DBD}"/>
            </a:ext>
          </a:extLst>
        </xdr:cNvPr>
        <xdr:cNvSpPr txBox="1"/>
      </xdr:nvSpPr>
      <xdr:spPr>
        <a:xfrm>
          <a:off x="5915025" y="84582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30AF02C-15DE-4DB6-B50B-06FC3C4F7E87}"/>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904DF10C-82D0-41BA-90ED-5CF52BD5199A}"/>
            </a:ext>
          </a:extLst>
        </xdr:cNvPr>
        <xdr:cNvCxnSpPr/>
      </xdr:nvCxnSpPr>
      <xdr:spPr>
        <a:xfrm>
          <a:off x="5953125" y="10494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20" name="テキスト ボックス 219">
          <a:extLst>
            <a:ext uri="{FF2B5EF4-FFF2-40B4-BE49-F238E27FC236}">
              <a16:creationId xmlns:a16="http://schemas.microsoft.com/office/drawing/2014/main" id="{A713C3E4-2F28-4AA7-BA30-F4A87C68F2D0}"/>
            </a:ext>
          </a:extLst>
        </xdr:cNvPr>
        <xdr:cNvSpPr txBox="1"/>
      </xdr:nvSpPr>
      <xdr:spPr>
        <a:xfrm>
          <a:off x="5723255" y="10364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63C3BE1B-8843-410C-8407-D4B2311ABFB7}"/>
            </a:ext>
          </a:extLst>
        </xdr:cNvPr>
        <xdr:cNvCxnSpPr/>
      </xdr:nvCxnSpPr>
      <xdr:spPr>
        <a:xfrm>
          <a:off x="5953125" y="10182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22" name="テキスト ボックス 221">
          <a:extLst>
            <a:ext uri="{FF2B5EF4-FFF2-40B4-BE49-F238E27FC236}">
              <a16:creationId xmlns:a16="http://schemas.microsoft.com/office/drawing/2014/main" id="{7E06E9EE-7FD9-4114-AE98-C26633A071F6}"/>
            </a:ext>
          </a:extLst>
        </xdr:cNvPr>
        <xdr:cNvSpPr txBox="1"/>
      </xdr:nvSpPr>
      <xdr:spPr>
        <a:xfrm>
          <a:off x="5420995" y="100469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21E545F4-B83F-450D-A35B-FC979C30541E}"/>
            </a:ext>
          </a:extLst>
        </xdr:cNvPr>
        <xdr:cNvCxnSpPr/>
      </xdr:nvCxnSpPr>
      <xdr:spPr>
        <a:xfrm>
          <a:off x="5953125" y="9875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24" name="テキスト ボックス 223">
          <a:extLst>
            <a:ext uri="{FF2B5EF4-FFF2-40B4-BE49-F238E27FC236}">
              <a16:creationId xmlns:a16="http://schemas.microsoft.com/office/drawing/2014/main" id="{71A0D53A-8B42-422A-98ED-22D101468D9B}"/>
            </a:ext>
          </a:extLst>
        </xdr:cNvPr>
        <xdr:cNvSpPr txBox="1"/>
      </xdr:nvSpPr>
      <xdr:spPr>
        <a:xfrm>
          <a:off x="5420995" y="97364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E156205A-D37D-4B7B-B993-8924D73FD385}"/>
            </a:ext>
          </a:extLst>
        </xdr:cNvPr>
        <xdr:cNvCxnSpPr/>
      </xdr:nvCxnSpPr>
      <xdr:spPr>
        <a:xfrm>
          <a:off x="5953125"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26" name="テキスト ボックス 225">
          <a:extLst>
            <a:ext uri="{FF2B5EF4-FFF2-40B4-BE49-F238E27FC236}">
              <a16:creationId xmlns:a16="http://schemas.microsoft.com/office/drawing/2014/main" id="{76F8CAEB-5CAA-4934-9513-E5867A97F146}"/>
            </a:ext>
          </a:extLst>
        </xdr:cNvPr>
        <xdr:cNvSpPr txBox="1"/>
      </xdr:nvSpPr>
      <xdr:spPr>
        <a:xfrm>
          <a:off x="5420995" y="94291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710ACA85-13CE-40BE-9B35-3F33077465FC}"/>
            </a:ext>
          </a:extLst>
        </xdr:cNvPr>
        <xdr:cNvCxnSpPr/>
      </xdr:nvCxnSpPr>
      <xdr:spPr>
        <a:xfrm>
          <a:off x="5953125" y="9257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228" name="テキスト ボックス 227">
          <a:extLst>
            <a:ext uri="{FF2B5EF4-FFF2-40B4-BE49-F238E27FC236}">
              <a16:creationId xmlns:a16="http://schemas.microsoft.com/office/drawing/2014/main" id="{E1DB867A-B827-49E8-8B89-C0013B8C51E6}"/>
            </a:ext>
          </a:extLst>
        </xdr:cNvPr>
        <xdr:cNvSpPr txBox="1"/>
      </xdr:nvSpPr>
      <xdr:spPr>
        <a:xfrm>
          <a:off x="5420995" y="91217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ABA7550A-A9B9-4EF5-BF4C-50911A393914}"/>
            </a:ext>
          </a:extLst>
        </xdr:cNvPr>
        <xdr:cNvCxnSpPr/>
      </xdr:nvCxnSpPr>
      <xdr:spPr>
        <a:xfrm>
          <a:off x="5953125" y="8946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230" name="テキスト ボックス 229">
          <a:extLst>
            <a:ext uri="{FF2B5EF4-FFF2-40B4-BE49-F238E27FC236}">
              <a16:creationId xmlns:a16="http://schemas.microsoft.com/office/drawing/2014/main" id="{863212EC-0239-4FA0-9214-0D412CA93EAD}"/>
            </a:ext>
          </a:extLst>
        </xdr:cNvPr>
        <xdr:cNvSpPr txBox="1"/>
      </xdr:nvSpPr>
      <xdr:spPr>
        <a:xfrm>
          <a:off x="5324475" y="881062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DBC16D7-8A92-4297-B56D-CA9A5D960E20}"/>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32" name="テキスト ボックス 231">
          <a:extLst>
            <a:ext uri="{FF2B5EF4-FFF2-40B4-BE49-F238E27FC236}">
              <a16:creationId xmlns:a16="http://schemas.microsoft.com/office/drawing/2014/main" id="{168E0DF9-DA99-4622-B257-7A3AB03B163C}"/>
            </a:ext>
          </a:extLst>
        </xdr:cNvPr>
        <xdr:cNvSpPr txBox="1"/>
      </xdr:nvSpPr>
      <xdr:spPr>
        <a:xfrm>
          <a:off x="5324475" y="850328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56848B1F-A021-4824-94DE-7A88A64105D2}"/>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107315</xdr:rowOff>
    </xdr:from>
    <xdr:to>
      <xdr:col>54</xdr:col>
      <xdr:colOff>189865</xdr:colOff>
      <xdr:row>64</xdr:row>
      <xdr:rowOff>115570</xdr:rowOff>
    </xdr:to>
    <xdr:cxnSp macro="">
      <xdr:nvCxnSpPr>
        <xdr:cNvPr id="234" name="直線コネクタ 233">
          <a:extLst>
            <a:ext uri="{FF2B5EF4-FFF2-40B4-BE49-F238E27FC236}">
              <a16:creationId xmlns:a16="http://schemas.microsoft.com/office/drawing/2014/main" id="{4F42EBF1-DDAC-4EA3-AB92-FD5D92B8604A}"/>
            </a:ext>
          </a:extLst>
        </xdr:cNvPr>
        <xdr:cNvCxnSpPr/>
      </xdr:nvCxnSpPr>
      <xdr:spPr>
        <a:xfrm flipV="1">
          <a:off x="9429115" y="901001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119380</xdr:rowOff>
    </xdr:from>
    <xdr:ext cx="469900" cy="259080"/>
    <xdr:sp macro="" textlink="">
      <xdr:nvSpPr>
        <xdr:cNvPr id="235" name="【橋りょう・トンネル】&#10;一人当たり有形固定資産（償却資産）額最小値テキスト">
          <a:extLst>
            <a:ext uri="{FF2B5EF4-FFF2-40B4-BE49-F238E27FC236}">
              <a16:creationId xmlns:a16="http://schemas.microsoft.com/office/drawing/2014/main" id="{65EBC91B-1838-444A-B96E-6C0AA370D863}"/>
            </a:ext>
          </a:extLst>
        </xdr:cNvPr>
        <xdr:cNvSpPr txBox="1"/>
      </xdr:nvSpPr>
      <xdr:spPr>
        <a:xfrm>
          <a:off x="9467850" y="10485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115570</xdr:rowOff>
    </xdr:from>
    <xdr:to>
      <xdr:col>55</xdr:col>
      <xdr:colOff>88900</xdr:colOff>
      <xdr:row>64</xdr:row>
      <xdr:rowOff>115570</xdr:rowOff>
    </xdr:to>
    <xdr:cxnSp macro="">
      <xdr:nvCxnSpPr>
        <xdr:cNvPr id="236" name="直線コネクタ 235">
          <a:extLst>
            <a:ext uri="{FF2B5EF4-FFF2-40B4-BE49-F238E27FC236}">
              <a16:creationId xmlns:a16="http://schemas.microsoft.com/office/drawing/2014/main" id="{A7472BB9-E8F0-4906-B03D-B1613778DE72}"/>
            </a:ext>
          </a:extLst>
        </xdr:cNvPr>
        <xdr:cNvCxnSpPr/>
      </xdr:nvCxnSpPr>
      <xdr:spPr>
        <a:xfrm>
          <a:off x="9363075" y="104787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53975</xdr:rowOff>
    </xdr:from>
    <xdr:ext cx="598805" cy="257810"/>
    <xdr:sp macro="" textlink="">
      <xdr:nvSpPr>
        <xdr:cNvPr id="237" name="【橋りょう・トンネル】&#10;一人当たり有形固定資産（償却資産）額最大値テキスト">
          <a:extLst>
            <a:ext uri="{FF2B5EF4-FFF2-40B4-BE49-F238E27FC236}">
              <a16:creationId xmlns:a16="http://schemas.microsoft.com/office/drawing/2014/main" id="{FBD047E1-2160-4390-A8C7-A9BB15FCF336}"/>
            </a:ext>
          </a:extLst>
        </xdr:cNvPr>
        <xdr:cNvSpPr txBox="1"/>
      </xdr:nvSpPr>
      <xdr:spPr>
        <a:xfrm>
          <a:off x="9467850" y="87979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107315</xdr:rowOff>
    </xdr:from>
    <xdr:to>
      <xdr:col>55</xdr:col>
      <xdr:colOff>88900</xdr:colOff>
      <xdr:row>55</xdr:row>
      <xdr:rowOff>107315</xdr:rowOff>
    </xdr:to>
    <xdr:cxnSp macro="">
      <xdr:nvCxnSpPr>
        <xdr:cNvPr id="238" name="直線コネクタ 237">
          <a:extLst>
            <a:ext uri="{FF2B5EF4-FFF2-40B4-BE49-F238E27FC236}">
              <a16:creationId xmlns:a16="http://schemas.microsoft.com/office/drawing/2014/main" id="{37381617-3B01-4E8C-9919-E25DE8DD212B}"/>
            </a:ext>
          </a:extLst>
        </xdr:cNvPr>
        <xdr:cNvCxnSpPr/>
      </xdr:nvCxnSpPr>
      <xdr:spPr>
        <a:xfrm>
          <a:off x="9363075" y="90100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126365</xdr:rowOff>
    </xdr:from>
    <xdr:ext cx="598805" cy="259080"/>
    <xdr:sp macro="" textlink="">
      <xdr:nvSpPr>
        <xdr:cNvPr id="239" name="【橋りょう・トンネル】&#10;一人当たり有形固定資産（償却資産）額平均値テキスト">
          <a:extLst>
            <a:ext uri="{FF2B5EF4-FFF2-40B4-BE49-F238E27FC236}">
              <a16:creationId xmlns:a16="http://schemas.microsoft.com/office/drawing/2014/main" id="{E8987606-191D-4FC9-828E-FBDFEE495FAB}"/>
            </a:ext>
          </a:extLst>
        </xdr:cNvPr>
        <xdr:cNvSpPr txBox="1"/>
      </xdr:nvSpPr>
      <xdr:spPr>
        <a:xfrm>
          <a:off x="9467850" y="9838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240" name="フローチャート: 判断 239">
          <a:extLst>
            <a:ext uri="{FF2B5EF4-FFF2-40B4-BE49-F238E27FC236}">
              <a16:creationId xmlns:a16="http://schemas.microsoft.com/office/drawing/2014/main" id="{EAB823EC-8000-4B34-9C4F-71B5C8DCC38F}"/>
            </a:ext>
          </a:extLst>
        </xdr:cNvPr>
        <xdr:cNvSpPr/>
      </xdr:nvSpPr>
      <xdr:spPr>
        <a:xfrm>
          <a:off x="9401175" y="998410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106680</xdr:rowOff>
    </xdr:from>
    <xdr:to>
      <xdr:col>50</xdr:col>
      <xdr:colOff>165100</xdr:colOff>
      <xdr:row>62</xdr:row>
      <xdr:rowOff>36830</xdr:rowOff>
    </xdr:to>
    <xdr:sp macro="" textlink="">
      <xdr:nvSpPr>
        <xdr:cNvPr id="241" name="フローチャート: 判断 240">
          <a:extLst>
            <a:ext uri="{FF2B5EF4-FFF2-40B4-BE49-F238E27FC236}">
              <a16:creationId xmlns:a16="http://schemas.microsoft.com/office/drawing/2014/main" id="{8E3FF05E-B967-444F-A9F1-26C0CBA17001}"/>
            </a:ext>
          </a:extLst>
        </xdr:cNvPr>
        <xdr:cNvSpPr/>
      </xdr:nvSpPr>
      <xdr:spPr>
        <a:xfrm>
          <a:off x="8639175" y="9980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166370</xdr:rowOff>
    </xdr:from>
    <xdr:to>
      <xdr:col>46</xdr:col>
      <xdr:colOff>38100</xdr:colOff>
      <xdr:row>62</xdr:row>
      <xdr:rowOff>95885</xdr:rowOff>
    </xdr:to>
    <xdr:sp macro="" textlink="">
      <xdr:nvSpPr>
        <xdr:cNvPr id="242" name="フローチャート: 判断 241">
          <a:extLst>
            <a:ext uri="{FF2B5EF4-FFF2-40B4-BE49-F238E27FC236}">
              <a16:creationId xmlns:a16="http://schemas.microsoft.com/office/drawing/2014/main" id="{E6EC5424-BD4B-49C2-9CB0-8F99C46C5AA7}"/>
            </a:ext>
          </a:extLst>
        </xdr:cNvPr>
        <xdr:cNvSpPr/>
      </xdr:nvSpPr>
      <xdr:spPr>
        <a:xfrm>
          <a:off x="7839075" y="1004062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29210</xdr:rowOff>
    </xdr:from>
    <xdr:to>
      <xdr:col>41</xdr:col>
      <xdr:colOff>101600</xdr:colOff>
      <xdr:row>62</xdr:row>
      <xdr:rowOff>130810</xdr:rowOff>
    </xdr:to>
    <xdr:sp macro="" textlink="">
      <xdr:nvSpPr>
        <xdr:cNvPr id="243" name="フローチャート: 判断 242">
          <a:extLst>
            <a:ext uri="{FF2B5EF4-FFF2-40B4-BE49-F238E27FC236}">
              <a16:creationId xmlns:a16="http://schemas.microsoft.com/office/drawing/2014/main" id="{7F48088B-8059-40B9-9580-675FB2FE7194}"/>
            </a:ext>
          </a:extLst>
        </xdr:cNvPr>
        <xdr:cNvSpPr/>
      </xdr:nvSpPr>
      <xdr:spPr>
        <a:xfrm>
          <a:off x="7029450" y="100653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48895</xdr:rowOff>
    </xdr:from>
    <xdr:to>
      <xdr:col>36</xdr:col>
      <xdr:colOff>165100</xdr:colOff>
      <xdr:row>62</xdr:row>
      <xdr:rowOff>150495</xdr:rowOff>
    </xdr:to>
    <xdr:sp macro="" textlink="">
      <xdr:nvSpPr>
        <xdr:cNvPr id="244" name="フローチャート: 判断 243">
          <a:extLst>
            <a:ext uri="{FF2B5EF4-FFF2-40B4-BE49-F238E27FC236}">
              <a16:creationId xmlns:a16="http://schemas.microsoft.com/office/drawing/2014/main" id="{F5769467-A6E3-43F9-B82C-763DF0F2766D}"/>
            </a:ext>
          </a:extLst>
        </xdr:cNvPr>
        <xdr:cNvSpPr/>
      </xdr:nvSpPr>
      <xdr:spPr>
        <a:xfrm>
          <a:off x="6238875" y="10085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B7314F19-D6AE-4E49-88E5-D7E45B4B90BA}"/>
            </a:ext>
          </a:extLst>
        </xdr:cNvPr>
        <xdr:cNvSpPr txBox="1"/>
      </xdr:nvSpPr>
      <xdr:spPr>
        <a:xfrm>
          <a:off x="925830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6" name="テキスト ボックス 245">
          <a:extLst>
            <a:ext uri="{FF2B5EF4-FFF2-40B4-BE49-F238E27FC236}">
              <a16:creationId xmlns:a16="http://schemas.microsoft.com/office/drawing/2014/main" id="{102A4B4A-ACBB-4981-A2E2-E29A5578D78A}"/>
            </a:ext>
          </a:extLst>
        </xdr:cNvPr>
        <xdr:cNvSpPr txBox="1"/>
      </xdr:nvSpPr>
      <xdr:spPr>
        <a:xfrm>
          <a:off x="85153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7" name="テキスト ボックス 246">
          <a:extLst>
            <a:ext uri="{FF2B5EF4-FFF2-40B4-BE49-F238E27FC236}">
              <a16:creationId xmlns:a16="http://schemas.microsoft.com/office/drawing/2014/main" id="{8041985F-6E91-4350-8E80-1D7B47C9011D}"/>
            </a:ext>
          </a:extLst>
        </xdr:cNvPr>
        <xdr:cNvSpPr txBox="1"/>
      </xdr:nvSpPr>
      <xdr:spPr>
        <a:xfrm>
          <a:off x="77152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8" name="テキスト ボックス 247">
          <a:extLst>
            <a:ext uri="{FF2B5EF4-FFF2-40B4-BE49-F238E27FC236}">
              <a16:creationId xmlns:a16="http://schemas.microsoft.com/office/drawing/2014/main" id="{40E55FA0-0931-42D8-A820-58D9CE020C20}"/>
            </a:ext>
          </a:extLst>
        </xdr:cNvPr>
        <xdr:cNvSpPr txBox="1"/>
      </xdr:nvSpPr>
      <xdr:spPr>
        <a:xfrm>
          <a:off x="69056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9" name="テキスト ボックス 248">
          <a:extLst>
            <a:ext uri="{FF2B5EF4-FFF2-40B4-BE49-F238E27FC236}">
              <a16:creationId xmlns:a16="http://schemas.microsoft.com/office/drawing/2014/main" id="{46BBE124-E3BA-4223-8DB8-8048340D021C}"/>
            </a:ext>
          </a:extLst>
        </xdr:cNvPr>
        <xdr:cNvSpPr txBox="1"/>
      </xdr:nvSpPr>
      <xdr:spPr>
        <a:xfrm>
          <a:off x="61150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133985</xdr:rowOff>
    </xdr:from>
    <xdr:to>
      <xdr:col>55</xdr:col>
      <xdr:colOff>50800</xdr:colOff>
      <xdr:row>63</xdr:row>
      <xdr:rowOff>64135</xdr:rowOff>
    </xdr:to>
    <xdr:sp macro="" textlink="">
      <xdr:nvSpPr>
        <xdr:cNvPr id="250" name="楕円 249">
          <a:extLst>
            <a:ext uri="{FF2B5EF4-FFF2-40B4-BE49-F238E27FC236}">
              <a16:creationId xmlns:a16="http://schemas.microsoft.com/office/drawing/2014/main" id="{2C5216CB-689E-4440-8F89-6BA84EE06578}"/>
            </a:ext>
          </a:extLst>
        </xdr:cNvPr>
        <xdr:cNvSpPr/>
      </xdr:nvSpPr>
      <xdr:spPr>
        <a:xfrm>
          <a:off x="9401175" y="101733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112395</xdr:rowOff>
    </xdr:from>
    <xdr:ext cx="598805" cy="257810"/>
    <xdr:sp macro="" textlink="">
      <xdr:nvSpPr>
        <xdr:cNvPr id="251" name="【橋りょう・トンネル】&#10;一人当たり有形固定資産（償却資産）額該当値テキスト">
          <a:extLst>
            <a:ext uri="{FF2B5EF4-FFF2-40B4-BE49-F238E27FC236}">
              <a16:creationId xmlns:a16="http://schemas.microsoft.com/office/drawing/2014/main" id="{D9DC6FF1-9E17-4B3B-92FD-D997C90840A3}"/>
            </a:ext>
          </a:extLst>
        </xdr:cNvPr>
        <xdr:cNvSpPr txBox="1"/>
      </xdr:nvSpPr>
      <xdr:spPr>
        <a:xfrm>
          <a:off x="9467850" y="101517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176,673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52" name="楕円 251">
          <a:extLst>
            <a:ext uri="{FF2B5EF4-FFF2-40B4-BE49-F238E27FC236}">
              <a16:creationId xmlns:a16="http://schemas.microsoft.com/office/drawing/2014/main" id="{324B1507-5DCF-413E-85BF-155E181AD45A}"/>
            </a:ext>
          </a:extLst>
        </xdr:cNvPr>
        <xdr:cNvSpPr/>
      </xdr:nvSpPr>
      <xdr:spPr>
        <a:xfrm>
          <a:off x="86391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13335</xdr:rowOff>
    </xdr:from>
    <xdr:to>
      <xdr:col>55</xdr:col>
      <xdr:colOff>0</xdr:colOff>
      <xdr:row>63</xdr:row>
      <xdr:rowOff>19050</xdr:rowOff>
    </xdr:to>
    <xdr:cxnSp macro="">
      <xdr:nvCxnSpPr>
        <xdr:cNvPr id="253" name="直線コネクタ 252">
          <a:extLst>
            <a:ext uri="{FF2B5EF4-FFF2-40B4-BE49-F238E27FC236}">
              <a16:creationId xmlns:a16="http://schemas.microsoft.com/office/drawing/2014/main" id="{41B1C47C-0E83-41F8-AC16-EB2115552798}"/>
            </a:ext>
          </a:extLst>
        </xdr:cNvPr>
        <xdr:cNvCxnSpPr/>
      </xdr:nvCxnSpPr>
      <xdr:spPr>
        <a:xfrm flipV="1">
          <a:off x="8686800" y="10211435"/>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146050</xdr:rowOff>
    </xdr:from>
    <xdr:to>
      <xdr:col>46</xdr:col>
      <xdr:colOff>38100</xdr:colOff>
      <xdr:row>63</xdr:row>
      <xdr:rowOff>76200</xdr:rowOff>
    </xdr:to>
    <xdr:sp macro="" textlink="">
      <xdr:nvSpPr>
        <xdr:cNvPr id="254" name="楕円 253">
          <a:extLst>
            <a:ext uri="{FF2B5EF4-FFF2-40B4-BE49-F238E27FC236}">
              <a16:creationId xmlns:a16="http://schemas.microsoft.com/office/drawing/2014/main" id="{E0EE8CDF-4CB8-49DB-AA7A-FD0F98389866}"/>
            </a:ext>
          </a:extLst>
        </xdr:cNvPr>
        <xdr:cNvSpPr/>
      </xdr:nvSpPr>
      <xdr:spPr>
        <a:xfrm>
          <a:off x="7839075" y="10182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25400</xdr:rowOff>
    </xdr:to>
    <xdr:cxnSp macro="">
      <xdr:nvCxnSpPr>
        <xdr:cNvPr id="255" name="直線コネクタ 254">
          <a:extLst>
            <a:ext uri="{FF2B5EF4-FFF2-40B4-BE49-F238E27FC236}">
              <a16:creationId xmlns:a16="http://schemas.microsoft.com/office/drawing/2014/main" id="{4213440A-E56C-4D1D-A282-A02DB919FD45}"/>
            </a:ext>
          </a:extLst>
        </xdr:cNvPr>
        <xdr:cNvCxnSpPr/>
      </xdr:nvCxnSpPr>
      <xdr:spPr>
        <a:xfrm flipV="1">
          <a:off x="7886700" y="1022032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151765</xdr:rowOff>
    </xdr:from>
    <xdr:to>
      <xdr:col>41</xdr:col>
      <xdr:colOff>101600</xdr:colOff>
      <xdr:row>63</xdr:row>
      <xdr:rowOff>81915</xdr:rowOff>
    </xdr:to>
    <xdr:sp macro="" textlink="">
      <xdr:nvSpPr>
        <xdr:cNvPr id="256" name="楕円 255">
          <a:extLst>
            <a:ext uri="{FF2B5EF4-FFF2-40B4-BE49-F238E27FC236}">
              <a16:creationId xmlns:a16="http://schemas.microsoft.com/office/drawing/2014/main" id="{0A2E4A09-1992-47DF-A079-C136B3BCC629}"/>
            </a:ext>
          </a:extLst>
        </xdr:cNvPr>
        <xdr:cNvSpPr/>
      </xdr:nvSpPr>
      <xdr:spPr>
        <a:xfrm>
          <a:off x="7029450" y="101911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25400</xdr:rowOff>
    </xdr:from>
    <xdr:to>
      <xdr:col>45</xdr:col>
      <xdr:colOff>177800</xdr:colOff>
      <xdr:row>63</xdr:row>
      <xdr:rowOff>31115</xdr:rowOff>
    </xdr:to>
    <xdr:cxnSp macro="">
      <xdr:nvCxnSpPr>
        <xdr:cNvPr id="257" name="直線コネクタ 256">
          <a:extLst>
            <a:ext uri="{FF2B5EF4-FFF2-40B4-BE49-F238E27FC236}">
              <a16:creationId xmlns:a16="http://schemas.microsoft.com/office/drawing/2014/main" id="{5164062F-0777-481D-B005-158306CD6EC7}"/>
            </a:ext>
          </a:extLst>
        </xdr:cNvPr>
        <xdr:cNvCxnSpPr/>
      </xdr:nvCxnSpPr>
      <xdr:spPr>
        <a:xfrm flipV="1">
          <a:off x="7077075" y="102298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153035</xdr:rowOff>
    </xdr:from>
    <xdr:to>
      <xdr:col>36</xdr:col>
      <xdr:colOff>165100</xdr:colOff>
      <xdr:row>63</xdr:row>
      <xdr:rowOff>83185</xdr:rowOff>
    </xdr:to>
    <xdr:sp macro="" textlink="">
      <xdr:nvSpPr>
        <xdr:cNvPr id="258" name="楕円 257">
          <a:extLst>
            <a:ext uri="{FF2B5EF4-FFF2-40B4-BE49-F238E27FC236}">
              <a16:creationId xmlns:a16="http://schemas.microsoft.com/office/drawing/2014/main" id="{BA8563FF-1D03-4149-8AFE-56C0D156F410}"/>
            </a:ext>
          </a:extLst>
        </xdr:cNvPr>
        <xdr:cNvSpPr/>
      </xdr:nvSpPr>
      <xdr:spPr>
        <a:xfrm>
          <a:off x="6238875" y="10192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31115</xdr:rowOff>
    </xdr:from>
    <xdr:to>
      <xdr:col>41</xdr:col>
      <xdr:colOff>50800</xdr:colOff>
      <xdr:row>63</xdr:row>
      <xdr:rowOff>32385</xdr:rowOff>
    </xdr:to>
    <xdr:cxnSp macro="">
      <xdr:nvCxnSpPr>
        <xdr:cNvPr id="259" name="直線コネクタ 258">
          <a:extLst>
            <a:ext uri="{FF2B5EF4-FFF2-40B4-BE49-F238E27FC236}">
              <a16:creationId xmlns:a16="http://schemas.microsoft.com/office/drawing/2014/main" id="{B1068D92-AEBC-48D3-A90D-6A0F1D316274}"/>
            </a:ext>
          </a:extLst>
        </xdr:cNvPr>
        <xdr:cNvCxnSpPr/>
      </xdr:nvCxnSpPr>
      <xdr:spPr>
        <a:xfrm flipV="1">
          <a:off x="6286500" y="1022921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53340</xdr:rowOff>
    </xdr:from>
    <xdr:ext cx="597535" cy="257810"/>
    <xdr:sp macro="" textlink="">
      <xdr:nvSpPr>
        <xdr:cNvPr id="260" name="n_1aveValue【橋りょう・トンネル】&#10;一人当たり有形固定資産（償却資産）額">
          <a:extLst>
            <a:ext uri="{FF2B5EF4-FFF2-40B4-BE49-F238E27FC236}">
              <a16:creationId xmlns:a16="http://schemas.microsoft.com/office/drawing/2014/main" id="{18BEDDCF-9B02-4CC2-8246-8B164571A984}"/>
            </a:ext>
          </a:extLst>
        </xdr:cNvPr>
        <xdr:cNvSpPr txBox="1"/>
      </xdr:nvSpPr>
      <xdr:spPr>
        <a:xfrm>
          <a:off x="8399780" y="97656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112395</xdr:rowOff>
    </xdr:from>
    <xdr:ext cx="597535" cy="257810"/>
    <xdr:sp macro="" textlink="">
      <xdr:nvSpPr>
        <xdr:cNvPr id="261" name="n_2aveValue【橋りょう・トンネル】&#10;一人当たり有形固定資産（償却資産）額">
          <a:extLst>
            <a:ext uri="{FF2B5EF4-FFF2-40B4-BE49-F238E27FC236}">
              <a16:creationId xmlns:a16="http://schemas.microsoft.com/office/drawing/2014/main" id="{8BC382FB-B22E-4C73-A2C5-1EB578336F4E}"/>
            </a:ext>
          </a:extLst>
        </xdr:cNvPr>
        <xdr:cNvSpPr txBox="1"/>
      </xdr:nvSpPr>
      <xdr:spPr>
        <a:xfrm>
          <a:off x="7609205" y="98278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147320</xdr:rowOff>
    </xdr:from>
    <xdr:ext cx="597535" cy="259080"/>
    <xdr:sp macro="" textlink="">
      <xdr:nvSpPr>
        <xdr:cNvPr id="262" name="n_3aveValue【橋りょう・トンネル】&#10;一人当たり有形固定資産（償却資産）額">
          <a:extLst>
            <a:ext uri="{FF2B5EF4-FFF2-40B4-BE49-F238E27FC236}">
              <a16:creationId xmlns:a16="http://schemas.microsoft.com/office/drawing/2014/main" id="{93306908-7B61-4937-9C4F-176E097EF40C}"/>
            </a:ext>
          </a:extLst>
        </xdr:cNvPr>
        <xdr:cNvSpPr txBox="1"/>
      </xdr:nvSpPr>
      <xdr:spPr>
        <a:xfrm>
          <a:off x="6818630" y="9859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167005</xdr:rowOff>
    </xdr:from>
    <xdr:ext cx="597535" cy="257810"/>
    <xdr:sp macro="" textlink="">
      <xdr:nvSpPr>
        <xdr:cNvPr id="263" name="n_4aveValue【橋りょう・トンネル】&#10;一人当たり有形固定資産（償却資産）額">
          <a:extLst>
            <a:ext uri="{FF2B5EF4-FFF2-40B4-BE49-F238E27FC236}">
              <a16:creationId xmlns:a16="http://schemas.microsoft.com/office/drawing/2014/main" id="{5FCB8096-C753-47D8-A065-DCF5EB2303A3}"/>
            </a:ext>
          </a:extLst>
        </xdr:cNvPr>
        <xdr:cNvSpPr txBox="1"/>
      </xdr:nvSpPr>
      <xdr:spPr>
        <a:xfrm>
          <a:off x="6009005" y="98793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60960</xdr:rowOff>
    </xdr:from>
    <xdr:ext cx="597535" cy="259080"/>
    <xdr:sp macro="" textlink="">
      <xdr:nvSpPr>
        <xdr:cNvPr id="264" name="n_1mainValue【橋りょう・トンネル】&#10;一人当たり有形固定資産（償却資産）額">
          <a:extLst>
            <a:ext uri="{FF2B5EF4-FFF2-40B4-BE49-F238E27FC236}">
              <a16:creationId xmlns:a16="http://schemas.microsoft.com/office/drawing/2014/main" id="{8B4D7417-511C-4B65-8875-F33592E12B67}"/>
            </a:ext>
          </a:extLst>
        </xdr:cNvPr>
        <xdr:cNvSpPr txBox="1"/>
      </xdr:nvSpPr>
      <xdr:spPr>
        <a:xfrm>
          <a:off x="8399780" y="10265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67310</xdr:rowOff>
    </xdr:from>
    <xdr:ext cx="597535" cy="259080"/>
    <xdr:sp macro="" textlink="">
      <xdr:nvSpPr>
        <xdr:cNvPr id="265" name="n_2mainValue【橋りょう・トンネル】&#10;一人当たり有形固定資産（償却資産）額">
          <a:extLst>
            <a:ext uri="{FF2B5EF4-FFF2-40B4-BE49-F238E27FC236}">
              <a16:creationId xmlns:a16="http://schemas.microsoft.com/office/drawing/2014/main" id="{7F2ABD12-B9B6-433B-94C2-6EDD6CE278FD}"/>
            </a:ext>
          </a:extLst>
        </xdr:cNvPr>
        <xdr:cNvSpPr txBox="1"/>
      </xdr:nvSpPr>
      <xdr:spPr>
        <a:xfrm>
          <a:off x="7609205" y="10265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169,353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73025</xdr:rowOff>
    </xdr:from>
    <xdr:ext cx="597535" cy="259080"/>
    <xdr:sp macro="" textlink="">
      <xdr:nvSpPr>
        <xdr:cNvPr id="266" name="n_3mainValue【橋りょう・トンネル】&#10;一人当たり有形固定資産（償却資産）額">
          <a:extLst>
            <a:ext uri="{FF2B5EF4-FFF2-40B4-BE49-F238E27FC236}">
              <a16:creationId xmlns:a16="http://schemas.microsoft.com/office/drawing/2014/main" id="{6B61C659-0A55-4EBB-BB28-C091C5C7DBDD}"/>
            </a:ext>
          </a:extLst>
        </xdr:cNvPr>
        <xdr:cNvSpPr txBox="1"/>
      </xdr:nvSpPr>
      <xdr:spPr>
        <a:xfrm>
          <a:off x="6818630" y="10274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74930</xdr:rowOff>
    </xdr:from>
    <xdr:ext cx="597535" cy="257810"/>
    <xdr:sp macro="" textlink="">
      <xdr:nvSpPr>
        <xdr:cNvPr id="267" name="n_4mainValue【橋りょう・トンネル】&#10;一人当たり有形固定資産（償却資産）額">
          <a:extLst>
            <a:ext uri="{FF2B5EF4-FFF2-40B4-BE49-F238E27FC236}">
              <a16:creationId xmlns:a16="http://schemas.microsoft.com/office/drawing/2014/main" id="{E5054E5C-B3C5-452E-9584-C29347417913}"/>
            </a:ext>
          </a:extLst>
        </xdr:cNvPr>
        <xdr:cNvSpPr txBox="1"/>
      </xdr:nvSpPr>
      <xdr:spPr>
        <a:xfrm>
          <a:off x="6009005" y="102762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7D3A736D-1B51-42DA-9A90-2D2B3383A17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BE21010B-CA74-429B-B500-953B888988CE}"/>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BEAA1DC6-F3F1-4B5B-9D22-46EC60C1EFD2}"/>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224D6A61-6943-4D07-9CFF-1C1759C40A1A}"/>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3E39E67C-D78B-4AA2-8C33-C35AD6B86403}"/>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DA3A06A-3E6B-4ED2-BCE8-9756BF9D436C}"/>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4276B4A-57BC-4BD8-9D48-845BCFDCF8A4}"/>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630639A-DAE8-44ED-BAA2-09C665F4934C}"/>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6" name="テキスト ボックス 275">
          <a:extLst>
            <a:ext uri="{FF2B5EF4-FFF2-40B4-BE49-F238E27FC236}">
              <a16:creationId xmlns:a16="http://schemas.microsoft.com/office/drawing/2014/main" id="{136A4FE8-8888-425E-A2EE-FFB709AE2D67}"/>
            </a:ext>
          </a:extLst>
        </xdr:cNvPr>
        <xdr:cNvSpPr txBox="1"/>
      </xdr:nvSpPr>
      <xdr:spPr>
        <a:xfrm>
          <a:off x="666750" y="1205865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CDF61045-A28B-4132-812F-4F58C34811DB}"/>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8" name="テキスト ボックス 277">
          <a:extLst>
            <a:ext uri="{FF2B5EF4-FFF2-40B4-BE49-F238E27FC236}">
              <a16:creationId xmlns:a16="http://schemas.microsoft.com/office/drawing/2014/main" id="{688F7112-873F-4D94-A528-8838F8CB57F0}"/>
            </a:ext>
          </a:extLst>
        </xdr:cNvPr>
        <xdr:cNvSpPr txBox="1"/>
      </xdr:nvSpPr>
      <xdr:spPr>
        <a:xfrm>
          <a:off x="278765" y="14256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7393CAA6-1BF4-454B-9B9B-8E83309D8510}"/>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80" name="テキスト ボックス 279">
          <a:extLst>
            <a:ext uri="{FF2B5EF4-FFF2-40B4-BE49-F238E27FC236}">
              <a16:creationId xmlns:a16="http://schemas.microsoft.com/office/drawing/2014/main" id="{A8251D20-BD89-4FBA-8472-6AC3609F41C5}"/>
            </a:ext>
          </a:extLst>
        </xdr:cNvPr>
        <xdr:cNvSpPr txBox="1"/>
      </xdr:nvSpPr>
      <xdr:spPr>
        <a:xfrm>
          <a:off x="278765" y="13903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AFD56991-E289-47CD-B025-9F8C15C69F6C}"/>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1BEBA855-C4E3-4C90-A20F-4C6686544FB3}"/>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D4DBB351-9BA1-40F0-85F0-DB5B29D2C5F0}"/>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8F03F8C8-7B42-446C-8481-C12603B9224D}"/>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907DA24B-02F9-4077-A911-98E08F11EBD0}"/>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6" name="テキスト ボックス 285">
          <a:extLst>
            <a:ext uri="{FF2B5EF4-FFF2-40B4-BE49-F238E27FC236}">
              <a16:creationId xmlns:a16="http://schemas.microsoft.com/office/drawing/2014/main" id="{7E20429D-0939-49A8-BEFF-1CF0F70221A4}"/>
            </a:ext>
          </a:extLst>
        </xdr:cNvPr>
        <xdr:cNvSpPr txBox="1"/>
      </xdr:nvSpPr>
      <xdr:spPr>
        <a:xfrm>
          <a:off x="339725" y="128181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249A6623-84CB-484E-A0B7-CEEB55C771DA}"/>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DC81BC54-C8D3-4BE3-918B-02574240EF99}"/>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D613835B-247F-4122-983D-ADE3130BB54C}"/>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90" name="テキスト ボックス 289">
          <a:extLst>
            <a:ext uri="{FF2B5EF4-FFF2-40B4-BE49-F238E27FC236}">
              <a16:creationId xmlns:a16="http://schemas.microsoft.com/office/drawing/2014/main" id="{8662C7DB-6593-4906-BB67-8AE377648112}"/>
            </a:ext>
          </a:extLst>
        </xdr:cNvPr>
        <xdr:cNvSpPr txBox="1"/>
      </xdr:nvSpPr>
      <xdr:spPr>
        <a:xfrm>
          <a:off x="387985" y="121037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F2C1B6FC-41B4-4158-AAF7-90197A9663FA}"/>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9857FFD2-8119-4147-AF4D-43BC1D7FDAAC}"/>
            </a:ext>
          </a:extLst>
        </xdr:cNvPr>
        <xdr:cNvCxnSpPr/>
      </xdr:nvCxnSpPr>
      <xdr:spPr>
        <a:xfrm flipV="1">
          <a:off x="4180840" y="12628880"/>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87630</xdr:rowOff>
    </xdr:from>
    <xdr:ext cx="405130" cy="257810"/>
    <xdr:sp macro="" textlink="">
      <xdr:nvSpPr>
        <xdr:cNvPr id="293" name="【公営住宅】&#10;有形固定資産減価償却率最小値テキスト">
          <a:extLst>
            <a:ext uri="{FF2B5EF4-FFF2-40B4-BE49-F238E27FC236}">
              <a16:creationId xmlns:a16="http://schemas.microsoft.com/office/drawing/2014/main" id="{48F6327E-870B-44F4-92F4-CB761D181CCF}"/>
            </a:ext>
          </a:extLst>
        </xdr:cNvPr>
        <xdr:cNvSpPr txBox="1"/>
      </xdr:nvSpPr>
      <xdr:spPr>
        <a:xfrm>
          <a:off x="4219575" y="140100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4070D52F-6374-4077-93D3-9946EFB62B0A}"/>
            </a:ext>
          </a:extLst>
        </xdr:cNvPr>
        <xdr:cNvCxnSpPr/>
      </xdr:nvCxnSpPr>
      <xdr:spPr>
        <a:xfrm>
          <a:off x="4105275" y="14012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110490</xdr:rowOff>
    </xdr:from>
    <xdr:ext cx="405130" cy="257810"/>
    <xdr:sp macro="" textlink="">
      <xdr:nvSpPr>
        <xdr:cNvPr id="295" name="【公営住宅】&#10;有形固定資産減価償却率最大値テキスト">
          <a:extLst>
            <a:ext uri="{FF2B5EF4-FFF2-40B4-BE49-F238E27FC236}">
              <a16:creationId xmlns:a16="http://schemas.microsoft.com/office/drawing/2014/main" id="{DEA92CAE-62CA-4E74-B76F-B8EAE8DBA76B}"/>
            </a:ext>
          </a:extLst>
        </xdr:cNvPr>
        <xdr:cNvSpPr txBox="1"/>
      </xdr:nvSpPr>
      <xdr:spPr>
        <a:xfrm>
          <a:off x="4219575" y="12413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FDB5EB8E-B7B9-4A76-9D8D-4C881C7A1AEA}"/>
            </a:ext>
          </a:extLst>
        </xdr:cNvPr>
        <xdr:cNvCxnSpPr/>
      </xdr:nvCxnSpPr>
      <xdr:spPr>
        <a:xfrm>
          <a:off x="4105275" y="1262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104775</xdr:rowOff>
    </xdr:from>
    <xdr:ext cx="405130" cy="259080"/>
    <xdr:sp macro="" textlink="">
      <xdr:nvSpPr>
        <xdr:cNvPr id="297" name="【公営住宅】&#10;有形固定資産減価償却率平均値テキスト">
          <a:extLst>
            <a:ext uri="{FF2B5EF4-FFF2-40B4-BE49-F238E27FC236}">
              <a16:creationId xmlns:a16="http://schemas.microsoft.com/office/drawing/2014/main" id="{151C2EBD-1BAE-4E29-AF21-9CFEA4561538}"/>
            </a:ext>
          </a:extLst>
        </xdr:cNvPr>
        <xdr:cNvSpPr txBox="1"/>
      </xdr:nvSpPr>
      <xdr:spPr>
        <a:xfrm>
          <a:off x="4219575" y="13379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8" name="フローチャート: 判断 297">
          <a:extLst>
            <a:ext uri="{FF2B5EF4-FFF2-40B4-BE49-F238E27FC236}">
              <a16:creationId xmlns:a16="http://schemas.microsoft.com/office/drawing/2014/main" id="{E8E817CD-EC0D-463D-B102-77E70A831DA0}"/>
            </a:ext>
          </a:extLst>
        </xdr:cNvPr>
        <xdr:cNvSpPr/>
      </xdr:nvSpPr>
      <xdr:spPr>
        <a:xfrm>
          <a:off x="4124325" y="134010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E450E1F8-EC09-4DEF-8D49-E99B12EB34F1}"/>
            </a:ext>
          </a:extLst>
        </xdr:cNvPr>
        <xdr:cNvSpPr/>
      </xdr:nvSpPr>
      <xdr:spPr>
        <a:xfrm>
          <a:off x="3381375" y="13346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9C46ACA4-F6F0-4014-85A0-2992606DB429}"/>
            </a:ext>
          </a:extLst>
        </xdr:cNvPr>
        <xdr:cNvSpPr/>
      </xdr:nvSpPr>
      <xdr:spPr>
        <a:xfrm>
          <a:off x="2571750" y="13312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D4DE6096-AE41-45A3-86CB-75D75E16DE94}"/>
            </a:ext>
          </a:extLst>
        </xdr:cNvPr>
        <xdr:cNvSpPr/>
      </xdr:nvSpPr>
      <xdr:spPr>
        <a:xfrm>
          <a:off x="1781175" y="13346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21590</xdr:rowOff>
    </xdr:from>
    <xdr:to>
      <xdr:col>6</xdr:col>
      <xdr:colOff>38100</xdr:colOff>
      <xdr:row>82</xdr:row>
      <xdr:rowOff>123190</xdr:rowOff>
    </xdr:to>
    <xdr:sp macro="" textlink="">
      <xdr:nvSpPr>
        <xdr:cNvPr id="302" name="フローチャート: 判断 301">
          <a:extLst>
            <a:ext uri="{FF2B5EF4-FFF2-40B4-BE49-F238E27FC236}">
              <a16:creationId xmlns:a16="http://schemas.microsoft.com/office/drawing/2014/main" id="{B082B347-E88C-4FDF-9E8B-0CDEF54E1C68}"/>
            </a:ext>
          </a:extLst>
        </xdr:cNvPr>
        <xdr:cNvSpPr/>
      </xdr:nvSpPr>
      <xdr:spPr>
        <a:xfrm>
          <a:off x="981075" y="132994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84274562-2799-4493-96CE-42975E69633F}"/>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D90CCB3B-DBCC-4954-BDC0-365CA0545C81}"/>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391481BB-47EA-49B5-B311-FEC1B6C07233}"/>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B14E22D8-13A2-40C1-91F7-E9AC6DB49317}"/>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E872F4F3-92EB-493C-9E6E-F34B240FABEB}"/>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88265</xdr:rowOff>
    </xdr:from>
    <xdr:to>
      <xdr:col>24</xdr:col>
      <xdr:colOff>114300</xdr:colOff>
      <xdr:row>83</xdr:row>
      <xdr:rowOff>18415</xdr:rowOff>
    </xdr:to>
    <xdr:sp macro="" textlink="">
      <xdr:nvSpPr>
        <xdr:cNvPr id="308" name="楕円 307">
          <a:extLst>
            <a:ext uri="{FF2B5EF4-FFF2-40B4-BE49-F238E27FC236}">
              <a16:creationId xmlns:a16="http://schemas.microsoft.com/office/drawing/2014/main" id="{B514EFF6-9568-4477-A4B7-A21D5F670A97}"/>
            </a:ext>
          </a:extLst>
        </xdr:cNvPr>
        <xdr:cNvSpPr/>
      </xdr:nvSpPr>
      <xdr:spPr>
        <a:xfrm>
          <a:off x="4124325" y="133629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111125</xdr:rowOff>
    </xdr:from>
    <xdr:ext cx="405130" cy="257810"/>
    <xdr:sp macro="" textlink="">
      <xdr:nvSpPr>
        <xdr:cNvPr id="309" name="【公営住宅】&#10;有形固定資産減価償却率該当値テキスト">
          <a:extLst>
            <a:ext uri="{FF2B5EF4-FFF2-40B4-BE49-F238E27FC236}">
              <a16:creationId xmlns:a16="http://schemas.microsoft.com/office/drawing/2014/main" id="{75D0E214-3703-475B-AC60-DADAFFAEA6C1}"/>
            </a:ext>
          </a:extLst>
        </xdr:cNvPr>
        <xdr:cNvSpPr txBox="1"/>
      </xdr:nvSpPr>
      <xdr:spPr>
        <a:xfrm>
          <a:off x="4219575" y="13227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48260</xdr:rowOff>
    </xdr:from>
    <xdr:to>
      <xdr:col>20</xdr:col>
      <xdr:colOff>38100</xdr:colOff>
      <xdr:row>82</xdr:row>
      <xdr:rowOff>149860</xdr:rowOff>
    </xdr:to>
    <xdr:sp macro="" textlink="">
      <xdr:nvSpPr>
        <xdr:cNvPr id="310" name="楕円 309">
          <a:extLst>
            <a:ext uri="{FF2B5EF4-FFF2-40B4-BE49-F238E27FC236}">
              <a16:creationId xmlns:a16="http://schemas.microsoft.com/office/drawing/2014/main" id="{FA06B95B-F065-42D2-9902-07F04BA616F1}"/>
            </a:ext>
          </a:extLst>
        </xdr:cNvPr>
        <xdr:cNvSpPr/>
      </xdr:nvSpPr>
      <xdr:spPr>
        <a:xfrm>
          <a:off x="3381375" y="133229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99060</xdr:rowOff>
    </xdr:from>
    <xdr:to>
      <xdr:col>24</xdr:col>
      <xdr:colOff>63500</xdr:colOff>
      <xdr:row>82</xdr:row>
      <xdr:rowOff>139065</xdr:rowOff>
    </xdr:to>
    <xdr:cxnSp macro="">
      <xdr:nvCxnSpPr>
        <xdr:cNvPr id="311" name="直線コネクタ 310">
          <a:extLst>
            <a:ext uri="{FF2B5EF4-FFF2-40B4-BE49-F238E27FC236}">
              <a16:creationId xmlns:a16="http://schemas.microsoft.com/office/drawing/2014/main" id="{17BA43B5-31F3-46DE-863E-266E99BE1DD6}"/>
            </a:ext>
          </a:extLst>
        </xdr:cNvPr>
        <xdr:cNvCxnSpPr/>
      </xdr:nvCxnSpPr>
      <xdr:spPr>
        <a:xfrm>
          <a:off x="3429000" y="13380085"/>
          <a:ext cx="7524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312" name="楕円 311">
          <a:extLst>
            <a:ext uri="{FF2B5EF4-FFF2-40B4-BE49-F238E27FC236}">
              <a16:creationId xmlns:a16="http://schemas.microsoft.com/office/drawing/2014/main" id="{7F002C59-301D-4A6F-AC58-7E80D9253995}"/>
            </a:ext>
          </a:extLst>
        </xdr:cNvPr>
        <xdr:cNvSpPr/>
      </xdr:nvSpPr>
      <xdr:spPr>
        <a:xfrm>
          <a:off x="2571750" y="13293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99060</xdr:rowOff>
    </xdr:to>
    <xdr:cxnSp macro="">
      <xdr:nvCxnSpPr>
        <xdr:cNvPr id="313" name="直線コネクタ 312">
          <a:extLst>
            <a:ext uri="{FF2B5EF4-FFF2-40B4-BE49-F238E27FC236}">
              <a16:creationId xmlns:a16="http://schemas.microsoft.com/office/drawing/2014/main" id="{D9231082-3BB0-4D57-BB58-0B037558EF1B}"/>
            </a:ext>
          </a:extLst>
        </xdr:cNvPr>
        <xdr:cNvCxnSpPr/>
      </xdr:nvCxnSpPr>
      <xdr:spPr>
        <a:xfrm>
          <a:off x="2619375" y="13341350"/>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14" name="楕円 313">
          <a:extLst>
            <a:ext uri="{FF2B5EF4-FFF2-40B4-BE49-F238E27FC236}">
              <a16:creationId xmlns:a16="http://schemas.microsoft.com/office/drawing/2014/main" id="{C3D6015D-19F0-486B-A9CD-E6E53B91026B}"/>
            </a:ext>
          </a:extLst>
        </xdr:cNvPr>
        <xdr:cNvSpPr/>
      </xdr:nvSpPr>
      <xdr:spPr>
        <a:xfrm>
          <a:off x="1781175" y="13265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29210</xdr:rowOff>
    </xdr:from>
    <xdr:to>
      <xdr:col>15</xdr:col>
      <xdr:colOff>50800</xdr:colOff>
      <xdr:row>82</xdr:row>
      <xdr:rowOff>66675</xdr:rowOff>
    </xdr:to>
    <xdr:cxnSp macro="">
      <xdr:nvCxnSpPr>
        <xdr:cNvPr id="315" name="直線コネクタ 314">
          <a:extLst>
            <a:ext uri="{FF2B5EF4-FFF2-40B4-BE49-F238E27FC236}">
              <a16:creationId xmlns:a16="http://schemas.microsoft.com/office/drawing/2014/main" id="{05E24939-F60E-4D6C-8BE6-15AFEE6ECAE0}"/>
            </a:ext>
          </a:extLst>
        </xdr:cNvPr>
        <xdr:cNvCxnSpPr/>
      </xdr:nvCxnSpPr>
      <xdr:spPr>
        <a:xfrm>
          <a:off x="1828800" y="13303885"/>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6" name="楕円 315">
          <a:extLst>
            <a:ext uri="{FF2B5EF4-FFF2-40B4-BE49-F238E27FC236}">
              <a16:creationId xmlns:a16="http://schemas.microsoft.com/office/drawing/2014/main" id="{0C73749E-BA03-49F0-AE03-DDB043722522}"/>
            </a:ext>
          </a:extLst>
        </xdr:cNvPr>
        <xdr:cNvSpPr/>
      </xdr:nvSpPr>
      <xdr:spPr>
        <a:xfrm>
          <a:off x="981075" y="132416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29210</xdr:rowOff>
    </xdr:to>
    <xdr:cxnSp macro="">
      <xdr:nvCxnSpPr>
        <xdr:cNvPr id="317" name="直線コネクタ 316">
          <a:extLst>
            <a:ext uri="{FF2B5EF4-FFF2-40B4-BE49-F238E27FC236}">
              <a16:creationId xmlns:a16="http://schemas.microsoft.com/office/drawing/2014/main" id="{9EC8DB61-B15C-4B87-9152-DA1B837568A0}"/>
            </a:ext>
          </a:extLst>
        </xdr:cNvPr>
        <xdr:cNvCxnSpPr/>
      </xdr:nvCxnSpPr>
      <xdr:spPr>
        <a:xfrm>
          <a:off x="1028700" y="1327975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158115</xdr:rowOff>
    </xdr:from>
    <xdr:ext cx="405130" cy="257810"/>
    <xdr:sp macro="" textlink="">
      <xdr:nvSpPr>
        <xdr:cNvPr id="318" name="n_1aveValue【公営住宅】&#10;有形固定資産減価償却率">
          <a:extLst>
            <a:ext uri="{FF2B5EF4-FFF2-40B4-BE49-F238E27FC236}">
              <a16:creationId xmlns:a16="http://schemas.microsoft.com/office/drawing/2014/main" id="{5C922FD1-EA46-4B93-B55F-B813179C7B8E}"/>
            </a:ext>
          </a:extLst>
        </xdr:cNvPr>
        <xdr:cNvSpPr txBox="1"/>
      </xdr:nvSpPr>
      <xdr:spPr>
        <a:xfrm>
          <a:off x="3239135" y="13439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127635</xdr:rowOff>
    </xdr:from>
    <xdr:ext cx="403860" cy="259080"/>
    <xdr:sp macro="" textlink="">
      <xdr:nvSpPr>
        <xdr:cNvPr id="319" name="n_2aveValue【公営住宅】&#10;有形固定資産減価償却率">
          <a:extLst>
            <a:ext uri="{FF2B5EF4-FFF2-40B4-BE49-F238E27FC236}">
              <a16:creationId xmlns:a16="http://schemas.microsoft.com/office/drawing/2014/main" id="{E77C9912-6366-4695-B0C1-A529CE273DBB}"/>
            </a:ext>
          </a:extLst>
        </xdr:cNvPr>
        <xdr:cNvSpPr txBox="1"/>
      </xdr:nvSpPr>
      <xdr:spPr>
        <a:xfrm>
          <a:off x="2439035" y="13402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158115</xdr:rowOff>
    </xdr:from>
    <xdr:ext cx="403860" cy="257810"/>
    <xdr:sp macro="" textlink="">
      <xdr:nvSpPr>
        <xdr:cNvPr id="320" name="n_3aveValue【公営住宅】&#10;有形固定資産減価償却率">
          <a:extLst>
            <a:ext uri="{FF2B5EF4-FFF2-40B4-BE49-F238E27FC236}">
              <a16:creationId xmlns:a16="http://schemas.microsoft.com/office/drawing/2014/main" id="{C8F957E6-2199-4A63-B589-252443A0C7DA}"/>
            </a:ext>
          </a:extLst>
        </xdr:cNvPr>
        <xdr:cNvSpPr txBox="1"/>
      </xdr:nvSpPr>
      <xdr:spPr>
        <a:xfrm>
          <a:off x="1648460" y="13439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114300</xdr:rowOff>
    </xdr:from>
    <xdr:ext cx="403860" cy="259080"/>
    <xdr:sp macro="" textlink="">
      <xdr:nvSpPr>
        <xdr:cNvPr id="321" name="n_4aveValue【公営住宅】&#10;有形固定資産減価償却率">
          <a:extLst>
            <a:ext uri="{FF2B5EF4-FFF2-40B4-BE49-F238E27FC236}">
              <a16:creationId xmlns:a16="http://schemas.microsoft.com/office/drawing/2014/main" id="{2686A645-6F4D-41BB-97B2-55CABD345C12}"/>
            </a:ext>
          </a:extLst>
        </xdr:cNvPr>
        <xdr:cNvSpPr txBox="1"/>
      </xdr:nvSpPr>
      <xdr:spPr>
        <a:xfrm>
          <a:off x="848360" y="13392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166370</xdr:rowOff>
    </xdr:from>
    <xdr:ext cx="405130" cy="257810"/>
    <xdr:sp macro="" textlink="">
      <xdr:nvSpPr>
        <xdr:cNvPr id="322" name="n_1mainValue【公営住宅】&#10;有形固定資産減価償却率">
          <a:extLst>
            <a:ext uri="{FF2B5EF4-FFF2-40B4-BE49-F238E27FC236}">
              <a16:creationId xmlns:a16="http://schemas.microsoft.com/office/drawing/2014/main" id="{7362AA12-FC8F-42D0-A8F8-13CC6DF2C936}"/>
            </a:ext>
          </a:extLst>
        </xdr:cNvPr>
        <xdr:cNvSpPr txBox="1"/>
      </xdr:nvSpPr>
      <xdr:spPr>
        <a:xfrm>
          <a:off x="3239135" y="131171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133985</xdr:rowOff>
    </xdr:from>
    <xdr:ext cx="403860" cy="257810"/>
    <xdr:sp macro="" textlink="">
      <xdr:nvSpPr>
        <xdr:cNvPr id="323" name="n_2mainValue【公営住宅】&#10;有形固定資産減価償却率">
          <a:extLst>
            <a:ext uri="{FF2B5EF4-FFF2-40B4-BE49-F238E27FC236}">
              <a16:creationId xmlns:a16="http://schemas.microsoft.com/office/drawing/2014/main" id="{9E363397-EB3E-420D-9456-0B8139690FBD}"/>
            </a:ext>
          </a:extLst>
        </xdr:cNvPr>
        <xdr:cNvSpPr txBox="1"/>
      </xdr:nvSpPr>
      <xdr:spPr>
        <a:xfrm>
          <a:off x="2439035" y="130879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95885</xdr:rowOff>
    </xdr:from>
    <xdr:ext cx="403860" cy="259080"/>
    <xdr:sp macro="" textlink="">
      <xdr:nvSpPr>
        <xdr:cNvPr id="324" name="n_3mainValue【公営住宅】&#10;有形固定資産減価償却率">
          <a:extLst>
            <a:ext uri="{FF2B5EF4-FFF2-40B4-BE49-F238E27FC236}">
              <a16:creationId xmlns:a16="http://schemas.microsoft.com/office/drawing/2014/main" id="{815702D2-4A0D-4A93-969D-86491A222824}"/>
            </a:ext>
          </a:extLst>
        </xdr:cNvPr>
        <xdr:cNvSpPr txBox="1"/>
      </xdr:nvSpPr>
      <xdr:spPr>
        <a:xfrm>
          <a:off x="1648460" y="13049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69215</xdr:rowOff>
    </xdr:from>
    <xdr:ext cx="403860" cy="259080"/>
    <xdr:sp macro="" textlink="">
      <xdr:nvSpPr>
        <xdr:cNvPr id="325" name="n_4mainValue【公営住宅】&#10;有形固定資産減価償却率">
          <a:extLst>
            <a:ext uri="{FF2B5EF4-FFF2-40B4-BE49-F238E27FC236}">
              <a16:creationId xmlns:a16="http://schemas.microsoft.com/office/drawing/2014/main" id="{A27BB174-494D-4F4A-83C0-2B71E56A418C}"/>
            </a:ext>
          </a:extLst>
        </xdr:cNvPr>
        <xdr:cNvSpPr txBox="1"/>
      </xdr:nvSpPr>
      <xdr:spPr>
        <a:xfrm>
          <a:off x="848360" y="13020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40BC870F-C59A-4EBE-9DC5-A0930A4B8BA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F34696FD-4563-48ED-8E08-5F411D7176BD}"/>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862ACCCD-F28F-4685-99DA-F13C443F8677}"/>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87CE7788-408E-4C0C-80DD-331866B2431F}"/>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E1BD640-B05A-4AF5-9F88-F97805F24BF7}"/>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9472CB21-556B-4355-BD68-E59C8D43D3EE}"/>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55B6A7E1-6DF9-484D-B705-175282A556F2}"/>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A1DCADF2-5334-4B2B-8C8B-7AEADD2077E1}"/>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4" name="テキスト ボックス 333">
          <a:extLst>
            <a:ext uri="{FF2B5EF4-FFF2-40B4-BE49-F238E27FC236}">
              <a16:creationId xmlns:a16="http://schemas.microsoft.com/office/drawing/2014/main" id="{A61AF2A6-249C-4524-B9D2-E25ABBB162A3}"/>
            </a:ext>
          </a:extLst>
        </xdr:cNvPr>
        <xdr:cNvSpPr txBox="1"/>
      </xdr:nvSpPr>
      <xdr:spPr>
        <a:xfrm>
          <a:off x="5915025" y="1205865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A9B3D180-1220-4F02-9F75-5C3F7C8FD42B}"/>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283CCAFC-4942-4180-9FA5-8510795DF4E9}"/>
            </a:ext>
          </a:extLst>
        </xdr:cNvPr>
        <xdr:cNvCxnSpPr/>
      </xdr:nvCxnSpPr>
      <xdr:spPr>
        <a:xfrm>
          <a:off x="5953125" y="14039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7" name="テキスト ボックス 336">
          <a:extLst>
            <a:ext uri="{FF2B5EF4-FFF2-40B4-BE49-F238E27FC236}">
              <a16:creationId xmlns:a16="http://schemas.microsoft.com/office/drawing/2014/main" id="{9D486347-19C1-4198-8029-FDBDB766D536}"/>
            </a:ext>
          </a:extLst>
        </xdr:cNvPr>
        <xdr:cNvSpPr txBox="1"/>
      </xdr:nvSpPr>
      <xdr:spPr>
        <a:xfrm>
          <a:off x="5527040" y="13903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58AC6088-A53D-4D7C-97D9-8B1DEEFB41F7}"/>
            </a:ext>
          </a:extLst>
        </xdr:cNvPr>
        <xdr:cNvCxnSpPr/>
      </xdr:nvCxnSpPr>
      <xdr:spPr>
        <a:xfrm>
          <a:off x="5953125" y="13677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9" name="テキスト ボックス 338">
          <a:extLst>
            <a:ext uri="{FF2B5EF4-FFF2-40B4-BE49-F238E27FC236}">
              <a16:creationId xmlns:a16="http://schemas.microsoft.com/office/drawing/2014/main" id="{EE8BC478-4CED-4CD3-BB62-9DC6BD749863}"/>
            </a:ext>
          </a:extLst>
        </xdr:cNvPr>
        <xdr:cNvSpPr txBox="1"/>
      </xdr:nvSpPr>
      <xdr:spPr>
        <a:xfrm>
          <a:off x="5527040" y="13542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D3BA14BE-5884-46F8-8831-8EAEE50D838B}"/>
            </a:ext>
          </a:extLst>
        </xdr:cNvPr>
        <xdr:cNvCxnSpPr/>
      </xdr:nvCxnSpPr>
      <xdr:spPr>
        <a:xfrm>
          <a:off x="5953125" y="1331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41" name="テキスト ボックス 340">
          <a:extLst>
            <a:ext uri="{FF2B5EF4-FFF2-40B4-BE49-F238E27FC236}">
              <a16:creationId xmlns:a16="http://schemas.microsoft.com/office/drawing/2014/main" id="{BDAA2D02-8A03-4617-9F5E-81B9C29D7C9E}"/>
            </a:ext>
          </a:extLst>
        </xdr:cNvPr>
        <xdr:cNvSpPr txBox="1"/>
      </xdr:nvSpPr>
      <xdr:spPr>
        <a:xfrm>
          <a:off x="5527040" y="13180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56453D55-80CE-4775-A780-413AA3BF9CB9}"/>
            </a:ext>
          </a:extLst>
        </xdr:cNvPr>
        <xdr:cNvCxnSpPr/>
      </xdr:nvCxnSpPr>
      <xdr:spPr>
        <a:xfrm>
          <a:off x="5953125"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3" name="テキスト ボックス 342">
          <a:extLst>
            <a:ext uri="{FF2B5EF4-FFF2-40B4-BE49-F238E27FC236}">
              <a16:creationId xmlns:a16="http://schemas.microsoft.com/office/drawing/2014/main" id="{C86E94B4-FD6C-4854-8D00-7B351EF9BD37}"/>
            </a:ext>
          </a:extLst>
        </xdr:cNvPr>
        <xdr:cNvSpPr txBox="1"/>
      </xdr:nvSpPr>
      <xdr:spPr>
        <a:xfrm>
          <a:off x="5527040" y="128181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DA47392-862E-4E2C-8C30-B619AE8A4FCB}"/>
            </a:ext>
          </a:extLst>
        </xdr:cNvPr>
        <xdr:cNvCxnSpPr/>
      </xdr:nvCxnSpPr>
      <xdr:spPr>
        <a:xfrm>
          <a:off x="5953125" y="12601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5" name="テキスト ボックス 344">
          <a:extLst>
            <a:ext uri="{FF2B5EF4-FFF2-40B4-BE49-F238E27FC236}">
              <a16:creationId xmlns:a16="http://schemas.microsoft.com/office/drawing/2014/main" id="{904933F2-D987-409D-99CB-54D6C5A748BB}"/>
            </a:ext>
          </a:extLst>
        </xdr:cNvPr>
        <xdr:cNvSpPr txBox="1"/>
      </xdr:nvSpPr>
      <xdr:spPr>
        <a:xfrm>
          <a:off x="5527040" y="12465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BF83967-D262-4701-A0C2-DBEE40FC6294}"/>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7" name="テキスト ボックス 346">
          <a:extLst>
            <a:ext uri="{FF2B5EF4-FFF2-40B4-BE49-F238E27FC236}">
              <a16:creationId xmlns:a16="http://schemas.microsoft.com/office/drawing/2014/main" id="{5A4BE8C9-FE95-4546-949F-7A0FDDB37E33}"/>
            </a:ext>
          </a:extLst>
        </xdr:cNvPr>
        <xdr:cNvSpPr txBox="1"/>
      </xdr:nvSpPr>
      <xdr:spPr>
        <a:xfrm>
          <a:off x="5527040" y="12103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88BC1D15-54B9-4153-AE70-783A9CC7D180}"/>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111125</xdr:rowOff>
    </xdr:from>
    <xdr:to>
      <xdr:col>54</xdr:col>
      <xdr:colOff>189865</xdr:colOff>
      <xdr:row>86</xdr:row>
      <xdr:rowOff>81915</xdr:rowOff>
    </xdr:to>
    <xdr:cxnSp macro="">
      <xdr:nvCxnSpPr>
        <xdr:cNvPr id="349" name="直線コネクタ 348">
          <a:extLst>
            <a:ext uri="{FF2B5EF4-FFF2-40B4-BE49-F238E27FC236}">
              <a16:creationId xmlns:a16="http://schemas.microsoft.com/office/drawing/2014/main" id="{B6899D06-F1BB-4526-B5B7-8E7672BC6C85}"/>
            </a:ext>
          </a:extLst>
        </xdr:cNvPr>
        <xdr:cNvCxnSpPr/>
      </xdr:nvCxnSpPr>
      <xdr:spPr>
        <a:xfrm flipV="1">
          <a:off x="9429115" y="1257935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7810"/>
    <xdr:sp macro="" textlink="">
      <xdr:nvSpPr>
        <xdr:cNvPr id="350" name="【公営住宅】&#10;一人当たり面積最小値テキスト">
          <a:extLst>
            <a:ext uri="{FF2B5EF4-FFF2-40B4-BE49-F238E27FC236}">
              <a16:creationId xmlns:a16="http://schemas.microsoft.com/office/drawing/2014/main" id="{CDAA5E57-F9C0-49AA-BF9F-25BE94B14C96}"/>
            </a:ext>
          </a:extLst>
        </xdr:cNvPr>
        <xdr:cNvSpPr txBox="1"/>
      </xdr:nvSpPr>
      <xdr:spPr>
        <a:xfrm>
          <a:off x="9467850" y="14008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81915</xdr:rowOff>
    </xdr:from>
    <xdr:to>
      <xdr:col>55</xdr:col>
      <xdr:colOff>88900</xdr:colOff>
      <xdr:row>86</xdr:row>
      <xdr:rowOff>81915</xdr:rowOff>
    </xdr:to>
    <xdr:cxnSp macro="">
      <xdr:nvCxnSpPr>
        <xdr:cNvPr id="351" name="直線コネクタ 350">
          <a:extLst>
            <a:ext uri="{FF2B5EF4-FFF2-40B4-BE49-F238E27FC236}">
              <a16:creationId xmlns:a16="http://schemas.microsoft.com/office/drawing/2014/main" id="{B7798ED6-97DF-498A-8A47-01F6E9687169}"/>
            </a:ext>
          </a:extLst>
        </xdr:cNvPr>
        <xdr:cNvCxnSpPr/>
      </xdr:nvCxnSpPr>
      <xdr:spPr>
        <a:xfrm>
          <a:off x="9363075" y="140106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57785</xdr:rowOff>
    </xdr:from>
    <xdr:ext cx="469900" cy="259080"/>
    <xdr:sp macro="" textlink="">
      <xdr:nvSpPr>
        <xdr:cNvPr id="352" name="【公営住宅】&#10;一人当たり面積最大値テキスト">
          <a:extLst>
            <a:ext uri="{FF2B5EF4-FFF2-40B4-BE49-F238E27FC236}">
              <a16:creationId xmlns:a16="http://schemas.microsoft.com/office/drawing/2014/main" id="{43B348E4-0E67-4F85-ABA8-C9C9FC1B42EB}"/>
            </a:ext>
          </a:extLst>
        </xdr:cNvPr>
        <xdr:cNvSpPr txBox="1"/>
      </xdr:nvSpPr>
      <xdr:spPr>
        <a:xfrm>
          <a:off x="9467850" y="1236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111125</xdr:rowOff>
    </xdr:from>
    <xdr:to>
      <xdr:col>55</xdr:col>
      <xdr:colOff>88900</xdr:colOff>
      <xdr:row>77</xdr:row>
      <xdr:rowOff>111125</xdr:rowOff>
    </xdr:to>
    <xdr:cxnSp macro="">
      <xdr:nvCxnSpPr>
        <xdr:cNvPr id="353" name="直線コネクタ 352">
          <a:extLst>
            <a:ext uri="{FF2B5EF4-FFF2-40B4-BE49-F238E27FC236}">
              <a16:creationId xmlns:a16="http://schemas.microsoft.com/office/drawing/2014/main" id="{32C5A745-E1D1-4DB6-935E-710CED66B54D}"/>
            </a:ext>
          </a:extLst>
        </xdr:cNvPr>
        <xdr:cNvCxnSpPr/>
      </xdr:nvCxnSpPr>
      <xdr:spPr>
        <a:xfrm>
          <a:off x="9363075" y="125793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124460</xdr:rowOff>
    </xdr:from>
    <xdr:ext cx="469900" cy="259080"/>
    <xdr:sp macro="" textlink="">
      <xdr:nvSpPr>
        <xdr:cNvPr id="354" name="【公営住宅】&#10;一人当たり面積平均値テキスト">
          <a:extLst>
            <a:ext uri="{FF2B5EF4-FFF2-40B4-BE49-F238E27FC236}">
              <a16:creationId xmlns:a16="http://schemas.microsoft.com/office/drawing/2014/main" id="{4F8BED98-751F-4959-8B0B-6CA78221F034}"/>
            </a:ext>
          </a:extLst>
        </xdr:cNvPr>
        <xdr:cNvSpPr txBox="1"/>
      </xdr:nvSpPr>
      <xdr:spPr>
        <a:xfrm>
          <a:off x="9467850" y="13561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88DB2330-38EF-42AD-9930-D13B72C45C8C}"/>
            </a:ext>
          </a:extLst>
        </xdr:cNvPr>
        <xdr:cNvSpPr/>
      </xdr:nvSpPr>
      <xdr:spPr>
        <a:xfrm>
          <a:off x="9401175" y="137064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104140</xdr:rowOff>
    </xdr:from>
    <xdr:to>
      <xdr:col>50</xdr:col>
      <xdr:colOff>165100</xdr:colOff>
      <xdr:row>85</xdr:row>
      <xdr:rowOff>34290</xdr:rowOff>
    </xdr:to>
    <xdr:sp macro="" textlink="">
      <xdr:nvSpPr>
        <xdr:cNvPr id="356" name="フローチャート: 判断 355">
          <a:extLst>
            <a:ext uri="{FF2B5EF4-FFF2-40B4-BE49-F238E27FC236}">
              <a16:creationId xmlns:a16="http://schemas.microsoft.com/office/drawing/2014/main" id="{CD59380D-79EB-4EA4-BAAE-D78A7CDB0B2A}"/>
            </a:ext>
          </a:extLst>
        </xdr:cNvPr>
        <xdr:cNvSpPr/>
      </xdr:nvSpPr>
      <xdr:spPr>
        <a:xfrm>
          <a:off x="8639175" y="1370901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112395</xdr:rowOff>
    </xdr:from>
    <xdr:to>
      <xdr:col>46</xdr:col>
      <xdr:colOff>38100</xdr:colOff>
      <xdr:row>85</xdr:row>
      <xdr:rowOff>42545</xdr:rowOff>
    </xdr:to>
    <xdr:sp macro="" textlink="">
      <xdr:nvSpPr>
        <xdr:cNvPr id="357" name="フローチャート: 判断 356">
          <a:extLst>
            <a:ext uri="{FF2B5EF4-FFF2-40B4-BE49-F238E27FC236}">
              <a16:creationId xmlns:a16="http://schemas.microsoft.com/office/drawing/2014/main" id="{539C125A-DC5E-488A-BA25-2211783F6B5D}"/>
            </a:ext>
          </a:extLst>
        </xdr:cNvPr>
        <xdr:cNvSpPr/>
      </xdr:nvSpPr>
      <xdr:spPr>
        <a:xfrm>
          <a:off x="7839075" y="13714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116840</xdr:rowOff>
    </xdr:from>
    <xdr:to>
      <xdr:col>41</xdr:col>
      <xdr:colOff>101600</xdr:colOff>
      <xdr:row>85</xdr:row>
      <xdr:rowOff>46990</xdr:rowOff>
    </xdr:to>
    <xdr:sp macro="" textlink="">
      <xdr:nvSpPr>
        <xdr:cNvPr id="358" name="フローチャート: 判断 357">
          <a:extLst>
            <a:ext uri="{FF2B5EF4-FFF2-40B4-BE49-F238E27FC236}">
              <a16:creationId xmlns:a16="http://schemas.microsoft.com/office/drawing/2014/main" id="{84C946F6-5530-4AEA-A00D-6587B1AC365E}"/>
            </a:ext>
          </a:extLst>
        </xdr:cNvPr>
        <xdr:cNvSpPr/>
      </xdr:nvSpPr>
      <xdr:spPr>
        <a:xfrm>
          <a:off x="7029450" y="137185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121285</xdr:rowOff>
    </xdr:from>
    <xdr:to>
      <xdr:col>36</xdr:col>
      <xdr:colOff>165100</xdr:colOff>
      <xdr:row>85</xdr:row>
      <xdr:rowOff>52070</xdr:rowOff>
    </xdr:to>
    <xdr:sp macro="" textlink="">
      <xdr:nvSpPr>
        <xdr:cNvPr id="359" name="フローチャート: 判断 358">
          <a:extLst>
            <a:ext uri="{FF2B5EF4-FFF2-40B4-BE49-F238E27FC236}">
              <a16:creationId xmlns:a16="http://schemas.microsoft.com/office/drawing/2014/main" id="{8A6FF64D-D5AA-47CB-A463-D9F71242EAF4}"/>
            </a:ext>
          </a:extLst>
        </xdr:cNvPr>
        <xdr:cNvSpPr/>
      </xdr:nvSpPr>
      <xdr:spPr>
        <a:xfrm>
          <a:off x="6238875" y="13726160"/>
          <a:ext cx="95250"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6B3E5B60-C66C-4E7D-B338-45303EC167A4}"/>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54612C25-1749-4AA6-BCB8-8903CD9B2BD9}"/>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DBA7A68D-7C0A-4C61-8CB0-C1E55EE5FAFB}"/>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1D89B714-211A-45E3-AB6B-A8AED4FE5365}"/>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D852FAF3-C949-459D-8D51-611552B0D26D}"/>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170815</xdr:rowOff>
    </xdr:from>
    <xdr:to>
      <xdr:col>55</xdr:col>
      <xdr:colOff>50800</xdr:colOff>
      <xdr:row>85</xdr:row>
      <xdr:rowOff>100965</xdr:rowOff>
    </xdr:to>
    <xdr:sp macro="" textlink="">
      <xdr:nvSpPr>
        <xdr:cNvPr id="365" name="楕円 364">
          <a:extLst>
            <a:ext uri="{FF2B5EF4-FFF2-40B4-BE49-F238E27FC236}">
              <a16:creationId xmlns:a16="http://schemas.microsoft.com/office/drawing/2014/main" id="{45015F74-5D58-4E31-BDD5-A2A9A611825A}"/>
            </a:ext>
          </a:extLst>
        </xdr:cNvPr>
        <xdr:cNvSpPr/>
      </xdr:nvSpPr>
      <xdr:spPr>
        <a:xfrm>
          <a:off x="9401175" y="1376299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149225</xdr:rowOff>
    </xdr:from>
    <xdr:ext cx="469900" cy="259080"/>
    <xdr:sp macro="" textlink="">
      <xdr:nvSpPr>
        <xdr:cNvPr id="366" name="【公営住宅】&#10;一人当たり面積該当値テキスト">
          <a:extLst>
            <a:ext uri="{FF2B5EF4-FFF2-40B4-BE49-F238E27FC236}">
              <a16:creationId xmlns:a16="http://schemas.microsoft.com/office/drawing/2014/main" id="{FDC5E4D7-1F84-4768-9DD9-FB9BEA4F30B1}"/>
            </a:ext>
          </a:extLst>
        </xdr:cNvPr>
        <xdr:cNvSpPr txBox="1"/>
      </xdr:nvSpPr>
      <xdr:spPr>
        <a:xfrm>
          <a:off x="9467850" y="13750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635</xdr:rowOff>
    </xdr:from>
    <xdr:to>
      <xdr:col>50</xdr:col>
      <xdr:colOff>165100</xdr:colOff>
      <xdr:row>85</xdr:row>
      <xdr:rowOff>102235</xdr:rowOff>
    </xdr:to>
    <xdr:sp macro="" textlink="">
      <xdr:nvSpPr>
        <xdr:cNvPr id="367" name="楕円 366">
          <a:extLst>
            <a:ext uri="{FF2B5EF4-FFF2-40B4-BE49-F238E27FC236}">
              <a16:creationId xmlns:a16="http://schemas.microsoft.com/office/drawing/2014/main" id="{F63F82FE-E902-4BE4-8271-787041C94E82}"/>
            </a:ext>
          </a:extLst>
        </xdr:cNvPr>
        <xdr:cNvSpPr/>
      </xdr:nvSpPr>
      <xdr:spPr>
        <a:xfrm>
          <a:off x="8639175" y="137642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50165</xdr:rowOff>
    </xdr:from>
    <xdr:to>
      <xdr:col>55</xdr:col>
      <xdr:colOff>0</xdr:colOff>
      <xdr:row>85</xdr:row>
      <xdr:rowOff>52070</xdr:rowOff>
    </xdr:to>
    <xdr:cxnSp macro="">
      <xdr:nvCxnSpPr>
        <xdr:cNvPr id="368" name="直線コネクタ 367">
          <a:extLst>
            <a:ext uri="{FF2B5EF4-FFF2-40B4-BE49-F238E27FC236}">
              <a16:creationId xmlns:a16="http://schemas.microsoft.com/office/drawing/2014/main" id="{0F6FE6DA-9550-4CE4-BE7D-C4866B117FDD}"/>
            </a:ext>
          </a:extLst>
        </xdr:cNvPr>
        <xdr:cNvCxnSpPr/>
      </xdr:nvCxnSpPr>
      <xdr:spPr>
        <a:xfrm flipV="1">
          <a:off x="8686800" y="1381061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xdr:rowOff>
    </xdr:from>
    <xdr:to>
      <xdr:col>46</xdr:col>
      <xdr:colOff>38100</xdr:colOff>
      <xdr:row>85</xdr:row>
      <xdr:rowOff>104775</xdr:rowOff>
    </xdr:to>
    <xdr:sp macro="" textlink="">
      <xdr:nvSpPr>
        <xdr:cNvPr id="369" name="楕円 368">
          <a:extLst>
            <a:ext uri="{FF2B5EF4-FFF2-40B4-BE49-F238E27FC236}">
              <a16:creationId xmlns:a16="http://schemas.microsoft.com/office/drawing/2014/main" id="{4DC29BEE-A507-4921-B0A4-6E750743BCF6}"/>
            </a:ext>
          </a:extLst>
        </xdr:cNvPr>
        <xdr:cNvSpPr/>
      </xdr:nvSpPr>
      <xdr:spPr>
        <a:xfrm>
          <a:off x="7839075" y="13769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52070</xdr:rowOff>
    </xdr:from>
    <xdr:to>
      <xdr:col>50</xdr:col>
      <xdr:colOff>114300</xdr:colOff>
      <xdr:row>85</xdr:row>
      <xdr:rowOff>53975</xdr:rowOff>
    </xdr:to>
    <xdr:cxnSp macro="">
      <xdr:nvCxnSpPr>
        <xdr:cNvPr id="370" name="直線コネクタ 369">
          <a:extLst>
            <a:ext uri="{FF2B5EF4-FFF2-40B4-BE49-F238E27FC236}">
              <a16:creationId xmlns:a16="http://schemas.microsoft.com/office/drawing/2014/main" id="{B1C5A9FB-F68E-4470-AB71-3708C8150991}"/>
            </a:ext>
          </a:extLst>
        </xdr:cNvPr>
        <xdr:cNvCxnSpPr/>
      </xdr:nvCxnSpPr>
      <xdr:spPr>
        <a:xfrm flipV="1">
          <a:off x="7886700" y="1381252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3810</xdr:rowOff>
    </xdr:from>
    <xdr:to>
      <xdr:col>41</xdr:col>
      <xdr:colOff>101600</xdr:colOff>
      <xdr:row>85</xdr:row>
      <xdr:rowOff>105410</xdr:rowOff>
    </xdr:to>
    <xdr:sp macro="" textlink="">
      <xdr:nvSpPr>
        <xdr:cNvPr id="371" name="楕円 370">
          <a:extLst>
            <a:ext uri="{FF2B5EF4-FFF2-40B4-BE49-F238E27FC236}">
              <a16:creationId xmlns:a16="http://schemas.microsoft.com/office/drawing/2014/main" id="{F605D983-B953-4BD2-A34F-178B6AEFA759}"/>
            </a:ext>
          </a:extLst>
        </xdr:cNvPr>
        <xdr:cNvSpPr/>
      </xdr:nvSpPr>
      <xdr:spPr>
        <a:xfrm>
          <a:off x="7029450" y="13770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53975</xdr:rowOff>
    </xdr:from>
    <xdr:to>
      <xdr:col>45</xdr:col>
      <xdr:colOff>177800</xdr:colOff>
      <xdr:row>85</xdr:row>
      <xdr:rowOff>54610</xdr:rowOff>
    </xdr:to>
    <xdr:cxnSp macro="">
      <xdr:nvCxnSpPr>
        <xdr:cNvPr id="372" name="直線コネクタ 371">
          <a:extLst>
            <a:ext uri="{FF2B5EF4-FFF2-40B4-BE49-F238E27FC236}">
              <a16:creationId xmlns:a16="http://schemas.microsoft.com/office/drawing/2014/main" id="{B9C8C8CA-7609-4680-86FC-F20B11839865}"/>
            </a:ext>
          </a:extLst>
        </xdr:cNvPr>
        <xdr:cNvCxnSpPr/>
      </xdr:nvCxnSpPr>
      <xdr:spPr>
        <a:xfrm flipV="1">
          <a:off x="7077075" y="138176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5080</xdr:rowOff>
    </xdr:from>
    <xdr:to>
      <xdr:col>36</xdr:col>
      <xdr:colOff>165100</xdr:colOff>
      <xdr:row>85</xdr:row>
      <xdr:rowOff>106680</xdr:rowOff>
    </xdr:to>
    <xdr:sp macro="" textlink="">
      <xdr:nvSpPr>
        <xdr:cNvPr id="373" name="楕円 372">
          <a:extLst>
            <a:ext uri="{FF2B5EF4-FFF2-40B4-BE49-F238E27FC236}">
              <a16:creationId xmlns:a16="http://schemas.microsoft.com/office/drawing/2014/main" id="{F181B995-CC32-49E2-BE15-615D16D258B6}"/>
            </a:ext>
          </a:extLst>
        </xdr:cNvPr>
        <xdr:cNvSpPr/>
      </xdr:nvSpPr>
      <xdr:spPr>
        <a:xfrm>
          <a:off x="6238875" y="13771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54610</xdr:rowOff>
    </xdr:from>
    <xdr:to>
      <xdr:col>41</xdr:col>
      <xdr:colOff>50800</xdr:colOff>
      <xdr:row>85</xdr:row>
      <xdr:rowOff>55880</xdr:rowOff>
    </xdr:to>
    <xdr:cxnSp macro="">
      <xdr:nvCxnSpPr>
        <xdr:cNvPr id="374" name="直線コネクタ 373">
          <a:extLst>
            <a:ext uri="{FF2B5EF4-FFF2-40B4-BE49-F238E27FC236}">
              <a16:creationId xmlns:a16="http://schemas.microsoft.com/office/drawing/2014/main" id="{7B5BF123-D6DD-46FF-9522-DFBB33BA25C1}"/>
            </a:ext>
          </a:extLst>
        </xdr:cNvPr>
        <xdr:cNvCxnSpPr/>
      </xdr:nvCxnSpPr>
      <xdr:spPr>
        <a:xfrm flipV="1">
          <a:off x="6286500" y="1381823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50800</xdr:rowOff>
    </xdr:from>
    <xdr:ext cx="469900" cy="259080"/>
    <xdr:sp macro="" textlink="">
      <xdr:nvSpPr>
        <xdr:cNvPr id="375" name="n_1aveValue【公営住宅】&#10;一人当たり面積">
          <a:extLst>
            <a:ext uri="{FF2B5EF4-FFF2-40B4-BE49-F238E27FC236}">
              <a16:creationId xmlns:a16="http://schemas.microsoft.com/office/drawing/2014/main" id="{B3170881-323E-480D-AB0D-7BB375FE58B8}"/>
            </a:ext>
          </a:extLst>
        </xdr:cNvPr>
        <xdr:cNvSpPr txBox="1"/>
      </xdr:nvSpPr>
      <xdr:spPr>
        <a:xfrm>
          <a:off x="84582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59055</xdr:rowOff>
    </xdr:from>
    <xdr:ext cx="468630" cy="259080"/>
    <xdr:sp macro="" textlink="">
      <xdr:nvSpPr>
        <xdr:cNvPr id="376" name="n_2aveValue【公営住宅】&#10;一人当たり面積">
          <a:extLst>
            <a:ext uri="{FF2B5EF4-FFF2-40B4-BE49-F238E27FC236}">
              <a16:creationId xmlns:a16="http://schemas.microsoft.com/office/drawing/2014/main" id="{43B2EFC5-97A7-4F37-9EC4-FF7F63B4F5D0}"/>
            </a:ext>
          </a:extLst>
        </xdr:cNvPr>
        <xdr:cNvSpPr txBox="1"/>
      </xdr:nvSpPr>
      <xdr:spPr>
        <a:xfrm>
          <a:off x="7677150" y="13498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63500</xdr:rowOff>
    </xdr:from>
    <xdr:ext cx="468630" cy="257810"/>
    <xdr:sp macro="" textlink="">
      <xdr:nvSpPr>
        <xdr:cNvPr id="377" name="n_3aveValue【公営住宅】&#10;一人当たり面積">
          <a:extLst>
            <a:ext uri="{FF2B5EF4-FFF2-40B4-BE49-F238E27FC236}">
              <a16:creationId xmlns:a16="http://schemas.microsoft.com/office/drawing/2014/main" id="{63265582-FA34-412A-8BAD-149919894F07}"/>
            </a:ext>
          </a:extLst>
        </xdr:cNvPr>
        <xdr:cNvSpPr txBox="1"/>
      </xdr:nvSpPr>
      <xdr:spPr>
        <a:xfrm>
          <a:off x="6867525" y="13506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67945</xdr:rowOff>
    </xdr:from>
    <xdr:ext cx="468630" cy="258445"/>
    <xdr:sp macro="" textlink="">
      <xdr:nvSpPr>
        <xdr:cNvPr id="378" name="n_4aveValue【公営住宅】&#10;一人当たり面積">
          <a:extLst>
            <a:ext uri="{FF2B5EF4-FFF2-40B4-BE49-F238E27FC236}">
              <a16:creationId xmlns:a16="http://schemas.microsoft.com/office/drawing/2014/main" id="{5E0C32CE-BC75-4DEC-8B4A-89EE5E2D9C3F}"/>
            </a:ext>
          </a:extLst>
        </xdr:cNvPr>
        <xdr:cNvSpPr txBox="1"/>
      </xdr:nvSpPr>
      <xdr:spPr>
        <a:xfrm>
          <a:off x="6067425" y="135045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93345</xdr:rowOff>
    </xdr:from>
    <xdr:ext cx="469900" cy="259080"/>
    <xdr:sp macro="" textlink="">
      <xdr:nvSpPr>
        <xdr:cNvPr id="379" name="n_1mainValue【公営住宅】&#10;一人当たり面積">
          <a:extLst>
            <a:ext uri="{FF2B5EF4-FFF2-40B4-BE49-F238E27FC236}">
              <a16:creationId xmlns:a16="http://schemas.microsoft.com/office/drawing/2014/main" id="{E39EC5C4-B8DB-4851-B58F-2FF9636DEF07}"/>
            </a:ext>
          </a:extLst>
        </xdr:cNvPr>
        <xdr:cNvSpPr txBox="1"/>
      </xdr:nvSpPr>
      <xdr:spPr>
        <a:xfrm>
          <a:off x="8458200" y="13856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95885</xdr:rowOff>
    </xdr:from>
    <xdr:ext cx="468630" cy="259080"/>
    <xdr:sp macro="" textlink="">
      <xdr:nvSpPr>
        <xdr:cNvPr id="380" name="n_2mainValue【公営住宅】&#10;一人当たり面積">
          <a:extLst>
            <a:ext uri="{FF2B5EF4-FFF2-40B4-BE49-F238E27FC236}">
              <a16:creationId xmlns:a16="http://schemas.microsoft.com/office/drawing/2014/main" id="{835E9B54-C5CD-47C4-9447-5FDA919A06CE}"/>
            </a:ext>
          </a:extLst>
        </xdr:cNvPr>
        <xdr:cNvSpPr txBox="1"/>
      </xdr:nvSpPr>
      <xdr:spPr>
        <a:xfrm>
          <a:off x="7677150" y="13859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96520</xdr:rowOff>
    </xdr:from>
    <xdr:ext cx="468630" cy="259080"/>
    <xdr:sp macro="" textlink="">
      <xdr:nvSpPr>
        <xdr:cNvPr id="381" name="n_3mainValue【公営住宅】&#10;一人当たり面積">
          <a:extLst>
            <a:ext uri="{FF2B5EF4-FFF2-40B4-BE49-F238E27FC236}">
              <a16:creationId xmlns:a16="http://schemas.microsoft.com/office/drawing/2014/main" id="{0FF79F54-DD26-4A30-A1FB-E13D91C669F5}"/>
            </a:ext>
          </a:extLst>
        </xdr:cNvPr>
        <xdr:cNvSpPr txBox="1"/>
      </xdr:nvSpPr>
      <xdr:spPr>
        <a:xfrm>
          <a:off x="6867525" y="13860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97790</xdr:rowOff>
    </xdr:from>
    <xdr:ext cx="468630" cy="257810"/>
    <xdr:sp macro="" textlink="">
      <xdr:nvSpPr>
        <xdr:cNvPr id="382" name="n_4mainValue【公営住宅】&#10;一人当たり面積">
          <a:extLst>
            <a:ext uri="{FF2B5EF4-FFF2-40B4-BE49-F238E27FC236}">
              <a16:creationId xmlns:a16="http://schemas.microsoft.com/office/drawing/2014/main" id="{DF88D5F4-1D27-401C-92FE-C59A4893AC3C}"/>
            </a:ext>
          </a:extLst>
        </xdr:cNvPr>
        <xdr:cNvSpPr txBox="1"/>
      </xdr:nvSpPr>
      <xdr:spPr>
        <a:xfrm>
          <a:off x="6067425" y="13861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C8DC9B9-C11E-4D8D-BE63-83A761F1857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3CCBD4B-931E-422C-8345-3A384CF3776A}"/>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B0E0303-3F5B-45B8-8B03-E9F20EBAB434}"/>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FE3C443F-26A2-4961-84FB-C9B05883D7B6}"/>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1B01EC-6042-4C6D-99A0-C0AD33621423}"/>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1D9597E-3194-4D27-A45C-786E11D77371}"/>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E7AE0A3-A57D-4259-B885-D2D2345ECDE7}"/>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D302801-EA70-4007-BCD3-5A0D278C7D8F}"/>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92C73F62-B892-4B6D-A6ED-CE4C4868D5A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265F0532-BE40-48C2-A3B5-16071EEB8F8A}"/>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9B92100-652A-43EE-A612-17F877966923}"/>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E184ED96-298F-4148-8615-1FD4F75E9601}"/>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4BB19F4-CB43-4C42-ACBA-C43E404C899C}"/>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4F044B14-6C4B-4B5D-AE0C-04BB934E361C}"/>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BAE4D03-7037-4FAB-A56C-F1EB9A96FAF0}"/>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C796EB05-9AA8-483A-8768-B083F9A3788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9DB2E8B3-908D-43D2-BCD2-E10ACEE1922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659283E7-B5DE-4D43-8E04-8D65FE68EA71}"/>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E0C1B507-B4C6-41B9-9380-6F362351CD8D}"/>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1248EBED-90A5-42AC-8C42-233C76E3BEFF}"/>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873489DC-E87C-47BA-AB52-52980D5A8982}"/>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C613390-3480-4895-8D65-57FD6ECAFE42}"/>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DD6DE1D8-A660-4A34-8DB5-E18B93926046}"/>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286082E6-C0EE-4172-B224-71F2BCA9EAC1}"/>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7" name="テキスト ボックス 406">
          <a:extLst>
            <a:ext uri="{FF2B5EF4-FFF2-40B4-BE49-F238E27FC236}">
              <a16:creationId xmlns:a16="http://schemas.microsoft.com/office/drawing/2014/main" id="{AAC14BAB-1AF7-4935-91E4-E5A9592A58A1}"/>
            </a:ext>
          </a:extLst>
        </xdr:cNvPr>
        <xdr:cNvSpPr txBox="1"/>
      </xdr:nvSpPr>
      <xdr:spPr>
        <a:xfrm>
          <a:off x="11172825" y="48577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21F09821-D6E3-46F9-9403-DE10599B212E}"/>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9" name="テキスト ボックス 408">
          <a:extLst>
            <a:ext uri="{FF2B5EF4-FFF2-40B4-BE49-F238E27FC236}">
              <a16:creationId xmlns:a16="http://schemas.microsoft.com/office/drawing/2014/main" id="{E4B66A18-361B-460C-BD8F-A707D519569B}"/>
            </a:ext>
          </a:extLst>
        </xdr:cNvPr>
        <xdr:cNvSpPr txBox="1"/>
      </xdr:nvSpPr>
      <xdr:spPr>
        <a:xfrm>
          <a:off x="10794365" y="7065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8BC9C414-A463-4209-925F-BF07019668E8}"/>
            </a:ext>
          </a:extLst>
        </xdr:cNvPr>
        <xdr:cNvCxnSpPr/>
      </xdr:nvCxnSpPr>
      <xdr:spPr>
        <a:xfrm>
          <a:off x="11210925" y="6838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11" name="テキスト ボックス 410">
          <a:extLst>
            <a:ext uri="{FF2B5EF4-FFF2-40B4-BE49-F238E27FC236}">
              <a16:creationId xmlns:a16="http://schemas.microsoft.com/office/drawing/2014/main" id="{3F0D0265-1FF7-4E9C-B491-CDC373661BAB}"/>
            </a:ext>
          </a:extLst>
        </xdr:cNvPr>
        <xdr:cNvSpPr txBox="1"/>
      </xdr:nvSpPr>
      <xdr:spPr>
        <a:xfrm>
          <a:off x="10794365" y="6703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80E464B0-5348-4104-BB4A-B4F90EE77780}"/>
            </a:ext>
          </a:extLst>
        </xdr:cNvPr>
        <xdr:cNvCxnSpPr/>
      </xdr:nvCxnSpPr>
      <xdr:spPr>
        <a:xfrm>
          <a:off x="11210925" y="6477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13" name="テキスト ボックス 412">
          <a:extLst>
            <a:ext uri="{FF2B5EF4-FFF2-40B4-BE49-F238E27FC236}">
              <a16:creationId xmlns:a16="http://schemas.microsoft.com/office/drawing/2014/main" id="{1FAB64C1-C16F-466A-8305-147DED3E06A8}"/>
            </a:ext>
          </a:extLst>
        </xdr:cNvPr>
        <xdr:cNvSpPr txBox="1"/>
      </xdr:nvSpPr>
      <xdr:spPr>
        <a:xfrm>
          <a:off x="10845800" y="63411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AAC158B4-9DED-4025-868C-06DCAAC830AA}"/>
            </a:ext>
          </a:extLst>
        </xdr:cNvPr>
        <xdr:cNvCxnSpPr/>
      </xdr:nvCxnSpPr>
      <xdr:spPr>
        <a:xfrm>
          <a:off x="11210925" y="612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CCC1096E-1529-4B50-83C5-F7C409AA54BD}"/>
            </a:ext>
          </a:extLst>
        </xdr:cNvPr>
        <xdr:cNvSpPr txBox="1"/>
      </xdr:nvSpPr>
      <xdr:spPr>
        <a:xfrm>
          <a:off x="10845800"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B1DBFD4A-2791-4403-B854-584673DDBABC}"/>
            </a:ext>
          </a:extLst>
        </xdr:cNvPr>
        <xdr:cNvCxnSpPr/>
      </xdr:nvCxnSpPr>
      <xdr:spPr>
        <a:xfrm>
          <a:off x="11210925" y="5762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62D39F58-F436-4278-8E9D-FD2055C18280}"/>
            </a:ext>
          </a:extLst>
        </xdr:cNvPr>
        <xdr:cNvSpPr txBox="1"/>
      </xdr:nvSpPr>
      <xdr:spPr>
        <a:xfrm>
          <a:off x="10845800"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B707BEC-C6D4-4FFF-993E-713134346AC5}"/>
            </a:ext>
          </a:extLst>
        </xdr:cNvPr>
        <xdr:cNvCxnSpPr/>
      </xdr:nvCxnSpPr>
      <xdr:spPr>
        <a:xfrm>
          <a:off x="11210925" y="54006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9" name="テキスト ボックス 418">
          <a:extLst>
            <a:ext uri="{FF2B5EF4-FFF2-40B4-BE49-F238E27FC236}">
              <a16:creationId xmlns:a16="http://schemas.microsoft.com/office/drawing/2014/main" id="{32D7A8B5-9D5B-47E2-A82A-9291C1B42F5B}"/>
            </a:ext>
          </a:extLst>
        </xdr:cNvPr>
        <xdr:cNvSpPr txBox="1"/>
      </xdr:nvSpPr>
      <xdr:spPr>
        <a:xfrm>
          <a:off x="10845800" y="52647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CBBAB56-1C76-45B2-BF4B-FE692EDB6D50}"/>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21" name="テキスト ボックス 420">
          <a:extLst>
            <a:ext uri="{FF2B5EF4-FFF2-40B4-BE49-F238E27FC236}">
              <a16:creationId xmlns:a16="http://schemas.microsoft.com/office/drawing/2014/main" id="{EA9A8605-A9A6-442D-9165-803D0D82BA9C}"/>
            </a:ext>
          </a:extLst>
        </xdr:cNvPr>
        <xdr:cNvSpPr txBox="1"/>
      </xdr:nvSpPr>
      <xdr:spPr>
        <a:xfrm>
          <a:off x="10903585" y="49028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D6DD529E-4070-46D7-8549-5E9C14177206}"/>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55245</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FE8443D3-62D7-4AAD-ABA3-6EDFA56C68A2}"/>
            </a:ext>
          </a:extLst>
        </xdr:cNvPr>
        <xdr:cNvCxnSpPr/>
      </xdr:nvCxnSpPr>
      <xdr:spPr>
        <a:xfrm flipV="1">
          <a:off x="14696440" y="539877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24" name="【認定こども園・幼稚園・保育所】&#10;有形固定資産減価償却率最小値テキスト">
          <a:extLst>
            <a:ext uri="{FF2B5EF4-FFF2-40B4-BE49-F238E27FC236}">
              <a16:creationId xmlns:a16="http://schemas.microsoft.com/office/drawing/2014/main" id="{28AE7942-85E0-4549-8CC8-D0979045EF0A}"/>
            </a:ext>
          </a:extLst>
        </xdr:cNvPr>
        <xdr:cNvSpPr txBox="1"/>
      </xdr:nvSpPr>
      <xdr:spPr>
        <a:xfrm>
          <a:off x="14735175" y="6845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7B7BC489-3899-49CE-974F-0E5A7D36B184}"/>
            </a:ext>
          </a:extLst>
        </xdr:cNvPr>
        <xdr:cNvCxnSpPr/>
      </xdr:nvCxnSpPr>
      <xdr:spPr>
        <a:xfrm>
          <a:off x="14611350" y="6838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1905</xdr:rowOff>
    </xdr:from>
    <xdr:ext cx="405130" cy="259080"/>
    <xdr:sp macro="" textlink="">
      <xdr:nvSpPr>
        <xdr:cNvPr id="426" name="【認定こども園・幼稚園・保育所】&#10;有形固定資産減価償却率最大値テキスト">
          <a:extLst>
            <a:ext uri="{FF2B5EF4-FFF2-40B4-BE49-F238E27FC236}">
              <a16:creationId xmlns:a16="http://schemas.microsoft.com/office/drawing/2014/main" id="{3A224C61-AC28-4243-A71E-E44F699FA861}"/>
            </a:ext>
          </a:extLst>
        </xdr:cNvPr>
        <xdr:cNvSpPr txBox="1"/>
      </xdr:nvSpPr>
      <xdr:spPr>
        <a:xfrm>
          <a:off x="14735175" y="5183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BE1BEF1-62DC-476A-A17F-4EBA050A0837}"/>
            </a:ext>
          </a:extLst>
        </xdr:cNvPr>
        <xdr:cNvCxnSpPr/>
      </xdr:nvCxnSpPr>
      <xdr:spPr>
        <a:xfrm>
          <a:off x="14611350" y="539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129540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BFFC4387-3330-4C9B-9F44-E35CE57A50AC}"/>
            </a:ext>
          </a:extLst>
        </xdr:cNvPr>
        <xdr:cNvSpPr txBox="1"/>
      </xdr:nvSpPr>
      <xdr:spPr>
        <a:xfrm>
          <a:off x="14735175" y="5955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98746573-BDBB-4883-8156-5565099396CF}"/>
            </a:ext>
          </a:extLst>
        </xdr:cNvPr>
        <xdr:cNvSpPr/>
      </xdr:nvSpPr>
      <xdr:spPr>
        <a:xfrm>
          <a:off x="14649450" y="5980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D34C4ECC-B47A-4885-8E5B-9681741B9D53}"/>
            </a:ext>
          </a:extLst>
        </xdr:cNvPr>
        <xdr:cNvSpPr/>
      </xdr:nvSpPr>
      <xdr:spPr>
        <a:xfrm>
          <a:off x="13887450" y="59505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4B31BD66-545C-4377-B6FB-C705075B090C}"/>
            </a:ext>
          </a:extLst>
        </xdr:cNvPr>
        <xdr:cNvSpPr/>
      </xdr:nvSpPr>
      <xdr:spPr>
        <a:xfrm>
          <a:off x="13096875" y="5944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B7E502F-C487-4232-8A67-C2DDAAE813CF}"/>
            </a:ext>
          </a:extLst>
        </xdr:cNvPr>
        <xdr:cNvSpPr/>
      </xdr:nvSpPr>
      <xdr:spPr>
        <a:xfrm>
          <a:off x="122967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2E5481D5-231B-4108-8DD8-D856FC1C3BC7}"/>
            </a:ext>
          </a:extLst>
        </xdr:cNvPr>
        <xdr:cNvSpPr/>
      </xdr:nvSpPr>
      <xdr:spPr>
        <a:xfrm>
          <a:off x="11487150" y="5954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AB067D1B-3A40-4E5F-8FAF-7BEBE9ED1DD8}"/>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490F0625-A4CC-487F-8D78-EC993C461130}"/>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BDDCC249-DB32-41F5-BD86-3A0A61855AE7}"/>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5C811946-B48F-4658-B5B2-7899D7C3C405}"/>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662C598-881E-408F-977E-65771D6CF54F}"/>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39" name="楕円 438">
          <a:extLst>
            <a:ext uri="{FF2B5EF4-FFF2-40B4-BE49-F238E27FC236}">
              <a16:creationId xmlns:a16="http://schemas.microsoft.com/office/drawing/2014/main" id="{D3392DAC-0F20-42F8-A6FE-B38B85937682}"/>
            </a:ext>
          </a:extLst>
        </xdr:cNvPr>
        <xdr:cNvSpPr/>
      </xdr:nvSpPr>
      <xdr:spPr>
        <a:xfrm>
          <a:off x="14649450" y="59740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164465</xdr:rowOff>
    </xdr:from>
    <xdr:ext cx="405130" cy="259080"/>
    <xdr:sp macro="" textlink="">
      <xdr:nvSpPr>
        <xdr:cNvPr id="440" name="【認定こども園・幼稚園・保育所】&#10;有形固定資産減価償却率該当値テキスト">
          <a:extLst>
            <a:ext uri="{FF2B5EF4-FFF2-40B4-BE49-F238E27FC236}">
              <a16:creationId xmlns:a16="http://schemas.microsoft.com/office/drawing/2014/main" id="{2C56AC79-9318-4989-81F4-9121624AFDE8}"/>
            </a:ext>
          </a:extLst>
        </xdr:cNvPr>
        <xdr:cNvSpPr txBox="1"/>
      </xdr:nvSpPr>
      <xdr:spPr>
        <a:xfrm>
          <a:off x="14735175" y="5828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441" name="楕円 440">
          <a:extLst>
            <a:ext uri="{FF2B5EF4-FFF2-40B4-BE49-F238E27FC236}">
              <a16:creationId xmlns:a16="http://schemas.microsoft.com/office/drawing/2014/main" id="{374CD607-9979-455D-B736-05FD0A3E50E4}"/>
            </a:ext>
          </a:extLst>
        </xdr:cNvPr>
        <xdr:cNvSpPr/>
      </xdr:nvSpPr>
      <xdr:spPr>
        <a:xfrm>
          <a:off x="138874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57150</xdr:rowOff>
    </xdr:to>
    <xdr:cxnSp macro="">
      <xdr:nvCxnSpPr>
        <xdr:cNvPr id="442" name="直線コネクタ 441">
          <a:extLst>
            <a:ext uri="{FF2B5EF4-FFF2-40B4-BE49-F238E27FC236}">
              <a16:creationId xmlns:a16="http://schemas.microsoft.com/office/drawing/2014/main" id="{0951F9C9-47DF-463A-B6BC-B272DD821FC2}"/>
            </a:ext>
          </a:extLst>
        </xdr:cNvPr>
        <xdr:cNvCxnSpPr/>
      </xdr:nvCxnSpPr>
      <xdr:spPr>
        <a:xfrm flipV="1">
          <a:off x="13935075" y="601218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43" name="楕円 442">
          <a:extLst>
            <a:ext uri="{FF2B5EF4-FFF2-40B4-BE49-F238E27FC236}">
              <a16:creationId xmlns:a16="http://schemas.microsoft.com/office/drawing/2014/main" id="{AAF7B522-6D32-42A3-93F6-F023006FF8C0}"/>
            </a:ext>
          </a:extLst>
        </xdr:cNvPr>
        <xdr:cNvSpPr/>
      </xdr:nvSpPr>
      <xdr:spPr>
        <a:xfrm>
          <a:off x="13096875" y="5972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57150</xdr:rowOff>
    </xdr:to>
    <xdr:cxnSp macro="">
      <xdr:nvCxnSpPr>
        <xdr:cNvPr id="444" name="直線コネクタ 443">
          <a:extLst>
            <a:ext uri="{FF2B5EF4-FFF2-40B4-BE49-F238E27FC236}">
              <a16:creationId xmlns:a16="http://schemas.microsoft.com/office/drawing/2014/main" id="{331CC65F-3AFE-4FFC-949E-C205D4D8BAF8}"/>
            </a:ext>
          </a:extLst>
        </xdr:cNvPr>
        <xdr:cNvCxnSpPr/>
      </xdr:nvCxnSpPr>
      <xdr:spPr>
        <a:xfrm>
          <a:off x="13144500" y="6010275"/>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45" name="楕円 444">
          <a:extLst>
            <a:ext uri="{FF2B5EF4-FFF2-40B4-BE49-F238E27FC236}">
              <a16:creationId xmlns:a16="http://schemas.microsoft.com/office/drawing/2014/main" id="{633E103C-46BA-4698-9D62-9A8A522B486A}"/>
            </a:ext>
          </a:extLst>
        </xdr:cNvPr>
        <xdr:cNvSpPr/>
      </xdr:nvSpPr>
      <xdr:spPr>
        <a:xfrm>
          <a:off x="12296775" y="5965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19050</xdr:rowOff>
    </xdr:to>
    <xdr:cxnSp macro="">
      <xdr:nvCxnSpPr>
        <xdr:cNvPr id="446" name="直線コネクタ 445">
          <a:extLst>
            <a:ext uri="{FF2B5EF4-FFF2-40B4-BE49-F238E27FC236}">
              <a16:creationId xmlns:a16="http://schemas.microsoft.com/office/drawing/2014/main" id="{3AF1010E-98BF-4A51-8DD0-18ABD5AFD60C}"/>
            </a:ext>
          </a:extLst>
        </xdr:cNvPr>
        <xdr:cNvCxnSpPr/>
      </xdr:nvCxnSpPr>
      <xdr:spPr>
        <a:xfrm>
          <a:off x="12344400" y="600329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52070</xdr:rowOff>
    </xdr:from>
    <xdr:to>
      <xdr:col>67</xdr:col>
      <xdr:colOff>101600</xdr:colOff>
      <xdr:row>36</xdr:row>
      <xdr:rowOff>153670</xdr:rowOff>
    </xdr:to>
    <xdr:sp macro="" textlink="">
      <xdr:nvSpPr>
        <xdr:cNvPr id="447" name="楕円 446">
          <a:extLst>
            <a:ext uri="{FF2B5EF4-FFF2-40B4-BE49-F238E27FC236}">
              <a16:creationId xmlns:a16="http://schemas.microsoft.com/office/drawing/2014/main" id="{B15FA950-490F-4CA5-93A1-BBBD5AA26102}"/>
            </a:ext>
          </a:extLst>
        </xdr:cNvPr>
        <xdr:cNvSpPr/>
      </xdr:nvSpPr>
      <xdr:spPr>
        <a:xfrm>
          <a:off x="11487150" y="58781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102870</xdr:rowOff>
    </xdr:from>
    <xdr:to>
      <xdr:col>71</xdr:col>
      <xdr:colOff>177800</xdr:colOff>
      <xdr:row>37</xdr:row>
      <xdr:rowOff>15240</xdr:rowOff>
    </xdr:to>
    <xdr:cxnSp macro="">
      <xdr:nvCxnSpPr>
        <xdr:cNvPr id="448" name="直線コネクタ 447">
          <a:extLst>
            <a:ext uri="{FF2B5EF4-FFF2-40B4-BE49-F238E27FC236}">
              <a16:creationId xmlns:a16="http://schemas.microsoft.com/office/drawing/2014/main" id="{69A9CDE0-EEB0-469E-9537-D69638293181}"/>
            </a:ext>
          </a:extLst>
        </xdr:cNvPr>
        <xdr:cNvCxnSpPr/>
      </xdr:nvCxnSpPr>
      <xdr:spPr>
        <a:xfrm>
          <a:off x="11534775" y="5935345"/>
          <a:ext cx="8096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71120</xdr:rowOff>
    </xdr:from>
    <xdr:ext cx="405130" cy="259080"/>
    <xdr:sp macro="" textlink="">
      <xdr:nvSpPr>
        <xdr:cNvPr id="449" name="n_1aveValue【認定こども園・幼稚園・保育所】&#10;有形固定資産減価償却率">
          <a:extLst>
            <a:ext uri="{FF2B5EF4-FFF2-40B4-BE49-F238E27FC236}">
              <a16:creationId xmlns:a16="http://schemas.microsoft.com/office/drawing/2014/main" id="{A77E15EE-0C10-45D5-930C-3BED031AF2C0}"/>
            </a:ext>
          </a:extLst>
        </xdr:cNvPr>
        <xdr:cNvSpPr txBox="1"/>
      </xdr:nvSpPr>
      <xdr:spPr>
        <a:xfrm>
          <a:off x="13745210" y="5735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61595</xdr:rowOff>
    </xdr:from>
    <xdr:ext cx="403860" cy="259080"/>
    <xdr:sp macro="" textlink="">
      <xdr:nvSpPr>
        <xdr:cNvPr id="450" name="n_2aveValue【認定こども園・幼稚園・保育所】&#10;有形固定資産減価償却率">
          <a:extLst>
            <a:ext uri="{FF2B5EF4-FFF2-40B4-BE49-F238E27FC236}">
              <a16:creationId xmlns:a16="http://schemas.microsoft.com/office/drawing/2014/main" id="{12C19278-940D-406E-B5CD-754805FBD51A}"/>
            </a:ext>
          </a:extLst>
        </xdr:cNvPr>
        <xdr:cNvSpPr txBox="1"/>
      </xdr:nvSpPr>
      <xdr:spPr>
        <a:xfrm>
          <a:off x="12964160" y="5732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48260</xdr:rowOff>
    </xdr:from>
    <xdr:ext cx="403860" cy="259080"/>
    <xdr:sp macro="" textlink="">
      <xdr:nvSpPr>
        <xdr:cNvPr id="451" name="n_3aveValue【認定こども園・幼稚園・保育所】&#10;有形固定資産減価償却率">
          <a:extLst>
            <a:ext uri="{FF2B5EF4-FFF2-40B4-BE49-F238E27FC236}">
              <a16:creationId xmlns:a16="http://schemas.microsoft.com/office/drawing/2014/main" id="{C12F3E34-C73B-4DA3-80AB-2484E18B7A21}"/>
            </a:ext>
          </a:extLst>
        </xdr:cNvPr>
        <xdr:cNvSpPr txBox="1"/>
      </xdr:nvSpPr>
      <xdr:spPr>
        <a:xfrm>
          <a:off x="12164060" y="5712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49530</xdr:rowOff>
    </xdr:from>
    <xdr:ext cx="403860" cy="259080"/>
    <xdr:sp macro="" textlink="">
      <xdr:nvSpPr>
        <xdr:cNvPr id="452" name="n_4aveValue【認定こども園・幼稚園・保育所】&#10;有形固定資産減価償却率">
          <a:extLst>
            <a:ext uri="{FF2B5EF4-FFF2-40B4-BE49-F238E27FC236}">
              <a16:creationId xmlns:a16="http://schemas.microsoft.com/office/drawing/2014/main" id="{7FA348E2-60E0-480D-8D48-2C7EBAEF64A9}"/>
            </a:ext>
          </a:extLst>
        </xdr:cNvPr>
        <xdr:cNvSpPr txBox="1"/>
      </xdr:nvSpPr>
      <xdr:spPr>
        <a:xfrm>
          <a:off x="11354435" y="6037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99060</xdr:rowOff>
    </xdr:from>
    <xdr:ext cx="405130" cy="257810"/>
    <xdr:sp macro="" textlink="">
      <xdr:nvSpPr>
        <xdr:cNvPr id="453" name="n_1mainValue【認定こども園・幼稚園・保育所】&#10;有形固定資産減価償却率">
          <a:extLst>
            <a:ext uri="{FF2B5EF4-FFF2-40B4-BE49-F238E27FC236}">
              <a16:creationId xmlns:a16="http://schemas.microsoft.com/office/drawing/2014/main" id="{FFC2400B-3ABD-445D-A17B-A1C41BFF4897}"/>
            </a:ext>
          </a:extLst>
        </xdr:cNvPr>
        <xdr:cNvSpPr txBox="1"/>
      </xdr:nvSpPr>
      <xdr:spPr>
        <a:xfrm>
          <a:off x="13745210" y="6093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60960</xdr:rowOff>
    </xdr:from>
    <xdr:ext cx="403860" cy="259080"/>
    <xdr:sp macro="" textlink="">
      <xdr:nvSpPr>
        <xdr:cNvPr id="454" name="n_2mainValue【認定こども園・幼稚園・保育所】&#10;有形固定資産減価償却率">
          <a:extLst>
            <a:ext uri="{FF2B5EF4-FFF2-40B4-BE49-F238E27FC236}">
              <a16:creationId xmlns:a16="http://schemas.microsoft.com/office/drawing/2014/main" id="{AECF2847-95DD-4D49-AA51-EBC3386ED6D0}"/>
            </a:ext>
          </a:extLst>
        </xdr:cNvPr>
        <xdr:cNvSpPr txBox="1"/>
      </xdr:nvSpPr>
      <xdr:spPr>
        <a:xfrm>
          <a:off x="12964160" y="6055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57150</xdr:rowOff>
    </xdr:from>
    <xdr:ext cx="403860" cy="259080"/>
    <xdr:sp macro="" textlink="">
      <xdr:nvSpPr>
        <xdr:cNvPr id="455" name="n_3mainValue【認定こども園・幼稚園・保育所】&#10;有形固定資産減価償却率">
          <a:extLst>
            <a:ext uri="{FF2B5EF4-FFF2-40B4-BE49-F238E27FC236}">
              <a16:creationId xmlns:a16="http://schemas.microsoft.com/office/drawing/2014/main" id="{5601AE91-EA34-46D0-B002-FE1BE6FB1519}"/>
            </a:ext>
          </a:extLst>
        </xdr:cNvPr>
        <xdr:cNvSpPr txBox="1"/>
      </xdr:nvSpPr>
      <xdr:spPr>
        <a:xfrm>
          <a:off x="12164060" y="6048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170180</xdr:rowOff>
    </xdr:from>
    <xdr:ext cx="403860" cy="259080"/>
    <xdr:sp macro="" textlink="">
      <xdr:nvSpPr>
        <xdr:cNvPr id="456" name="n_4mainValue【認定こども園・幼稚園・保育所】&#10;有形固定資産減価償却率">
          <a:extLst>
            <a:ext uri="{FF2B5EF4-FFF2-40B4-BE49-F238E27FC236}">
              <a16:creationId xmlns:a16="http://schemas.microsoft.com/office/drawing/2014/main" id="{ED853C35-332D-4E45-BF9B-4F0073EBC72A}"/>
            </a:ext>
          </a:extLst>
        </xdr:cNvPr>
        <xdr:cNvSpPr txBox="1"/>
      </xdr:nvSpPr>
      <xdr:spPr>
        <a:xfrm>
          <a:off x="11354435" y="5666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43208BAE-4492-437E-B3A3-421D2FED6F4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862498C5-D413-469A-B543-A35E075030C4}"/>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9FA4BDF6-C81A-4808-8947-DF5564DC6CF6}"/>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640D21AB-9061-4ED6-92D9-1D1FBCBB0CF6}"/>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B67071F-8DF0-4BEC-9558-C536E3B5214D}"/>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6EA9B295-BA29-4457-A963-D3AB8B2F2486}"/>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FF7CD7B7-ECEB-4130-B34D-8B3A16C5304A}"/>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1132FB38-3CAF-41A9-AC30-E2483922FD0D}"/>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5" name="テキスト ボックス 464">
          <a:extLst>
            <a:ext uri="{FF2B5EF4-FFF2-40B4-BE49-F238E27FC236}">
              <a16:creationId xmlns:a16="http://schemas.microsoft.com/office/drawing/2014/main" id="{6DB10BD6-BC86-45B5-BE1D-1517EF8A7860}"/>
            </a:ext>
          </a:extLst>
        </xdr:cNvPr>
        <xdr:cNvSpPr txBox="1"/>
      </xdr:nvSpPr>
      <xdr:spPr>
        <a:xfrm>
          <a:off x="16440150" y="48577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1171DB89-2374-4D06-AF77-ACEAB3B014C8}"/>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E2C842F2-8A86-4E46-BC77-704E806F6926}"/>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68" name="テキスト ボックス 467">
          <a:extLst>
            <a:ext uri="{FF2B5EF4-FFF2-40B4-BE49-F238E27FC236}">
              <a16:creationId xmlns:a16="http://schemas.microsoft.com/office/drawing/2014/main" id="{817B5C11-1AA9-43BB-A04F-35073E4834CB}"/>
            </a:ext>
          </a:extLst>
        </xdr:cNvPr>
        <xdr:cNvSpPr txBox="1"/>
      </xdr:nvSpPr>
      <xdr:spPr>
        <a:xfrm>
          <a:off x="16052165" y="6703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719CE1F6-B200-4BF3-90EE-75F6B539BA71}"/>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70" name="テキスト ボックス 469">
          <a:extLst>
            <a:ext uri="{FF2B5EF4-FFF2-40B4-BE49-F238E27FC236}">
              <a16:creationId xmlns:a16="http://schemas.microsoft.com/office/drawing/2014/main" id="{ED2B68FB-37B4-41A8-A0B7-8775E5D7CF9E}"/>
            </a:ext>
          </a:extLst>
        </xdr:cNvPr>
        <xdr:cNvSpPr txBox="1"/>
      </xdr:nvSpPr>
      <xdr:spPr>
        <a:xfrm>
          <a:off x="16052165" y="63411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C0F1499-2F8F-4466-B310-93E3AE58E3C8}"/>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72" name="テキスト ボックス 471">
          <a:extLst>
            <a:ext uri="{FF2B5EF4-FFF2-40B4-BE49-F238E27FC236}">
              <a16:creationId xmlns:a16="http://schemas.microsoft.com/office/drawing/2014/main" id="{2C243C91-B968-4B6C-AB33-A8125C34E0C2}"/>
            </a:ext>
          </a:extLst>
        </xdr:cNvPr>
        <xdr:cNvSpPr txBox="1"/>
      </xdr:nvSpPr>
      <xdr:spPr>
        <a:xfrm>
          <a:off x="16052165" y="5988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2123285F-F2E6-46FC-8BA3-1B1117EDB22E}"/>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74" name="テキスト ボックス 473">
          <a:extLst>
            <a:ext uri="{FF2B5EF4-FFF2-40B4-BE49-F238E27FC236}">
              <a16:creationId xmlns:a16="http://schemas.microsoft.com/office/drawing/2014/main" id="{AACFE507-861F-47AB-9EEB-0F236022C9BF}"/>
            </a:ext>
          </a:extLst>
        </xdr:cNvPr>
        <xdr:cNvSpPr txBox="1"/>
      </xdr:nvSpPr>
      <xdr:spPr>
        <a:xfrm>
          <a:off x="16052165" y="5626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A7A652ED-0971-4120-9E7D-F04CD7EEA5D1}"/>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76" name="テキスト ボックス 475">
          <a:extLst>
            <a:ext uri="{FF2B5EF4-FFF2-40B4-BE49-F238E27FC236}">
              <a16:creationId xmlns:a16="http://schemas.microsoft.com/office/drawing/2014/main" id="{B1E26B53-C1E7-42C2-B179-17BF7DC89CEB}"/>
            </a:ext>
          </a:extLst>
        </xdr:cNvPr>
        <xdr:cNvSpPr txBox="1"/>
      </xdr:nvSpPr>
      <xdr:spPr>
        <a:xfrm>
          <a:off x="16052165" y="52647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BA17FC30-818F-4D88-BB61-9AB524F2949A}"/>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8" name="テキスト ボックス 477">
          <a:extLst>
            <a:ext uri="{FF2B5EF4-FFF2-40B4-BE49-F238E27FC236}">
              <a16:creationId xmlns:a16="http://schemas.microsoft.com/office/drawing/2014/main" id="{18E42A81-47B2-44F6-885C-F1911AEC2BB8}"/>
            </a:ext>
          </a:extLst>
        </xdr:cNvPr>
        <xdr:cNvSpPr txBox="1"/>
      </xdr:nvSpPr>
      <xdr:spPr>
        <a:xfrm>
          <a:off x="16052165" y="4902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F59FBC7B-D101-4EEA-8781-48CBDA74550B}"/>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135255</xdr:rowOff>
    </xdr:from>
    <xdr:to>
      <xdr:col>116</xdr:col>
      <xdr:colOff>62865</xdr:colOff>
      <xdr:row>42</xdr:row>
      <xdr:rowOff>13335</xdr:rowOff>
    </xdr:to>
    <xdr:cxnSp macro="">
      <xdr:nvCxnSpPr>
        <xdr:cNvPr id="480" name="直線コネクタ 479">
          <a:extLst>
            <a:ext uri="{FF2B5EF4-FFF2-40B4-BE49-F238E27FC236}">
              <a16:creationId xmlns:a16="http://schemas.microsoft.com/office/drawing/2014/main" id="{854D53E9-E476-4967-AE26-1A0A2CB479D6}"/>
            </a:ext>
          </a:extLst>
        </xdr:cNvPr>
        <xdr:cNvCxnSpPr/>
      </xdr:nvCxnSpPr>
      <xdr:spPr>
        <a:xfrm flipV="1">
          <a:off x="19954240" y="564070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17780</xdr:rowOff>
    </xdr:from>
    <xdr:ext cx="469900" cy="257810"/>
    <xdr:sp macro="" textlink="">
      <xdr:nvSpPr>
        <xdr:cNvPr id="481" name="【認定こども園・幼稚園・保育所】&#10;一人当たり面積最小値テキスト">
          <a:extLst>
            <a:ext uri="{FF2B5EF4-FFF2-40B4-BE49-F238E27FC236}">
              <a16:creationId xmlns:a16="http://schemas.microsoft.com/office/drawing/2014/main" id="{1AF9B364-0285-489E-BD77-BCDE6762D049}"/>
            </a:ext>
          </a:extLst>
        </xdr:cNvPr>
        <xdr:cNvSpPr txBox="1"/>
      </xdr:nvSpPr>
      <xdr:spPr>
        <a:xfrm>
          <a:off x="19992975" y="6818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D58BD87F-BF95-45EE-861B-F084449D3221}"/>
            </a:ext>
          </a:extLst>
        </xdr:cNvPr>
        <xdr:cNvCxnSpPr/>
      </xdr:nvCxnSpPr>
      <xdr:spPr>
        <a:xfrm>
          <a:off x="19878675" y="6811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81915</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6EEC0B17-3652-4990-A06D-367758207232}"/>
            </a:ext>
          </a:extLst>
        </xdr:cNvPr>
        <xdr:cNvSpPr txBox="1"/>
      </xdr:nvSpPr>
      <xdr:spPr>
        <a:xfrm>
          <a:off x="19992975" y="542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81E8CB01-F57F-441E-9DF9-04BEE9FD7FC0}"/>
            </a:ext>
          </a:extLst>
        </xdr:cNvPr>
        <xdr:cNvCxnSpPr/>
      </xdr:nvCxnSpPr>
      <xdr:spPr>
        <a:xfrm>
          <a:off x="19878675" y="5640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95250</xdr:rowOff>
    </xdr:from>
    <xdr:ext cx="469900" cy="259080"/>
    <xdr:sp macro="" textlink="">
      <xdr:nvSpPr>
        <xdr:cNvPr id="485" name="【認定こども園・幼稚園・保育所】&#10;一人当たり面積平均値テキスト">
          <a:extLst>
            <a:ext uri="{FF2B5EF4-FFF2-40B4-BE49-F238E27FC236}">
              <a16:creationId xmlns:a16="http://schemas.microsoft.com/office/drawing/2014/main" id="{65573640-FB34-4C47-B7A0-8C01F33923A7}"/>
            </a:ext>
          </a:extLst>
        </xdr:cNvPr>
        <xdr:cNvSpPr txBox="1"/>
      </xdr:nvSpPr>
      <xdr:spPr>
        <a:xfrm>
          <a:off x="19992975" y="6410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21E52125-7D2F-4BDF-BAAD-34E2208AD8A2}"/>
            </a:ext>
          </a:extLst>
        </xdr:cNvPr>
        <xdr:cNvSpPr/>
      </xdr:nvSpPr>
      <xdr:spPr>
        <a:xfrm>
          <a:off x="19897725" y="6431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37AA1308-91E7-4673-BBA8-ADB11CF8100D}"/>
            </a:ext>
          </a:extLst>
        </xdr:cNvPr>
        <xdr:cNvSpPr/>
      </xdr:nvSpPr>
      <xdr:spPr>
        <a:xfrm>
          <a:off x="19154775" y="6438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AF00D412-595C-4B69-8E31-7F0A3314C947}"/>
            </a:ext>
          </a:extLst>
        </xdr:cNvPr>
        <xdr:cNvSpPr/>
      </xdr:nvSpPr>
      <xdr:spPr>
        <a:xfrm>
          <a:off x="18345150" y="6459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D8855779-E375-487C-B799-D229675C1615}"/>
            </a:ext>
          </a:extLst>
        </xdr:cNvPr>
        <xdr:cNvSpPr/>
      </xdr:nvSpPr>
      <xdr:spPr>
        <a:xfrm>
          <a:off x="17554575" y="6470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35A313D4-E67C-4748-8574-60847693C70A}"/>
            </a:ext>
          </a:extLst>
        </xdr:cNvPr>
        <xdr:cNvSpPr/>
      </xdr:nvSpPr>
      <xdr:spPr>
        <a:xfrm>
          <a:off x="16754475" y="6468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86041493-95E0-4AC5-B783-D68296F4CABE}"/>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95967B5A-1B07-4362-B84C-05D015F9493B}"/>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703BB0DA-A65A-4C6A-9E9F-249CDCE14863}"/>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4C75BC50-DEC6-412F-A887-A03F563F9937}"/>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E79D0A9-BCB4-48D1-ABFC-A0D3F3D59B6F}"/>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96" name="楕円 495">
          <a:extLst>
            <a:ext uri="{FF2B5EF4-FFF2-40B4-BE49-F238E27FC236}">
              <a16:creationId xmlns:a16="http://schemas.microsoft.com/office/drawing/2014/main" id="{A8E5B47D-9B4B-4168-9A35-9CA8647B9715}"/>
            </a:ext>
          </a:extLst>
        </xdr:cNvPr>
        <xdr:cNvSpPr/>
      </xdr:nvSpPr>
      <xdr:spPr>
        <a:xfrm>
          <a:off x="19897725" y="6238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105410</xdr:rowOff>
    </xdr:from>
    <xdr:ext cx="469900" cy="259080"/>
    <xdr:sp macro="" textlink="">
      <xdr:nvSpPr>
        <xdr:cNvPr id="497" name="【認定こども園・幼稚園・保育所】&#10;一人当たり面積該当値テキスト">
          <a:extLst>
            <a:ext uri="{FF2B5EF4-FFF2-40B4-BE49-F238E27FC236}">
              <a16:creationId xmlns:a16="http://schemas.microsoft.com/office/drawing/2014/main" id="{E9836A05-642D-4826-A6CE-BBD0D43D47F2}"/>
            </a:ext>
          </a:extLst>
        </xdr:cNvPr>
        <xdr:cNvSpPr txBox="1"/>
      </xdr:nvSpPr>
      <xdr:spPr>
        <a:xfrm>
          <a:off x="19992975" y="6093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19685</xdr:rowOff>
    </xdr:from>
    <xdr:to>
      <xdr:col>112</xdr:col>
      <xdr:colOff>38100</xdr:colOff>
      <xdr:row>38</xdr:row>
      <xdr:rowOff>121285</xdr:rowOff>
    </xdr:to>
    <xdr:sp macro="" textlink="">
      <xdr:nvSpPr>
        <xdr:cNvPr id="498" name="楕円 497">
          <a:extLst>
            <a:ext uri="{FF2B5EF4-FFF2-40B4-BE49-F238E27FC236}">
              <a16:creationId xmlns:a16="http://schemas.microsoft.com/office/drawing/2014/main" id="{2E6FFB7B-5C47-46E5-86D9-87AE93571A93}"/>
            </a:ext>
          </a:extLst>
        </xdr:cNvPr>
        <xdr:cNvSpPr/>
      </xdr:nvSpPr>
      <xdr:spPr>
        <a:xfrm>
          <a:off x="19154775" y="61728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70485</xdr:rowOff>
    </xdr:from>
    <xdr:to>
      <xdr:col>116</xdr:col>
      <xdr:colOff>63500</xdr:colOff>
      <xdr:row>38</xdr:row>
      <xdr:rowOff>133350</xdr:rowOff>
    </xdr:to>
    <xdr:cxnSp macro="">
      <xdr:nvCxnSpPr>
        <xdr:cNvPr id="499" name="直線コネクタ 498">
          <a:extLst>
            <a:ext uri="{FF2B5EF4-FFF2-40B4-BE49-F238E27FC236}">
              <a16:creationId xmlns:a16="http://schemas.microsoft.com/office/drawing/2014/main" id="{0FA674D0-3F43-4D10-8C6C-EB29C0BF85C0}"/>
            </a:ext>
          </a:extLst>
        </xdr:cNvPr>
        <xdr:cNvCxnSpPr/>
      </xdr:nvCxnSpPr>
      <xdr:spPr>
        <a:xfrm>
          <a:off x="19202400" y="6220460"/>
          <a:ext cx="75247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156845</xdr:rowOff>
    </xdr:from>
    <xdr:to>
      <xdr:col>107</xdr:col>
      <xdr:colOff>101600</xdr:colOff>
      <xdr:row>38</xdr:row>
      <xdr:rowOff>86995</xdr:rowOff>
    </xdr:to>
    <xdr:sp macro="" textlink="">
      <xdr:nvSpPr>
        <xdr:cNvPr id="500" name="楕円 499">
          <a:extLst>
            <a:ext uri="{FF2B5EF4-FFF2-40B4-BE49-F238E27FC236}">
              <a16:creationId xmlns:a16="http://schemas.microsoft.com/office/drawing/2014/main" id="{F51BE11A-8F3E-42EA-8310-103ACA701235}"/>
            </a:ext>
          </a:extLst>
        </xdr:cNvPr>
        <xdr:cNvSpPr/>
      </xdr:nvSpPr>
      <xdr:spPr>
        <a:xfrm>
          <a:off x="18345150" y="6151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36195</xdr:rowOff>
    </xdr:from>
    <xdr:to>
      <xdr:col>111</xdr:col>
      <xdr:colOff>177800</xdr:colOff>
      <xdr:row>38</xdr:row>
      <xdr:rowOff>70485</xdr:rowOff>
    </xdr:to>
    <xdr:cxnSp macro="">
      <xdr:nvCxnSpPr>
        <xdr:cNvPr id="501" name="直線コネクタ 500">
          <a:extLst>
            <a:ext uri="{FF2B5EF4-FFF2-40B4-BE49-F238E27FC236}">
              <a16:creationId xmlns:a16="http://schemas.microsoft.com/office/drawing/2014/main" id="{92F4CF9E-B5E0-44FD-A5A7-8B87FBECAAC1}"/>
            </a:ext>
          </a:extLst>
        </xdr:cNvPr>
        <xdr:cNvCxnSpPr/>
      </xdr:nvCxnSpPr>
      <xdr:spPr>
        <a:xfrm>
          <a:off x="18392775" y="618934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50165</xdr:rowOff>
    </xdr:from>
    <xdr:to>
      <xdr:col>102</xdr:col>
      <xdr:colOff>165100</xdr:colOff>
      <xdr:row>37</xdr:row>
      <xdr:rowOff>151765</xdr:rowOff>
    </xdr:to>
    <xdr:sp macro="" textlink="">
      <xdr:nvSpPr>
        <xdr:cNvPr id="502" name="楕円 501">
          <a:extLst>
            <a:ext uri="{FF2B5EF4-FFF2-40B4-BE49-F238E27FC236}">
              <a16:creationId xmlns:a16="http://schemas.microsoft.com/office/drawing/2014/main" id="{0B4E2811-8EFB-45BC-A11D-07C2BAE42D26}"/>
            </a:ext>
          </a:extLst>
        </xdr:cNvPr>
        <xdr:cNvSpPr/>
      </xdr:nvSpPr>
      <xdr:spPr>
        <a:xfrm>
          <a:off x="17554575" y="60382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100965</xdr:rowOff>
    </xdr:from>
    <xdr:to>
      <xdr:col>107</xdr:col>
      <xdr:colOff>50800</xdr:colOff>
      <xdr:row>38</xdr:row>
      <xdr:rowOff>36195</xdr:rowOff>
    </xdr:to>
    <xdr:cxnSp macro="">
      <xdr:nvCxnSpPr>
        <xdr:cNvPr id="503" name="直線コネクタ 502">
          <a:extLst>
            <a:ext uri="{FF2B5EF4-FFF2-40B4-BE49-F238E27FC236}">
              <a16:creationId xmlns:a16="http://schemas.microsoft.com/office/drawing/2014/main" id="{5259EE3C-DB56-48BC-96B8-BD91ACE93232}"/>
            </a:ext>
          </a:extLst>
        </xdr:cNvPr>
        <xdr:cNvCxnSpPr/>
      </xdr:nvCxnSpPr>
      <xdr:spPr>
        <a:xfrm>
          <a:off x="17602200" y="6095365"/>
          <a:ext cx="79057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145415</xdr:rowOff>
    </xdr:from>
    <xdr:to>
      <xdr:col>98</xdr:col>
      <xdr:colOff>38100</xdr:colOff>
      <xdr:row>38</xdr:row>
      <xdr:rowOff>75565</xdr:rowOff>
    </xdr:to>
    <xdr:sp macro="" textlink="">
      <xdr:nvSpPr>
        <xdr:cNvPr id="504" name="楕円 503">
          <a:extLst>
            <a:ext uri="{FF2B5EF4-FFF2-40B4-BE49-F238E27FC236}">
              <a16:creationId xmlns:a16="http://schemas.microsoft.com/office/drawing/2014/main" id="{F9FB90E1-4BCA-4BA0-BFA2-1DA22083BE7C}"/>
            </a:ext>
          </a:extLst>
        </xdr:cNvPr>
        <xdr:cNvSpPr/>
      </xdr:nvSpPr>
      <xdr:spPr>
        <a:xfrm>
          <a:off x="16754475" y="6133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100965</xdr:rowOff>
    </xdr:from>
    <xdr:to>
      <xdr:col>102</xdr:col>
      <xdr:colOff>114300</xdr:colOff>
      <xdr:row>38</xdr:row>
      <xdr:rowOff>24765</xdr:rowOff>
    </xdr:to>
    <xdr:cxnSp macro="">
      <xdr:nvCxnSpPr>
        <xdr:cNvPr id="505" name="直線コネクタ 504">
          <a:extLst>
            <a:ext uri="{FF2B5EF4-FFF2-40B4-BE49-F238E27FC236}">
              <a16:creationId xmlns:a16="http://schemas.microsoft.com/office/drawing/2014/main" id="{2963202B-AB08-494E-A436-5BEDDCE1FD04}"/>
            </a:ext>
          </a:extLst>
        </xdr:cNvPr>
        <xdr:cNvCxnSpPr/>
      </xdr:nvCxnSpPr>
      <xdr:spPr>
        <a:xfrm flipV="1">
          <a:off x="16802100" y="6095365"/>
          <a:ext cx="8001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47625</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F958A1F9-1D8A-4F36-941F-F6AE85FDC456}"/>
            </a:ext>
          </a:extLst>
        </xdr:cNvPr>
        <xdr:cNvSpPr txBox="1"/>
      </xdr:nvSpPr>
      <xdr:spPr>
        <a:xfrm>
          <a:off x="18983325" y="652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68580</xdr:rowOff>
    </xdr:from>
    <xdr:ext cx="468630" cy="259080"/>
    <xdr:sp macro="" textlink="">
      <xdr:nvSpPr>
        <xdr:cNvPr id="507" name="n_2aveValue【認定こども園・幼稚園・保育所】&#10;一人当たり面積">
          <a:extLst>
            <a:ext uri="{FF2B5EF4-FFF2-40B4-BE49-F238E27FC236}">
              <a16:creationId xmlns:a16="http://schemas.microsoft.com/office/drawing/2014/main" id="{C8F13835-B753-4346-BD04-AFC5723082F6}"/>
            </a:ext>
          </a:extLst>
        </xdr:cNvPr>
        <xdr:cNvSpPr txBox="1"/>
      </xdr:nvSpPr>
      <xdr:spPr>
        <a:xfrm>
          <a:off x="18183225" y="6542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76200</xdr:rowOff>
    </xdr:from>
    <xdr:ext cx="468630" cy="257810"/>
    <xdr:sp macro="" textlink="">
      <xdr:nvSpPr>
        <xdr:cNvPr id="508" name="n_3aveValue【認定こども園・幼稚園・保育所】&#10;一人当たり面積">
          <a:extLst>
            <a:ext uri="{FF2B5EF4-FFF2-40B4-BE49-F238E27FC236}">
              <a16:creationId xmlns:a16="http://schemas.microsoft.com/office/drawing/2014/main" id="{42EAD648-E003-479C-953A-40E27D730058}"/>
            </a:ext>
          </a:extLst>
        </xdr:cNvPr>
        <xdr:cNvSpPr txBox="1"/>
      </xdr:nvSpPr>
      <xdr:spPr>
        <a:xfrm>
          <a:off x="17383125" y="6553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74930</xdr:rowOff>
    </xdr:from>
    <xdr:ext cx="468630" cy="257810"/>
    <xdr:sp macro="" textlink="">
      <xdr:nvSpPr>
        <xdr:cNvPr id="509" name="n_4aveValue【認定こども園・幼稚園・保育所】&#10;一人当たり面積">
          <a:extLst>
            <a:ext uri="{FF2B5EF4-FFF2-40B4-BE49-F238E27FC236}">
              <a16:creationId xmlns:a16="http://schemas.microsoft.com/office/drawing/2014/main" id="{58932E83-2285-45A9-8CF3-BA041A006C92}"/>
            </a:ext>
          </a:extLst>
        </xdr:cNvPr>
        <xdr:cNvSpPr txBox="1"/>
      </xdr:nvSpPr>
      <xdr:spPr>
        <a:xfrm>
          <a:off x="16592550" y="6551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137795</xdr:rowOff>
    </xdr:from>
    <xdr:ext cx="469900" cy="259080"/>
    <xdr:sp macro="" textlink="">
      <xdr:nvSpPr>
        <xdr:cNvPr id="510" name="n_1mainValue【認定こども園・幼稚園・保育所】&#10;一人当たり面積">
          <a:extLst>
            <a:ext uri="{FF2B5EF4-FFF2-40B4-BE49-F238E27FC236}">
              <a16:creationId xmlns:a16="http://schemas.microsoft.com/office/drawing/2014/main" id="{AA6A4DA4-C492-4D12-98BB-4448E933B5AB}"/>
            </a:ext>
          </a:extLst>
        </xdr:cNvPr>
        <xdr:cNvSpPr txBox="1"/>
      </xdr:nvSpPr>
      <xdr:spPr>
        <a:xfrm>
          <a:off x="18983325" y="597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103505</xdr:rowOff>
    </xdr:from>
    <xdr:ext cx="468630" cy="259080"/>
    <xdr:sp macro="" textlink="">
      <xdr:nvSpPr>
        <xdr:cNvPr id="511" name="n_2mainValue【認定こども園・幼稚園・保育所】&#10;一人当たり面積">
          <a:extLst>
            <a:ext uri="{FF2B5EF4-FFF2-40B4-BE49-F238E27FC236}">
              <a16:creationId xmlns:a16="http://schemas.microsoft.com/office/drawing/2014/main" id="{53114834-22C8-460A-8B51-533847FD80A7}"/>
            </a:ext>
          </a:extLst>
        </xdr:cNvPr>
        <xdr:cNvSpPr txBox="1"/>
      </xdr:nvSpPr>
      <xdr:spPr>
        <a:xfrm>
          <a:off x="18183225" y="5935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168275</xdr:rowOff>
    </xdr:from>
    <xdr:ext cx="468630" cy="257810"/>
    <xdr:sp macro="" textlink="">
      <xdr:nvSpPr>
        <xdr:cNvPr id="512" name="n_3mainValue【認定こども園・幼稚園・保育所】&#10;一人当たり面積">
          <a:extLst>
            <a:ext uri="{FF2B5EF4-FFF2-40B4-BE49-F238E27FC236}">
              <a16:creationId xmlns:a16="http://schemas.microsoft.com/office/drawing/2014/main" id="{816281D9-E515-4CB1-A5C8-D3BBBF471A97}"/>
            </a:ext>
          </a:extLst>
        </xdr:cNvPr>
        <xdr:cNvSpPr txBox="1"/>
      </xdr:nvSpPr>
      <xdr:spPr>
        <a:xfrm>
          <a:off x="17383125" y="58261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92075</xdr:rowOff>
    </xdr:from>
    <xdr:ext cx="468630" cy="259080"/>
    <xdr:sp macro="" textlink="">
      <xdr:nvSpPr>
        <xdr:cNvPr id="513" name="n_4mainValue【認定こども園・幼稚園・保育所】&#10;一人当たり面積">
          <a:extLst>
            <a:ext uri="{FF2B5EF4-FFF2-40B4-BE49-F238E27FC236}">
              <a16:creationId xmlns:a16="http://schemas.microsoft.com/office/drawing/2014/main" id="{756E0992-AEDC-4F15-845A-615EA02923B9}"/>
            </a:ext>
          </a:extLst>
        </xdr:cNvPr>
        <xdr:cNvSpPr txBox="1"/>
      </xdr:nvSpPr>
      <xdr:spPr>
        <a:xfrm>
          <a:off x="16592550" y="5921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460EFDF1-B0DA-455A-8D45-5E64059F19A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C7081AB3-2419-43BD-BDC6-A432827186A9}"/>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AFA5445E-5655-44B3-BEDD-74B688EC9C38}"/>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DA4936BF-92AD-4C46-B159-0A6F8758B8AF}"/>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43E1D5BE-2EEF-4F49-B273-E3A95DE07389}"/>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99691561-5612-49D7-811F-2F23E1AD5F4B}"/>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65AE4825-739F-4C4C-B489-77520208D3B0}"/>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31E672BA-6D43-421B-A093-AE56CEEA6C41}"/>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22" name="テキスト ボックス 521">
          <a:extLst>
            <a:ext uri="{FF2B5EF4-FFF2-40B4-BE49-F238E27FC236}">
              <a16:creationId xmlns:a16="http://schemas.microsoft.com/office/drawing/2014/main" id="{87C8406E-6410-4775-A067-84F78C846FBC}"/>
            </a:ext>
          </a:extLst>
        </xdr:cNvPr>
        <xdr:cNvSpPr txBox="1"/>
      </xdr:nvSpPr>
      <xdr:spPr>
        <a:xfrm>
          <a:off x="11172825" y="84582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4D1428CE-0DD9-4BBF-A13D-C0404044F264}"/>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24" name="テキスト ボックス 523">
          <a:extLst>
            <a:ext uri="{FF2B5EF4-FFF2-40B4-BE49-F238E27FC236}">
              <a16:creationId xmlns:a16="http://schemas.microsoft.com/office/drawing/2014/main" id="{3C2DBC15-3882-4266-AE07-98686FC70A11}"/>
            </a:ext>
          </a:extLst>
        </xdr:cNvPr>
        <xdr:cNvSpPr txBox="1"/>
      </xdr:nvSpPr>
      <xdr:spPr>
        <a:xfrm>
          <a:off x="10794365" y="10665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C40BDEA2-BF5E-4E85-AB03-C18060BD239D}"/>
            </a:ext>
          </a:extLst>
        </xdr:cNvPr>
        <xdr:cNvCxnSpPr/>
      </xdr:nvCxnSpPr>
      <xdr:spPr>
        <a:xfrm>
          <a:off x="11210925" y="10439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26" name="テキスト ボックス 525">
          <a:extLst>
            <a:ext uri="{FF2B5EF4-FFF2-40B4-BE49-F238E27FC236}">
              <a16:creationId xmlns:a16="http://schemas.microsoft.com/office/drawing/2014/main" id="{77797CF1-A2D1-45D3-B542-6B27459E9C9E}"/>
            </a:ext>
          </a:extLst>
        </xdr:cNvPr>
        <xdr:cNvSpPr txBox="1"/>
      </xdr:nvSpPr>
      <xdr:spPr>
        <a:xfrm>
          <a:off x="10794365" y="10303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81E2196-6529-4051-A5F0-A1663910DB80}"/>
            </a:ext>
          </a:extLst>
        </xdr:cNvPr>
        <xdr:cNvCxnSpPr/>
      </xdr:nvCxnSpPr>
      <xdr:spPr>
        <a:xfrm>
          <a:off x="11210925" y="1007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2EAA936F-9AED-44E0-8FDA-A823530FECDB}"/>
            </a:ext>
          </a:extLst>
        </xdr:cNvPr>
        <xdr:cNvSpPr txBox="1"/>
      </xdr:nvSpPr>
      <xdr:spPr>
        <a:xfrm>
          <a:off x="10845800"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3F5809ED-4F18-4531-A96A-9CC2FBBB85BA}"/>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30" name="テキスト ボックス 529">
          <a:extLst>
            <a:ext uri="{FF2B5EF4-FFF2-40B4-BE49-F238E27FC236}">
              <a16:creationId xmlns:a16="http://schemas.microsoft.com/office/drawing/2014/main" id="{6AB4D275-23E2-43DC-9232-89D7D71D853D}"/>
            </a:ext>
          </a:extLst>
        </xdr:cNvPr>
        <xdr:cNvSpPr txBox="1"/>
      </xdr:nvSpPr>
      <xdr:spPr>
        <a:xfrm>
          <a:off x="10845800" y="95796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70E0800E-80C7-4085-9763-33FA5D8179AB}"/>
            </a:ext>
          </a:extLst>
        </xdr:cNvPr>
        <xdr:cNvCxnSpPr/>
      </xdr:nvCxnSpPr>
      <xdr:spPr>
        <a:xfrm>
          <a:off x="11210925" y="9363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08935497-CA2B-4474-94A2-60049E546C88}"/>
            </a:ext>
          </a:extLst>
        </xdr:cNvPr>
        <xdr:cNvSpPr txBox="1"/>
      </xdr:nvSpPr>
      <xdr:spPr>
        <a:xfrm>
          <a:off x="10845800"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91B7878F-BB34-4735-B37E-EDFC4F54F9F0}"/>
            </a:ext>
          </a:extLst>
        </xdr:cNvPr>
        <xdr:cNvCxnSpPr/>
      </xdr:nvCxnSpPr>
      <xdr:spPr>
        <a:xfrm>
          <a:off x="11210925" y="9001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3643C8A2-EA75-49EE-B991-3065E5AC3030}"/>
            </a:ext>
          </a:extLst>
        </xdr:cNvPr>
        <xdr:cNvSpPr txBox="1"/>
      </xdr:nvSpPr>
      <xdr:spPr>
        <a:xfrm>
          <a:off x="10845800"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46D138E0-85BA-4785-B6FA-867A3ADB7B7F}"/>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36" name="テキスト ボックス 535">
          <a:extLst>
            <a:ext uri="{FF2B5EF4-FFF2-40B4-BE49-F238E27FC236}">
              <a16:creationId xmlns:a16="http://schemas.microsoft.com/office/drawing/2014/main" id="{D6A00A1E-0AAB-4701-8102-7866B46BBCA4}"/>
            </a:ext>
          </a:extLst>
        </xdr:cNvPr>
        <xdr:cNvSpPr txBox="1"/>
      </xdr:nvSpPr>
      <xdr:spPr>
        <a:xfrm>
          <a:off x="10903585" y="850328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E9E6111D-78EF-4A90-908F-B30D90B8F464}"/>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120650</xdr:rowOff>
    </xdr:from>
    <xdr:to>
      <xdr:col>85</xdr:col>
      <xdr:colOff>126365</xdr:colOff>
      <xdr:row>63</xdr:row>
      <xdr:rowOff>7620</xdr:rowOff>
    </xdr:to>
    <xdr:cxnSp macro="">
      <xdr:nvCxnSpPr>
        <xdr:cNvPr id="538" name="直線コネクタ 537">
          <a:extLst>
            <a:ext uri="{FF2B5EF4-FFF2-40B4-BE49-F238E27FC236}">
              <a16:creationId xmlns:a16="http://schemas.microsoft.com/office/drawing/2014/main" id="{50158BFF-C1BB-45B9-A4CE-3DC6ABEDB9DE}"/>
            </a:ext>
          </a:extLst>
        </xdr:cNvPr>
        <xdr:cNvCxnSpPr/>
      </xdr:nvCxnSpPr>
      <xdr:spPr>
        <a:xfrm flipV="1">
          <a:off x="14696440" y="9191625"/>
          <a:ext cx="0" cy="1020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11430</xdr:rowOff>
    </xdr:from>
    <xdr:ext cx="405130" cy="259080"/>
    <xdr:sp macro="" textlink="">
      <xdr:nvSpPr>
        <xdr:cNvPr id="539" name="【学校施設】&#10;有形固定資産減価償却率最小値テキスト">
          <a:extLst>
            <a:ext uri="{FF2B5EF4-FFF2-40B4-BE49-F238E27FC236}">
              <a16:creationId xmlns:a16="http://schemas.microsoft.com/office/drawing/2014/main" id="{C9D54B1B-2EEC-4118-AF56-FFB87ED180D9}"/>
            </a:ext>
          </a:extLst>
        </xdr:cNvPr>
        <xdr:cNvSpPr txBox="1"/>
      </xdr:nvSpPr>
      <xdr:spPr>
        <a:xfrm>
          <a:off x="14735175" y="10209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CE194636-5033-48A0-82D8-25D91F853D34}"/>
            </a:ext>
          </a:extLst>
        </xdr:cNvPr>
        <xdr:cNvCxnSpPr/>
      </xdr:nvCxnSpPr>
      <xdr:spPr>
        <a:xfrm>
          <a:off x="14611350" y="10212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66675</xdr:rowOff>
    </xdr:from>
    <xdr:ext cx="405130" cy="257810"/>
    <xdr:sp macro="" textlink="">
      <xdr:nvSpPr>
        <xdr:cNvPr id="541" name="【学校施設】&#10;有形固定資産減価償却率最大値テキスト">
          <a:extLst>
            <a:ext uri="{FF2B5EF4-FFF2-40B4-BE49-F238E27FC236}">
              <a16:creationId xmlns:a16="http://schemas.microsoft.com/office/drawing/2014/main" id="{2C87DDB1-F7C5-4C7C-8377-74EF0FA84157}"/>
            </a:ext>
          </a:extLst>
        </xdr:cNvPr>
        <xdr:cNvSpPr txBox="1"/>
      </xdr:nvSpPr>
      <xdr:spPr>
        <a:xfrm>
          <a:off x="14735175" y="8969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120650</xdr:rowOff>
    </xdr:from>
    <xdr:to>
      <xdr:col>86</xdr:col>
      <xdr:colOff>25400</xdr:colOff>
      <xdr:row>56</xdr:row>
      <xdr:rowOff>120650</xdr:rowOff>
    </xdr:to>
    <xdr:cxnSp macro="">
      <xdr:nvCxnSpPr>
        <xdr:cNvPr id="542" name="直線コネクタ 541">
          <a:extLst>
            <a:ext uri="{FF2B5EF4-FFF2-40B4-BE49-F238E27FC236}">
              <a16:creationId xmlns:a16="http://schemas.microsoft.com/office/drawing/2014/main" id="{3187AF2A-4E9E-4636-93D1-6A9F2EC35D79}"/>
            </a:ext>
          </a:extLst>
        </xdr:cNvPr>
        <xdr:cNvCxnSpPr/>
      </xdr:nvCxnSpPr>
      <xdr:spPr>
        <a:xfrm>
          <a:off x="14611350" y="9191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32385</xdr:rowOff>
    </xdr:from>
    <xdr:ext cx="405130" cy="257810"/>
    <xdr:sp macro="" textlink="">
      <xdr:nvSpPr>
        <xdr:cNvPr id="543" name="【学校施設】&#10;有形固定資産減価償却率平均値テキスト">
          <a:extLst>
            <a:ext uri="{FF2B5EF4-FFF2-40B4-BE49-F238E27FC236}">
              <a16:creationId xmlns:a16="http://schemas.microsoft.com/office/drawing/2014/main" id="{91540EFC-45BB-45EE-90D6-FD6FCB7EEF34}"/>
            </a:ext>
          </a:extLst>
        </xdr:cNvPr>
        <xdr:cNvSpPr txBox="1"/>
      </xdr:nvSpPr>
      <xdr:spPr>
        <a:xfrm>
          <a:off x="14735175" y="97447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DA6796E4-3A21-4F9B-A5A5-6044F9D3DBD6}"/>
            </a:ext>
          </a:extLst>
        </xdr:cNvPr>
        <xdr:cNvSpPr/>
      </xdr:nvSpPr>
      <xdr:spPr>
        <a:xfrm>
          <a:off x="14649450" y="9769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9105E6EB-C451-489A-9DD1-F703FDA7D4AE}"/>
            </a:ext>
          </a:extLst>
        </xdr:cNvPr>
        <xdr:cNvSpPr/>
      </xdr:nvSpPr>
      <xdr:spPr>
        <a:xfrm>
          <a:off x="138874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864D190F-40BF-4483-B18D-4A105543F524}"/>
            </a:ext>
          </a:extLst>
        </xdr:cNvPr>
        <xdr:cNvSpPr/>
      </xdr:nvSpPr>
      <xdr:spPr>
        <a:xfrm>
          <a:off x="13096875" y="971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176DF328-C2F2-48C3-9C7A-DDA4F4752E81}"/>
            </a:ext>
          </a:extLst>
        </xdr:cNvPr>
        <xdr:cNvSpPr/>
      </xdr:nvSpPr>
      <xdr:spPr>
        <a:xfrm>
          <a:off x="12296775" y="97174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5BB66EE0-1F31-41D5-8DC5-3041FA848E83}"/>
            </a:ext>
          </a:extLst>
        </xdr:cNvPr>
        <xdr:cNvSpPr/>
      </xdr:nvSpPr>
      <xdr:spPr>
        <a:xfrm>
          <a:off x="11487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9" name="テキスト ボックス 548">
          <a:extLst>
            <a:ext uri="{FF2B5EF4-FFF2-40B4-BE49-F238E27FC236}">
              <a16:creationId xmlns:a16="http://schemas.microsoft.com/office/drawing/2014/main" id="{746E00F7-2396-4184-9F4F-A35C01A5AB11}"/>
            </a:ext>
          </a:extLst>
        </xdr:cNvPr>
        <xdr:cNvSpPr txBox="1"/>
      </xdr:nvSpPr>
      <xdr:spPr>
        <a:xfrm>
          <a:off x="145256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50" name="テキスト ボックス 549">
          <a:extLst>
            <a:ext uri="{FF2B5EF4-FFF2-40B4-BE49-F238E27FC236}">
              <a16:creationId xmlns:a16="http://schemas.microsoft.com/office/drawing/2014/main" id="{33767A5F-6376-4B85-8A12-49FA300F1A8B}"/>
            </a:ext>
          </a:extLst>
        </xdr:cNvPr>
        <xdr:cNvSpPr txBox="1"/>
      </xdr:nvSpPr>
      <xdr:spPr>
        <a:xfrm>
          <a:off x="137636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51" name="テキスト ボックス 550">
          <a:extLst>
            <a:ext uri="{FF2B5EF4-FFF2-40B4-BE49-F238E27FC236}">
              <a16:creationId xmlns:a16="http://schemas.microsoft.com/office/drawing/2014/main" id="{EBEF78E2-AABB-4B3D-87A0-15E0D2AACAE5}"/>
            </a:ext>
          </a:extLst>
        </xdr:cNvPr>
        <xdr:cNvSpPr txBox="1"/>
      </xdr:nvSpPr>
      <xdr:spPr>
        <a:xfrm>
          <a:off x="129730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52" name="テキスト ボックス 551">
          <a:extLst>
            <a:ext uri="{FF2B5EF4-FFF2-40B4-BE49-F238E27FC236}">
              <a16:creationId xmlns:a16="http://schemas.microsoft.com/office/drawing/2014/main" id="{956E136D-E3E6-4A46-8722-E0D140FEF63A}"/>
            </a:ext>
          </a:extLst>
        </xdr:cNvPr>
        <xdr:cNvSpPr txBox="1"/>
      </xdr:nvSpPr>
      <xdr:spPr>
        <a:xfrm>
          <a:off x="121729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53" name="テキスト ボックス 552">
          <a:extLst>
            <a:ext uri="{FF2B5EF4-FFF2-40B4-BE49-F238E27FC236}">
              <a16:creationId xmlns:a16="http://schemas.microsoft.com/office/drawing/2014/main" id="{4C310F82-A261-43C2-94C3-1C4C84C1DCFE}"/>
            </a:ext>
          </a:extLst>
        </xdr:cNvPr>
        <xdr:cNvSpPr txBox="1"/>
      </xdr:nvSpPr>
      <xdr:spPr>
        <a:xfrm>
          <a:off x="113633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554" name="楕円 553">
          <a:extLst>
            <a:ext uri="{FF2B5EF4-FFF2-40B4-BE49-F238E27FC236}">
              <a16:creationId xmlns:a16="http://schemas.microsoft.com/office/drawing/2014/main" id="{D04B3E7C-61C0-4442-B980-0DB3006B860A}"/>
            </a:ext>
          </a:extLst>
        </xdr:cNvPr>
        <xdr:cNvSpPr/>
      </xdr:nvSpPr>
      <xdr:spPr>
        <a:xfrm>
          <a:off x="14649450" y="9630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99695</xdr:rowOff>
    </xdr:from>
    <xdr:ext cx="405130" cy="257810"/>
    <xdr:sp macro="" textlink="">
      <xdr:nvSpPr>
        <xdr:cNvPr id="555" name="【学校施設】&#10;有形固定資産減価償却率該当値テキスト">
          <a:extLst>
            <a:ext uri="{FF2B5EF4-FFF2-40B4-BE49-F238E27FC236}">
              <a16:creationId xmlns:a16="http://schemas.microsoft.com/office/drawing/2014/main" id="{E518DE99-7361-49E4-8AFB-2BA43E77CAEE}"/>
            </a:ext>
          </a:extLst>
        </xdr:cNvPr>
        <xdr:cNvSpPr txBox="1"/>
      </xdr:nvSpPr>
      <xdr:spPr>
        <a:xfrm>
          <a:off x="14735175" y="9494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556" name="楕円 555">
          <a:extLst>
            <a:ext uri="{FF2B5EF4-FFF2-40B4-BE49-F238E27FC236}">
              <a16:creationId xmlns:a16="http://schemas.microsoft.com/office/drawing/2014/main" id="{216F5C7F-3CCD-43C2-8E78-9488F1E58681}"/>
            </a:ext>
          </a:extLst>
        </xdr:cNvPr>
        <xdr:cNvSpPr/>
      </xdr:nvSpPr>
      <xdr:spPr>
        <a:xfrm>
          <a:off x="13887450" y="95815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81915</xdr:rowOff>
    </xdr:from>
    <xdr:to>
      <xdr:col>85</xdr:col>
      <xdr:colOff>127000</xdr:colOff>
      <xdr:row>59</xdr:row>
      <xdr:rowOff>127635</xdr:rowOff>
    </xdr:to>
    <xdr:cxnSp macro="">
      <xdr:nvCxnSpPr>
        <xdr:cNvPr id="557" name="直線コネクタ 556">
          <a:extLst>
            <a:ext uri="{FF2B5EF4-FFF2-40B4-BE49-F238E27FC236}">
              <a16:creationId xmlns:a16="http://schemas.microsoft.com/office/drawing/2014/main" id="{2513561F-F61A-44D2-B508-CF9D4CE701D2}"/>
            </a:ext>
          </a:extLst>
        </xdr:cNvPr>
        <xdr:cNvCxnSpPr/>
      </xdr:nvCxnSpPr>
      <xdr:spPr>
        <a:xfrm>
          <a:off x="13935075" y="963866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58" name="楕円 557">
          <a:extLst>
            <a:ext uri="{FF2B5EF4-FFF2-40B4-BE49-F238E27FC236}">
              <a16:creationId xmlns:a16="http://schemas.microsoft.com/office/drawing/2014/main" id="{E05F775A-06E3-47C4-98C2-30CC7E017661}"/>
            </a:ext>
          </a:extLst>
        </xdr:cNvPr>
        <xdr:cNvSpPr/>
      </xdr:nvSpPr>
      <xdr:spPr>
        <a:xfrm>
          <a:off x="13096875" y="9546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81915</xdr:rowOff>
    </xdr:to>
    <xdr:cxnSp macro="">
      <xdr:nvCxnSpPr>
        <xdr:cNvPr id="559" name="直線コネクタ 558">
          <a:extLst>
            <a:ext uri="{FF2B5EF4-FFF2-40B4-BE49-F238E27FC236}">
              <a16:creationId xmlns:a16="http://schemas.microsoft.com/office/drawing/2014/main" id="{F21B5590-CF6E-4451-9DEF-B0C5709AAB48}"/>
            </a:ext>
          </a:extLst>
        </xdr:cNvPr>
        <xdr:cNvCxnSpPr/>
      </xdr:nvCxnSpPr>
      <xdr:spPr>
        <a:xfrm>
          <a:off x="13144500" y="9584690"/>
          <a:ext cx="7905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560" name="楕円 559">
          <a:extLst>
            <a:ext uri="{FF2B5EF4-FFF2-40B4-BE49-F238E27FC236}">
              <a16:creationId xmlns:a16="http://schemas.microsoft.com/office/drawing/2014/main" id="{D7C56476-F729-4FA8-830F-3055E85942F4}"/>
            </a:ext>
          </a:extLst>
        </xdr:cNvPr>
        <xdr:cNvSpPr/>
      </xdr:nvSpPr>
      <xdr:spPr>
        <a:xfrm>
          <a:off x="12296775" y="9638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139065</xdr:rowOff>
    </xdr:to>
    <xdr:cxnSp macro="">
      <xdr:nvCxnSpPr>
        <xdr:cNvPr id="561" name="直線コネクタ 560">
          <a:extLst>
            <a:ext uri="{FF2B5EF4-FFF2-40B4-BE49-F238E27FC236}">
              <a16:creationId xmlns:a16="http://schemas.microsoft.com/office/drawing/2014/main" id="{A9960EB4-D871-4BB2-9CF2-9AA74083755B}"/>
            </a:ext>
          </a:extLst>
        </xdr:cNvPr>
        <xdr:cNvCxnSpPr/>
      </xdr:nvCxnSpPr>
      <xdr:spPr>
        <a:xfrm flipV="1">
          <a:off x="12344400" y="9584690"/>
          <a:ext cx="8001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562" name="楕円 561">
          <a:extLst>
            <a:ext uri="{FF2B5EF4-FFF2-40B4-BE49-F238E27FC236}">
              <a16:creationId xmlns:a16="http://schemas.microsoft.com/office/drawing/2014/main" id="{4B91E876-4A5D-4FC9-A3E1-F6BA07A612D2}"/>
            </a:ext>
          </a:extLst>
        </xdr:cNvPr>
        <xdr:cNvSpPr/>
      </xdr:nvSpPr>
      <xdr:spPr>
        <a:xfrm>
          <a:off x="11487150" y="9621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59</xdr:row>
      <xdr:rowOff>139065</xdr:rowOff>
    </xdr:to>
    <xdr:cxnSp macro="">
      <xdr:nvCxnSpPr>
        <xdr:cNvPr id="563" name="直線コネクタ 562">
          <a:extLst>
            <a:ext uri="{FF2B5EF4-FFF2-40B4-BE49-F238E27FC236}">
              <a16:creationId xmlns:a16="http://schemas.microsoft.com/office/drawing/2014/main" id="{D19EE98D-4E33-4483-BC92-621682BBD692}"/>
            </a:ext>
          </a:extLst>
        </xdr:cNvPr>
        <xdr:cNvCxnSpPr/>
      </xdr:nvCxnSpPr>
      <xdr:spPr>
        <a:xfrm>
          <a:off x="11534775" y="967867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100965</xdr:rowOff>
    </xdr:from>
    <xdr:ext cx="405130" cy="257810"/>
    <xdr:sp macro="" textlink="">
      <xdr:nvSpPr>
        <xdr:cNvPr id="564" name="n_1aveValue【学校施設】&#10;有形固定資産減価償却率">
          <a:extLst>
            <a:ext uri="{FF2B5EF4-FFF2-40B4-BE49-F238E27FC236}">
              <a16:creationId xmlns:a16="http://schemas.microsoft.com/office/drawing/2014/main" id="{57D608ED-39D5-4846-BD12-9DD40A72A563}"/>
            </a:ext>
          </a:extLst>
        </xdr:cNvPr>
        <xdr:cNvSpPr txBox="1"/>
      </xdr:nvSpPr>
      <xdr:spPr>
        <a:xfrm>
          <a:off x="13745210" y="9819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87630</xdr:rowOff>
    </xdr:from>
    <xdr:ext cx="403860" cy="257810"/>
    <xdr:sp macro="" textlink="">
      <xdr:nvSpPr>
        <xdr:cNvPr id="565" name="n_2aveValue【学校施設】&#10;有形固定資産減価償却率">
          <a:extLst>
            <a:ext uri="{FF2B5EF4-FFF2-40B4-BE49-F238E27FC236}">
              <a16:creationId xmlns:a16="http://schemas.microsoft.com/office/drawing/2014/main" id="{4F96A54E-D88D-4358-94AE-519ED9869C23}"/>
            </a:ext>
          </a:extLst>
        </xdr:cNvPr>
        <xdr:cNvSpPr txBox="1"/>
      </xdr:nvSpPr>
      <xdr:spPr>
        <a:xfrm>
          <a:off x="12964160" y="9799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81915</xdr:rowOff>
    </xdr:from>
    <xdr:ext cx="403860" cy="259080"/>
    <xdr:sp macro="" textlink="">
      <xdr:nvSpPr>
        <xdr:cNvPr id="566" name="n_3aveValue【学校施設】&#10;有形固定資産減価償却率">
          <a:extLst>
            <a:ext uri="{FF2B5EF4-FFF2-40B4-BE49-F238E27FC236}">
              <a16:creationId xmlns:a16="http://schemas.microsoft.com/office/drawing/2014/main" id="{C5E06988-EB85-44DE-A6A8-38CC680460CB}"/>
            </a:ext>
          </a:extLst>
        </xdr:cNvPr>
        <xdr:cNvSpPr txBox="1"/>
      </xdr:nvSpPr>
      <xdr:spPr>
        <a:xfrm>
          <a:off x="12164060" y="9800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83820</xdr:rowOff>
    </xdr:from>
    <xdr:ext cx="403860" cy="259080"/>
    <xdr:sp macro="" textlink="">
      <xdr:nvSpPr>
        <xdr:cNvPr id="567" name="n_4aveValue【学校施設】&#10;有形固定資産減価償却率">
          <a:extLst>
            <a:ext uri="{FF2B5EF4-FFF2-40B4-BE49-F238E27FC236}">
              <a16:creationId xmlns:a16="http://schemas.microsoft.com/office/drawing/2014/main" id="{04EB45EA-766B-464E-ACEC-72A292198A2F}"/>
            </a:ext>
          </a:extLst>
        </xdr:cNvPr>
        <xdr:cNvSpPr txBox="1"/>
      </xdr:nvSpPr>
      <xdr:spPr>
        <a:xfrm>
          <a:off x="11354435" y="9802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149225</xdr:rowOff>
    </xdr:from>
    <xdr:ext cx="405130" cy="259080"/>
    <xdr:sp macro="" textlink="">
      <xdr:nvSpPr>
        <xdr:cNvPr id="568" name="n_1mainValue【学校施設】&#10;有形固定資産減価償却率">
          <a:extLst>
            <a:ext uri="{FF2B5EF4-FFF2-40B4-BE49-F238E27FC236}">
              <a16:creationId xmlns:a16="http://schemas.microsoft.com/office/drawing/2014/main" id="{6EB4B406-80C9-4609-A732-9B4BA907C154}"/>
            </a:ext>
          </a:extLst>
        </xdr:cNvPr>
        <xdr:cNvSpPr txBox="1"/>
      </xdr:nvSpPr>
      <xdr:spPr>
        <a:xfrm>
          <a:off x="13745210" y="937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101600</xdr:rowOff>
    </xdr:from>
    <xdr:ext cx="403860" cy="259080"/>
    <xdr:sp macro="" textlink="">
      <xdr:nvSpPr>
        <xdr:cNvPr id="569" name="n_2mainValue【学校施設】&#10;有形固定資産減価償却率">
          <a:extLst>
            <a:ext uri="{FF2B5EF4-FFF2-40B4-BE49-F238E27FC236}">
              <a16:creationId xmlns:a16="http://schemas.microsoft.com/office/drawing/2014/main" id="{58EC1491-BA29-4300-B59B-304A4904BBEB}"/>
            </a:ext>
          </a:extLst>
        </xdr:cNvPr>
        <xdr:cNvSpPr txBox="1"/>
      </xdr:nvSpPr>
      <xdr:spPr>
        <a:xfrm>
          <a:off x="12964160" y="9334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34925</xdr:rowOff>
    </xdr:from>
    <xdr:ext cx="403860" cy="259080"/>
    <xdr:sp macro="" textlink="">
      <xdr:nvSpPr>
        <xdr:cNvPr id="570" name="n_3mainValue【学校施設】&#10;有形固定資産減価償却率">
          <a:extLst>
            <a:ext uri="{FF2B5EF4-FFF2-40B4-BE49-F238E27FC236}">
              <a16:creationId xmlns:a16="http://schemas.microsoft.com/office/drawing/2014/main" id="{4EFA4028-F05A-4AF6-A03F-81C24A38A86D}"/>
            </a:ext>
          </a:extLst>
        </xdr:cNvPr>
        <xdr:cNvSpPr txBox="1"/>
      </xdr:nvSpPr>
      <xdr:spPr>
        <a:xfrm>
          <a:off x="12164060" y="9426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17780</xdr:rowOff>
    </xdr:from>
    <xdr:ext cx="403860" cy="257810"/>
    <xdr:sp macro="" textlink="">
      <xdr:nvSpPr>
        <xdr:cNvPr id="571" name="n_4mainValue【学校施設】&#10;有形固定資産減価償却率">
          <a:extLst>
            <a:ext uri="{FF2B5EF4-FFF2-40B4-BE49-F238E27FC236}">
              <a16:creationId xmlns:a16="http://schemas.microsoft.com/office/drawing/2014/main" id="{6F5864CC-0395-4CA2-A586-7E77F75AF37C}"/>
            </a:ext>
          </a:extLst>
        </xdr:cNvPr>
        <xdr:cNvSpPr txBox="1"/>
      </xdr:nvSpPr>
      <xdr:spPr>
        <a:xfrm>
          <a:off x="11354435" y="9409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F4B6F7D4-72A0-4804-867F-7A5E241B286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35799B82-505B-4CB3-B1F3-FCFFF3A427FE}"/>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7604D939-8DD9-4E2E-8E40-B051979CE698}"/>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53D720DE-84C3-4E58-BC1B-1DC47D85CD68}"/>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8FF37587-762B-4348-85B7-E7942630565E}"/>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3C874F70-1ED6-4ED9-BDE2-CA100BB3F296}"/>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17468A8D-BAB9-4A7D-ADEC-E69097477D18}"/>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9D102513-1EA3-4E66-B7C9-80E3F0FB624F}"/>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80" name="テキスト ボックス 579">
          <a:extLst>
            <a:ext uri="{FF2B5EF4-FFF2-40B4-BE49-F238E27FC236}">
              <a16:creationId xmlns:a16="http://schemas.microsoft.com/office/drawing/2014/main" id="{9BB9CD9C-039D-4226-91A6-2AD5521CE9A0}"/>
            </a:ext>
          </a:extLst>
        </xdr:cNvPr>
        <xdr:cNvSpPr txBox="1"/>
      </xdr:nvSpPr>
      <xdr:spPr>
        <a:xfrm>
          <a:off x="16440150" y="84582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C4FFF219-B464-4D7C-91D5-FDADE29BFCC1}"/>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82" name="テキスト ボックス 581">
          <a:extLst>
            <a:ext uri="{FF2B5EF4-FFF2-40B4-BE49-F238E27FC236}">
              <a16:creationId xmlns:a16="http://schemas.microsoft.com/office/drawing/2014/main" id="{9CC8BFEC-FB14-4F23-A5AF-591AD49CBA7E}"/>
            </a:ext>
          </a:extLst>
        </xdr:cNvPr>
        <xdr:cNvSpPr txBox="1"/>
      </xdr:nvSpPr>
      <xdr:spPr>
        <a:xfrm>
          <a:off x="16052165" y="10665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A898A94F-B985-48DE-A79F-3D0FBFDF41DD}"/>
            </a:ext>
          </a:extLst>
        </xdr:cNvPr>
        <xdr:cNvCxnSpPr/>
      </xdr:nvCxnSpPr>
      <xdr:spPr>
        <a:xfrm>
          <a:off x="16459200" y="1036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84" name="テキスト ボックス 583">
          <a:extLst>
            <a:ext uri="{FF2B5EF4-FFF2-40B4-BE49-F238E27FC236}">
              <a16:creationId xmlns:a16="http://schemas.microsoft.com/office/drawing/2014/main" id="{C0311C3C-BC50-4597-ACBD-A16DCB711F4D}"/>
            </a:ext>
          </a:extLst>
        </xdr:cNvPr>
        <xdr:cNvSpPr txBox="1"/>
      </xdr:nvSpPr>
      <xdr:spPr>
        <a:xfrm>
          <a:off x="16052165" y="102273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89D9FD3-A5E1-423F-B94C-D04D88557884}"/>
            </a:ext>
          </a:extLst>
        </xdr:cNvPr>
        <xdr:cNvCxnSpPr/>
      </xdr:nvCxnSpPr>
      <xdr:spPr>
        <a:xfrm>
          <a:off x="16459200" y="993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86" name="テキスト ボックス 585">
          <a:extLst>
            <a:ext uri="{FF2B5EF4-FFF2-40B4-BE49-F238E27FC236}">
              <a16:creationId xmlns:a16="http://schemas.microsoft.com/office/drawing/2014/main" id="{B0992989-C75A-4AC9-9929-22B7505CB247}"/>
            </a:ext>
          </a:extLst>
        </xdr:cNvPr>
        <xdr:cNvSpPr txBox="1"/>
      </xdr:nvSpPr>
      <xdr:spPr>
        <a:xfrm>
          <a:off x="16052165" y="97986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A7E95D40-F5DD-4C40-B21B-E7026CB6E532}"/>
            </a:ext>
          </a:extLst>
        </xdr:cNvPr>
        <xdr:cNvCxnSpPr/>
      </xdr:nvCxnSpPr>
      <xdr:spPr>
        <a:xfrm>
          <a:off x="16459200" y="950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88" name="テキスト ボックス 587">
          <a:extLst>
            <a:ext uri="{FF2B5EF4-FFF2-40B4-BE49-F238E27FC236}">
              <a16:creationId xmlns:a16="http://schemas.microsoft.com/office/drawing/2014/main" id="{622A3879-F77A-4502-AB42-3610A7CE6058}"/>
            </a:ext>
          </a:extLst>
        </xdr:cNvPr>
        <xdr:cNvSpPr txBox="1"/>
      </xdr:nvSpPr>
      <xdr:spPr>
        <a:xfrm>
          <a:off x="16052165" y="93700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D3C82ADE-4BCF-441B-A3AE-7409AA5395E6}"/>
            </a:ext>
          </a:extLst>
        </xdr:cNvPr>
        <xdr:cNvCxnSpPr/>
      </xdr:nvCxnSpPr>
      <xdr:spPr>
        <a:xfrm>
          <a:off x="16459200" y="9067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90" name="テキスト ボックス 589">
          <a:extLst>
            <a:ext uri="{FF2B5EF4-FFF2-40B4-BE49-F238E27FC236}">
              <a16:creationId xmlns:a16="http://schemas.microsoft.com/office/drawing/2014/main" id="{656C1C92-A022-46CC-991D-1580A18916B2}"/>
            </a:ext>
          </a:extLst>
        </xdr:cNvPr>
        <xdr:cNvSpPr txBox="1"/>
      </xdr:nvSpPr>
      <xdr:spPr>
        <a:xfrm>
          <a:off x="16052165" y="89319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CCF6391-35D9-4C2E-9C5F-E0D2190B908F}"/>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2" name="テキスト ボックス 591">
          <a:extLst>
            <a:ext uri="{FF2B5EF4-FFF2-40B4-BE49-F238E27FC236}">
              <a16:creationId xmlns:a16="http://schemas.microsoft.com/office/drawing/2014/main" id="{5C21093B-0E02-45EA-A8C1-1D7855D1DD02}"/>
            </a:ext>
          </a:extLst>
        </xdr:cNvPr>
        <xdr:cNvSpPr txBox="1"/>
      </xdr:nvSpPr>
      <xdr:spPr>
        <a:xfrm>
          <a:off x="16052165" y="85032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8DB26845-3210-4F11-90D2-5B330BA2667F}"/>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135890</xdr:rowOff>
    </xdr:from>
    <xdr:to>
      <xdr:col>116</xdr:col>
      <xdr:colOff>62865</xdr:colOff>
      <xdr:row>63</xdr:row>
      <xdr:rowOff>116840</xdr:rowOff>
    </xdr:to>
    <xdr:cxnSp macro="">
      <xdr:nvCxnSpPr>
        <xdr:cNvPr id="594" name="直線コネクタ 593">
          <a:extLst>
            <a:ext uri="{FF2B5EF4-FFF2-40B4-BE49-F238E27FC236}">
              <a16:creationId xmlns:a16="http://schemas.microsoft.com/office/drawing/2014/main" id="{E735B2AD-2A9A-4E57-B3CA-D81A9CA68AB7}"/>
            </a:ext>
          </a:extLst>
        </xdr:cNvPr>
        <xdr:cNvCxnSpPr/>
      </xdr:nvCxnSpPr>
      <xdr:spPr>
        <a:xfrm flipV="1">
          <a:off x="19954240" y="9365615"/>
          <a:ext cx="0" cy="952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7810"/>
    <xdr:sp macro="" textlink="">
      <xdr:nvSpPr>
        <xdr:cNvPr id="595" name="【学校施設】&#10;一人当たり面積最小値テキスト">
          <a:extLst>
            <a:ext uri="{FF2B5EF4-FFF2-40B4-BE49-F238E27FC236}">
              <a16:creationId xmlns:a16="http://schemas.microsoft.com/office/drawing/2014/main" id="{E3A3A849-E5FF-4CAE-92A4-E750B85D5263}"/>
            </a:ext>
          </a:extLst>
        </xdr:cNvPr>
        <xdr:cNvSpPr txBox="1"/>
      </xdr:nvSpPr>
      <xdr:spPr>
        <a:xfrm>
          <a:off x="19992975" y="10325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596" name="直線コネクタ 595">
          <a:extLst>
            <a:ext uri="{FF2B5EF4-FFF2-40B4-BE49-F238E27FC236}">
              <a16:creationId xmlns:a16="http://schemas.microsoft.com/office/drawing/2014/main" id="{EDB4AA86-8722-4F02-A711-D8AB65699604}"/>
            </a:ext>
          </a:extLst>
        </xdr:cNvPr>
        <xdr:cNvCxnSpPr/>
      </xdr:nvCxnSpPr>
      <xdr:spPr>
        <a:xfrm>
          <a:off x="19878675" y="10318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82550</xdr:rowOff>
    </xdr:from>
    <xdr:ext cx="469900" cy="259080"/>
    <xdr:sp macro="" textlink="">
      <xdr:nvSpPr>
        <xdr:cNvPr id="597" name="【学校施設】&#10;一人当たり面積最大値テキスト">
          <a:extLst>
            <a:ext uri="{FF2B5EF4-FFF2-40B4-BE49-F238E27FC236}">
              <a16:creationId xmlns:a16="http://schemas.microsoft.com/office/drawing/2014/main" id="{5D5C8709-E082-4ACF-9470-0E3CE86B0CF4}"/>
            </a:ext>
          </a:extLst>
        </xdr:cNvPr>
        <xdr:cNvSpPr txBox="1"/>
      </xdr:nvSpPr>
      <xdr:spPr>
        <a:xfrm>
          <a:off x="19992975" y="9153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135890</xdr:rowOff>
    </xdr:from>
    <xdr:to>
      <xdr:col>116</xdr:col>
      <xdr:colOff>152400</xdr:colOff>
      <xdr:row>57</xdr:row>
      <xdr:rowOff>135890</xdr:rowOff>
    </xdr:to>
    <xdr:cxnSp macro="">
      <xdr:nvCxnSpPr>
        <xdr:cNvPr id="598" name="直線コネクタ 597">
          <a:extLst>
            <a:ext uri="{FF2B5EF4-FFF2-40B4-BE49-F238E27FC236}">
              <a16:creationId xmlns:a16="http://schemas.microsoft.com/office/drawing/2014/main" id="{898A874B-BF15-4182-9EDB-5C2B49B5F24B}"/>
            </a:ext>
          </a:extLst>
        </xdr:cNvPr>
        <xdr:cNvCxnSpPr/>
      </xdr:nvCxnSpPr>
      <xdr:spPr>
        <a:xfrm>
          <a:off x="19878675" y="9365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15875</xdr:rowOff>
    </xdr:from>
    <xdr:ext cx="469900" cy="259080"/>
    <xdr:sp macro="" textlink="">
      <xdr:nvSpPr>
        <xdr:cNvPr id="599" name="【学校施設】&#10;一人当たり面積平均値テキスト">
          <a:extLst>
            <a:ext uri="{FF2B5EF4-FFF2-40B4-BE49-F238E27FC236}">
              <a16:creationId xmlns:a16="http://schemas.microsoft.com/office/drawing/2014/main" id="{44BD8649-F5FF-4B43-B9A5-EBBAB504867C}"/>
            </a:ext>
          </a:extLst>
        </xdr:cNvPr>
        <xdr:cNvSpPr txBox="1"/>
      </xdr:nvSpPr>
      <xdr:spPr>
        <a:xfrm>
          <a:off x="19992975" y="9731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164465</xdr:rowOff>
    </xdr:from>
    <xdr:to>
      <xdr:col>116</xdr:col>
      <xdr:colOff>114300</xdr:colOff>
      <xdr:row>61</xdr:row>
      <xdr:rowOff>94615</xdr:rowOff>
    </xdr:to>
    <xdr:sp macro="" textlink="">
      <xdr:nvSpPr>
        <xdr:cNvPr id="600" name="フローチャート: 判断 599">
          <a:extLst>
            <a:ext uri="{FF2B5EF4-FFF2-40B4-BE49-F238E27FC236}">
              <a16:creationId xmlns:a16="http://schemas.microsoft.com/office/drawing/2014/main" id="{DF772E5C-509B-4234-8803-67A1D7C4F184}"/>
            </a:ext>
          </a:extLst>
        </xdr:cNvPr>
        <xdr:cNvSpPr/>
      </xdr:nvSpPr>
      <xdr:spPr>
        <a:xfrm>
          <a:off x="19897725" y="98767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xdr:rowOff>
    </xdr:from>
    <xdr:to>
      <xdr:col>112</xdr:col>
      <xdr:colOff>38100</xdr:colOff>
      <xdr:row>61</xdr:row>
      <xdr:rowOff>102870</xdr:rowOff>
    </xdr:to>
    <xdr:sp macro="" textlink="">
      <xdr:nvSpPr>
        <xdr:cNvPr id="601" name="フローチャート: 判断 600">
          <a:extLst>
            <a:ext uri="{FF2B5EF4-FFF2-40B4-BE49-F238E27FC236}">
              <a16:creationId xmlns:a16="http://schemas.microsoft.com/office/drawing/2014/main" id="{7BCBD81A-752C-4DFE-87A8-C4270E5E6B5F}"/>
            </a:ext>
          </a:extLst>
        </xdr:cNvPr>
        <xdr:cNvSpPr/>
      </xdr:nvSpPr>
      <xdr:spPr>
        <a:xfrm>
          <a:off x="19154775" y="98786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24130</xdr:rowOff>
    </xdr:from>
    <xdr:to>
      <xdr:col>107</xdr:col>
      <xdr:colOff>101600</xdr:colOff>
      <xdr:row>61</xdr:row>
      <xdr:rowOff>125730</xdr:rowOff>
    </xdr:to>
    <xdr:sp macro="" textlink="">
      <xdr:nvSpPr>
        <xdr:cNvPr id="602" name="フローチャート: 判断 601">
          <a:extLst>
            <a:ext uri="{FF2B5EF4-FFF2-40B4-BE49-F238E27FC236}">
              <a16:creationId xmlns:a16="http://schemas.microsoft.com/office/drawing/2014/main" id="{707B5FB4-9750-447D-BE55-0B89C0A0065C}"/>
            </a:ext>
          </a:extLst>
        </xdr:cNvPr>
        <xdr:cNvSpPr/>
      </xdr:nvSpPr>
      <xdr:spPr>
        <a:xfrm>
          <a:off x="18345150" y="9904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141605</xdr:rowOff>
    </xdr:to>
    <xdr:sp macro="" textlink="">
      <xdr:nvSpPr>
        <xdr:cNvPr id="603" name="フローチャート: 判断 602">
          <a:extLst>
            <a:ext uri="{FF2B5EF4-FFF2-40B4-BE49-F238E27FC236}">
              <a16:creationId xmlns:a16="http://schemas.microsoft.com/office/drawing/2014/main" id="{08799E17-CE90-4547-835A-5F084DD49828}"/>
            </a:ext>
          </a:extLst>
        </xdr:cNvPr>
        <xdr:cNvSpPr/>
      </xdr:nvSpPr>
      <xdr:spPr>
        <a:xfrm>
          <a:off x="17554575" y="991806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52705</xdr:rowOff>
    </xdr:from>
    <xdr:to>
      <xdr:col>98</xdr:col>
      <xdr:colOff>38100</xdr:colOff>
      <xdr:row>61</xdr:row>
      <xdr:rowOff>154940</xdr:rowOff>
    </xdr:to>
    <xdr:sp macro="" textlink="">
      <xdr:nvSpPr>
        <xdr:cNvPr id="604" name="フローチャート: 判断 603">
          <a:extLst>
            <a:ext uri="{FF2B5EF4-FFF2-40B4-BE49-F238E27FC236}">
              <a16:creationId xmlns:a16="http://schemas.microsoft.com/office/drawing/2014/main" id="{D332D19F-F287-4A65-84E5-12FF731215B1}"/>
            </a:ext>
          </a:extLst>
        </xdr:cNvPr>
        <xdr:cNvSpPr/>
      </xdr:nvSpPr>
      <xdr:spPr>
        <a:xfrm>
          <a:off x="16754475" y="9926955"/>
          <a:ext cx="8572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5" name="テキスト ボックス 604">
          <a:extLst>
            <a:ext uri="{FF2B5EF4-FFF2-40B4-BE49-F238E27FC236}">
              <a16:creationId xmlns:a16="http://schemas.microsoft.com/office/drawing/2014/main" id="{30B2D20A-0E00-45E1-927D-8B3FCF662224}"/>
            </a:ext>
          </a:extLst>
        </xdr:cNvPr>
        <xdr:cNvSpPr txBox="1"/>
      </xdr:nvSpPr>
      <xdr:spPr>
        <a:xfrm>
          <a:off x="197834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6" name="テキスト ボックス 605">
          <a:extLst>
            <a:ext uri="{FF2B5EF4-FFF2-40B4-BE49-F238E27FC236}">
              <a16:creationId xmlns:a16="http://schemas.microsoft.com/office/drawing/2014/main" id="{6AD2E695-E52F-416B-9B8E-161F749026FF}"/>
            </a:ext>
          </a:extLst>
        </xdr:cNvPr>
        <xdr:cNvSpPr txBox="1"/>
      </xdr:nvSpPr>
      <xdr:spPr>
        <a:xfrm>
          <a:off x="190309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7" name="テキスト ボックス 606">
          <a:extLst>
            <a:ext uri="{FF2B5EF4-FFF2-40B4-BE49-F238E27FC236}">
              <a16:creationId xmlns:a16="http://schemas.microsoft.com/office/drawing/2014/main" id="{382233F3-804B-41CC-9BD9-98A719E933F3}"/>
            </a:ext>
          </a:extLst>
        </xdr:cNvPr>
        <xdr:cNvSpPr txBox="1"/>
      </xdr:nvSpPr>
      <xdr:spPr>
        <a:xfrm>
          <a:off x="182213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8" name="テキスト ボックス 607">
          <a:extLst>
            <a:ext uri="{FF2B5EF4-FFF2-40B4-BE49-F238E27FC236}">
              <a16:creationId xmlns:a16="http://schemas.microsoft.com/office/drawing/2014/main" id="{0BACB02B-35A1-4D14-80DF-20760733459A}"/>
            </a:ext>
          </a:extLst>
        </xdr:cNvPr>
        <xdr:cNvSpPr txBox="1"/>
      </xdr:nvSpPr>
      <xdr:spPr>
        <a:xfrm>
          <a:off x="174307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9" name="テキスト ボックス 608">
          <a:extLst>
            <a:ext uri="{FF2B5EF4-FFF2-40B4-BE49-F238E27FC236}">
              <a16:creationId xmlns:a16="http://schemas.microsoft.com/office/drawing/2014/main" id="{51A0C138-D377-4239-8143-42E2F85CA368}"/>
            </a:ext>
          </a:extLst>
        </xdr:cNvPr>
        <xdr:cNvSpPr txBox="1"/>
      </xdr:nvSpPr>
      <xdr:spPr>
        <a:xfrm>
          <a:off x="166306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15240</xdr:rowOff>
    </xdr:from>
    <xdr:to>
      <xdr:col>116</xdr:col>
      <xdr:colOff>114300</xdr:colOff>
      <xdr:row>61</xdr:row>
      <xdr:rowOff>116840</xdr:rowOff>
    </xdr:to>
    <xdr:sp macro="" textlink="">
      <xdr:nvSpPr>
        <xdr:cNvPr id="610" name="楕円 609">
          <a:extLst>
            <a:ext uri="{FF2B5EF4-FFF2-40B4-BE49-F238E27FC236}">
              <a16:creationId xmlns:a16="http://schemas.microsoft.com/office/drawing/2014/main" id="{0AFBC848-3173-4C6B-BF6F-EDE92DEFB565}"/>
            </a:ext>
          </a:extLst>
        </xdr:cNvPr>
        <xdr:cNvSpPr/>
      </xdr:nvSpPr>
      <xdr:spPr>
        <a:xfrm>
          <a:off x="19897725" y="98894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165100</xdr:rowOff>
    </xdr:from>
    <xdr:ext cx="469900" cy="259080"/>
    <xdr:sp macro="" textlink="">
      <xdr:nvSpPr>
        <xdr:cNvPr id="611" name="【学校施設】&#10;一人当たり面積該当値テキスト">
          <a:extLst>
            <a:ext uri="{FF2B5EF4-FFF2-40B4-BE49-F238E27FC236}">
              <a16:creationId xmlns:a16="http://schemas.microsoft.com/office/drawing/2014/main" id="{B3B723AD-06E0-4695-B048-9DBA2669B90A}"/>
            </a:ext>
          </a:extLst>
        </xdr:cNvPr>
        <xdr:cNvSpPr txBox="1"/>
      </xdr:nvSpPr>
      <xdr:spPr>
        <a:xfrm>
          <a:off x="19992975" y="9877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20320</xdr:rowOff>
    </xdr:from>
    <xdr:to>
      <xdr:col>112</xdr:col>
      <xdr:colOff>38100</xdr:colOff>
      <xdr:row>61</xdr:row>
      <xdr:rowOff>121920</xdr:rowOff>
    </xdr:to>
    <xdr:sp macro="" textlink="">
      <xdr:nvSpPr>
        <xdr:cNvPr id="612" name="楕円 611">
          <a:extLst>
            <a:ext uri="{FF2B5EF4-FFF2-40B4-BE49-F238E27FC236}">
              <a16:creationId xmlns:a16="http://schemas.microsoft.com/office/drawing/2014/main" id="{685EA684-2261-4F44-A77E-B56359CC43AE}"/>
            </a:ext>
          </a:extLst>
        </xdr:cNvPr>
        <xdr:cNvSpPr/>
      </xdr:nvSpPr>
      <xdr:spPr>
        <a:xfrm>
          <a:off x="19154775" y="98977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66040</xdr:rowOff>
    </xdr:from>
    <xdr:to>
      <xdr:col>116</xdr:col>
      <xdr:colOff>63500</xdr:colOff>
      <xdr:row>61</xdr:row>
      <xdr:rowOff>71120</xdr:rowOff>
    </xdr:to>
    <xdr:cxnSp macro="">
      <xdr:nvCxnSpPr>
        <xdr:cNvPr id="613" name="直線コネクタ 612">
          <a:extLst>
            <a:ext uri="{FF2B5EF4-FFF2-40B4-BE49-F238E27FC236}">
              <a16:creationId xmlns:a16="http://schemas.microsoft.com/office/drawing/2014/main" id="{9D3E5E52-2796-419A-B06C-7E8DB85DC24E}"/>
            </a:ext>
          </a:extLst>
        </xdr:cNvPr>
        <xdr:cNvCxnSpPr/>
      </xdr:nvCxnSpPr>
      <xdr:spPr>
        <a:xfrm flipV="1">
          <a:off x="19202400" y="994664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27940</xdr:rowOff>
    </xdr:from>
    <xdr:to>
      <xdr:col>107</xdr:col>
      <xdr:colOff>101600</xdr:colOff>
      <xdr:row>61</xdr:row>
      <xdr:rowOff>129540</xdr:rowOff>
    </xdr:to>
    <xdr:sp macro="" textlink="">
      <xdr:nvSpPr>
        <xdr:cNvPr id="614" name="楕円 613">
          <a:extLst>
            <a:ext uri="{FF2B5EF4-FFF2-40B4-BE49-F238E27FC236}">
              <a16:creationId xmlns:a16="http://schemas.microsoft.com/office/drawing/2014/main" id="{EE38E960-BC37-4064-8751-B07B90BA0F07}"/>
            </a:ext>
          </a:extLst>
        </xdr:cNvPr>
        <xdr:cNvSpPr/>
      </xdr:nvSpPr>
      <xdr:spPr>
        <a:xfrm>
          <a:off x="18345150" y="9908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71120</xdr:rowOff>
    </xdr:from>
    <xdr:to>
      <xdr:col>111</xdr:col>
      <xdr:colOff>177800</xdr:colOff>
      <xdr:row>61</xdr:row>
      <xdr:rowOff>78740</xdr:rowOff>
    </xdr:to>
    <xdr:cxnSp macro="">
      <xdr:nvCxnSpPr>
        <xdr:cNvPr id="615" name="直線コネクタ 614">
          <a:extLst>
            <a:ext uri="{FF2B5EF4-FFF2-40B4-BE49-F238E27FC236}">
              <a16:creationId xmlns:a16="http://schemas.microsoft.com/office/drawing/2014/main" id="{B1F22E07-BDC9-483A-9845-114785EC1AB7}"/>
            </a:ext>
          </a:extLst>
        </xdr:cNvPr>
        <xdr:cNvCxnSpPr/>
      </xdr:nvCxnSpPr>
      <xdr:spPr>
        <a:xfrm flipV="1">
          <a:off x="18392775" y="994537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16" name="楕円 615">
          <a:extLst>
            <a:ext uri="{FF2B5EF4-FFF2-40B4-BE49-F238E27FC236}">
              <a16:creationId xmlns:a16="http://schemas.microsoft.com/office/drawing/2014/main" id="{6FF35B40-86BD-4A38-B289-77406DDBE897}"/>
            </a:ext>
          </a:extLst>
        </xdr:cNvPr>
        <xdr:cNvSpPr/>
      </xdr:nvSpPr>
      <xdr:spPr>
        <a:xfrm>
          <a:off x="17554575" y="9906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78740</xdr:rowOff>
    </xdr:from>
    <xdr:to>
      <xdr:col>107</xdr:col>
      <xdr:colOff>50800</xdr:colOff>
      <xdr:row>61</xdr:row>
      <xdr:rowOff>82550</xdr:rowOff>
    </xdr:to>
    <xdr:cxnSp macro="">
      <xdr:nvCxnSpPr>
        <xdr:cNvPr id="617" name="直線コネクタ 616">
          <a:extLst>
            <a:ext uri="{FF2B5EF4-FFF2-40B4-BE49-F238E27FC236}">
              <a16:creationId xmlns:a16="http://schemas.microsoft.com/office/drawing/2014/main" id="{0E2E2F88-5EE3-4400-8DA5-70FECA984E94}"/>
            </a:ext>
          </a:extLst>
        </xdr:cNvPr>
        <xdr:cNvCxnSpPr/>
      </xdr:nvCxnSpPr>
      <xdr:spPr>
        <a:xfrm flipV="1">
          <a:off x="17602200" y="9956165"/>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18" name="楕円 617">
          <a:extLst>
            <a:ext uri="{FF2B5EF4-FFF2-40B4-BE49-F238E27FC236}">
              <a16:creationId xmlns:a16="http://schemas.microsoft.com/office/drawing/2014/main" id="{5BB285B8-FABC-4FB4-AF1B-24BFA7DFD912}"/>
            </a:ext>
          </a:extLst>
        </xdr:cNvPr>
        <xdr:cNvSpPr/>
      </xdr:nvSpPr>
      <xdr:spPr>
        <a:xfrm>
          <a:off x="16754475" y="99142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82550</xdr:rowOff>
    </xdr:from>
    <xdr:to>
      <xdr:col>102</xdr:col>
      <xdr:colOff>114300</xdr:colOff>
      <xdr:row>61</xdr:row>
      <xdr:rowOff>87630</xdr:rowOff>
    </xdr:to>
    <xdr:cxnSp macro="">
      <xdr:nvCxnSpPr>
        <xdr:cNvPr id="619" name="直線コネクタ 618">
          <a:extLst>
            <a:ext uri="{FF2B5EF4-FFF2-40B4-BE49-F238E27FC236}">
              <a16:creationId xmlns:a16="http://schemas.microsoft.com/office/drawing/2014/main" id="{4A241CA9-4462-45DD-B6D0-D711F8F69265}"/>
            </a:ext>
          </a:extLst>
        </xdr:cNvPr>
        <xdr:cNvCxnSpPr/>
      </xdr:nvCxnSpPr>
      <xdr:spPr>
        <a:xfrm flipV="1">
          <a:off x="16802100" y="99631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119380</xdr:rowOff>
    </xdr:from>
    <xdr:ext cx="469900" cy="259080"/>
    <xdr:sp macro="" textlink="">
      <xdr:nvSpPr>
        <xdr:cNvPr id="620" name="n_1aveValue【学校施設】&#10;一人当たり面積">
          <a:extLst>
            <a:ext uri="{FF2B5EF4-FFF2-40B4-BE49-F238E27FC236}">
              <a16:creationId xmlns:a16="http://schemas.microsoft.com/office/drawing/2014/main" id="{6B85C559-E5FE-4BC6-BE31-7BA6495A123D}"/>
            </a:ext>
          </a:extLst>
        </xdr:cNvPr>
        <xdr:cNvSpPr txBox="1"/>
      </xdr:nvSpPr>
      <xdr:spPr>
        <a:xfrm>
          <a:off x="18983325" y="967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142240</xdr:rowOff>
    </xdr:from>
    <xdr:ext cx="468630" cy="259080"/>
    <xdr:sp macro="" textlink="">
      <xdr:nvSpPr>
        <xdr:cNvPr id="621" name="n_2aveValue【学校施設】&#10;一人当たり面積">
          <a:extLst>
            <a:ext uri="{FF2B5EF4-FFF2-40B4-BE49-F238E27FC236}">
              <a16:creationId xmlns:a16="http://schemas.microsoft.com/office/drawing/2014/main" id="{95B80B51-8640-4B1F-B465-63776C30A311}"/>
            </a:ext>
          </a:extLst>
        </xdr:cNvPr>
        <xdr:cNvSpPr txBox="1"/>
      </xdr:nvSpPr>
      <xdr:spPr>
        <a:xfrm>
          <a:off x="18183225" y="9698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132715</xdr:rowOff>
    </xdr:from>
    <xdr:ext cx="468630" cy="257810"/>
    <xdr:sp macro="" textlink="">
      <xdr:nvSpPr>
        <xdr:cNvPr id="622" name="n_3aveValue【学校施設】&#10;一人当たり面積">
          <a:extLst>
            <a:ext uri="{FF2B5EF4-FFF2-40B4-BE49-F238E27FC236}">
              <a16:creationId xmlns:a16="http://schemas.microsoft.com/office/drawing/2014/main" id="{A21975D3-FCFC-46DA-8C29-0269119F63F9}"/>
            </a:ext>
          </a:extLst>
        </xdr:cNvPr>
        <xdr:cNvSpPr txBox="1"/>
      </xdr:nvSpPr>
      <xdr:spPr>
        <a:xfrm>
          <a:off x="17383125" y="10010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145415</xdr:rowOff>
    </xdr:from>
    <xdr:ext cx="468630" cy="257810"/>
    <xdr:sp macro="" textlink="">
      <xdr:nvSpPr>
        <xdr:cNvPr id="623" name="n_4aveValue【学校施設】&#10;一人当たり面積">
          <a:extLst>
            <a:ext uri="{FF2B5EF4-FFF2-40B4-BE49-F238E27FC236}">
              <a16:creationId xmlns:a16="http://schemas.microsoft.com/office/drawing/2014/main" id="{E2EF0364-1DD9-462C-B7CD-67D36FA02E56}"/>
            </a:ext>
          </a:extLst>
        </xdr:cNvPr>
        <xdr:cNvSpPr txBox="1"/>
      </xdr:nvSpPr>
      <xdr:spPr>
        <a:xfrm>
          <a:off x="16592550" y="10019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113030</xdr:rowOff>
    </xdr:from>
    <xdr:ext cx="469900" cy="259080"/>
    <xdr:sp macro="" textlink="">
      <xdr:nvSpPr>
        <xdr:cNvPr id="624" name="n_1mainValue【学校施設】&#10;一人当たり面積">
          <a:extLst>
            <a:ext uri="{FF2B5EF4-FFF2-40B4-BE49-F238E27FC236}">
              <a16:creationId xmlns:a16="http://schemas.microsoft.com/office/drawing/2014/main" id="{5587DA6D-2490-4D26-96A8-9F5F0A37735D}"/>
            </a:ext>
          </a:extLst>
        </xdr:cNvPr>
        <xdr:cNvSpPr txBox="1"/>
      </xdr:nvSpPr>
      <xdr:spPr>
        <a:xfrm>
          <a:off x="18983325" y="9990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120650</xdr:rowOff>
    </xdr:from>
    <xdr:ext cx="468630" cy="257810"/>
    <xdr:sp macro="" textlink="">
      <xdr:nvSpPr>
        <xdr:cNvPr id="625" name="n_2mainValue【学校施設】&#10;一人当たり面積">
          <a:extLst>
            <a:ext uri="{FF2B5EF4-FFF2-40B4-BE49-F238E27FC236}">
              <a16:creationId xmlns:a16="http://schemas.microsoft.com/office/drawing/2014/main" id="{1B3B7712-7E06-401A-9F4C-340A4B5DEB11}"/>
            </a:ext>
          </a:extLst>
        </xdr:cNvPr>
        <xdr:cNvSpPr txBox="1"/>
      </xdr:nvSpPr>
      <xdr:spPr>
        <a:xfrm>
          <a:off x="18183225" y="10001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149860</xdr:rowOff>
    </xdr:from>
    <xdr:ext cx="468630" cy="259080"/>
    <xdr:sp macro="" textlink="">
      <xdr:nvSpPr>
        <xdr:cNvPr id="626" name="n_3mainValue【学校施設】&#10;一人当たり面積">
          <a:extLst>
            <a:ext uri="{FF2B5EF4-FFF2-40B4-BE49-F238E27FC236}">
              <a16:creationId xmlns:a16="http://schemas.microsoft.com/office/drawing/2014/main" id="{3F1D1AD9-B86E-4F30-B3B6-B9719A5742C7}"/>
            </a:ext>
          </a:extLst>
        </xdr:cNvPr>
        <xdr:cNvSpPr txBox="1"/>
      </xdr:nvSpPr>
      <xdr:spPr>
        <a:xfrm>
          <a:off x="17383125" y="970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154940</xdr:rowOff>
    </xdr:from>
    <xdr:ext cx="468630" cy="257810"/>
    <xdr:sp macro="" textlink="">
      <xdr:nvSpPr>
        <xdr:cNvPr id="627" name="n_4mainValue【学校施設】&#10;一人当たり面積">
          <a:extLst>
            <a:ext uri="{FF2B5EF4-FFF2-40B4-BE49-F238E27FC236}">
              <a16:creationId xmlns:a16="http://schemas.microsoft.com/office/drawing/2014/main" id="{8FCFCEAB-7850-4839-866C-88070B8C8813}"/>
            </a:ext>
          </a:extLst>
        </xdr:cNvPr>
        <xdr:cNvSpPr txBox="1"/>
      </xdr:nvSpPr>
      <xdr:spPr>
        <a:xfrm>
          <a:off x="16592550" y="9708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D4478231-2819-4C9E-BF31-FBAE75946F9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AB9B89AA-D092-47F4-AB58-0A4F8712AB8D}"/>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997F152-C529-4DF8-A0AD-A066F322F097}"/>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2B31D784-A18B-4FE6-B0F2-C59B6FA9348F}"/>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95793BF1-5D5A-4759-98DC-7EBC7104A401}"/>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41E4E9A-39C8-4690-BC9D-E38F9D211FDA}"/>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B556837E-7DB0-4E82-AB87-03D609CFFFD3}"/>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ED16D5D-EF82-4A8A-89B8-750D41F30FC0}"/>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6" name="テキスト ボックス 635">
          <a:extLst>
            <a:ext uri="{FF2B5EF4-FFF2-40B4-BE49-F238E27FC236}">
              <a16:creationId xmlns:a16="http://schemas.microsoft.com/office/drawing/2014/main" id="{128AE808-A01B-4E52-BA56-C75D69751622}"/>
            </a:ext>
          </a:extLst>
        </xdr:cNvPr>
        <xdr:cNvSpPr txBox="1"/>
      </xdr:nvSpPr>
      <xdr:spPr>
        <a:xfrm>
          <a:off x="11172825" y="1205865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B04680A2-0C5E-4737-A998-3534B605E2F4}"/>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8" name="テキスト ボックス 637">
          <a:extLst>
            <a:ext uri="{FF2B5EF4-FFF2-40B4-BE49-F238E27FC236}">
              <a16:creationId xmlns:a16="http://schemas.microsoft.com/office/drawing/2014/main" id="{2FF3220F-0D19-4BDD-9485-1FDB4242FE65}"/>
            </a:ext>
          </a:extLst>
        </xdr:cNvPr>
        <xdr:cNvSpPr txBox="1"/>
      </xdr:nvSpPr>
      <xdr:spPr>
        <a:xfrm>
          <a:off x="10794365" y="14256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9" name="直線コネクタ 638">
          <a:extLst>
            <a:ext uri="{FF2B5EF4-FFF2-40B4-BE49-F238E27FC236}">
              <a16:creationId xmlns:a16="http://schemas.microsoft.com/office/drawing/2014/main" id="{1DF8899C-63B9-47E3-B044-4B2C5AAC98DF}"/>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40" name="テキスト ボックス 639">
          <a:extLst>
            <a:ext uri="{FF2B5EF4-FFF2-40B4-BE49-F238E27FC236}">
              <a16:creationId xmlns:a16="http://schemas.microsoft.com/office/drawing/2014/main" id="{DEBEFF02-24A7-4498-8FEA-D1F11F56024C}"/>
            </a:ext>
          </a:extLst>
        </xdr:cNvPr>
        <xdr:cNvSpPr txBox="1"/>
      </xdr:nvSpPr>
      <xdr:spPr>
        <a:xfrm>
          <a:off x="10794365" y="13955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41" name="直線コネクタ 640">
          <a:extLst>
            <a:ext uri="{FF2B5EF4-FFF2-40B4-BE49-F238E27FC236}">
              <a16:creationId xmlns:a16="http://schemas.microsoft.com/office/drawing/2014/main" id="{77FB9B4A-1DE2-43E1-B2E3-2E8014886692}"/>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42" name="テキスト ボックス 641">
          <a:extLst>
            <a:ext uri="{FF2B5EF4-FFF2-40B4-BE49-F238E27FC236}">
              <a16:creationId xmlns:a16="http://schemas.microsoft.com/office/drawing/2014/main" id="{013776CD-1E3E-4DF1-A40D-582149B6741D}"/>
            </a:ext>
          </a:extLst>
        </xdr:cNvPr>
        <xdr:cNvSpPr txBox="1"/>
      </xdr:nvSpPr>
      <xdr:spPr>
        <a:xfrm>
          <a:off x="10845800" y="136474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3" name="直線コネクタ 642">
          <a:extLst>
            <a:ext uri="{FF2B5EF4-FFF2-40B4-BE49-F238E27FC236}">
              <a16:creationId xmlns:a16="http://schemas.microsoft.com/office/drawing/2014/main" id="{D5446DC2-C4F6-4E09-95F9-69311B1D1726}"/>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4" name="テキスト ボックス 643">
          <a:extLst>
            <a:ext uri="{FF2B5EF4-FFF2-40B4-BE49-F238E27FC236}">
              <a16:creationId xmlns:a16="http://schemas.microsoft.com/office/drawing/2014/main" id="{FB99BE35-3ECE-42A0-A43E-8C1108C4B90E}"/>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5" name="直線コネクタ 644">
          <a:extLst>
            <a:ext uri="{FF2B5EF4-FFF2-40B4-BE49-F238E27FC236}">
              <a16:creationId xmlns:a16="http://schemas.microsoft.com/office/drawing/2014/main" id="{5E5686B3-BA1A-463D-990A-005EEB343D3B}"/>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6" name="テキスト ボックス 645">
          <a:extLst>
            <a:ext uri="{FF2B5EF4-FFF2-40B4-BE49-F238E27FC236}">
              <a16:creationId xmlns:a16="http://schemas.microsoft.com/office/drawing/2014/main" id="{B7B3D2A9-C63B-4A8E-8EF6-87C5DE8F5A26}"/>
            </a:ext>
          </a:extLst>
        </xdr:cNvPr>
        <xdr:cNvSpPr txBox="1"/>
      </xdr:nvSpPr>
      <xdr:spPr>
        <a:xfrm>
          <a:off x="10845800" y="13029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7" name="直線コネクタ 646">
          <a:extLst>
            <a:ext uri="{FF2B5EF4-FFF2-40B4-BE49-F238E27FC236}">
              <a16:creationId xmlns:a16="http://schemas.microsoft.com/office/drawing/2014/main" id="{0A0FFEF1-D914-4EA4-9694-3D8AD3022AFF}"/>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8" name="テキスト ボックス 647">
          <a:extLst>
            <a:ext uri="{FF2B5EF4-FFF2-40B4-BE49-F238E27FC236}">
              <a16:creationId xmlns:a16="http://schemas.microsoft.com/office/drawing/2014/main" id="{2A7D1E3B-5B4F-4351-B0B1-A7CCC9CBD64D}"/>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9" name="直線コネクタ 648">
          <a:extLst>
            <a:ext uri="{FF2B5EF4-FFF2-40B4-BE49-F238E27FC236}">
              <a16:creationId xmlns:a16="http://schemas.microsoft.com/office/drawing/2014/main" id="{F3007892-91C5-4845-8A3C-2E4E7A66477C}"/>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50" name="テキスト ボックス 649">
          <a:extLst>
            <a:ext uri="{FF2B5EF4-FFF2-40B4-BE49-F238E27FC236}">
              <a16:creationId xmlns:a16="http://schemas.microsoft.com/office/drawing/2014/main" id="{D1BE74FC-4CBC-464F-92D0-83E1E317DB8D}"/>
            </a:ext>
          </a:extLst>
        </xdr:cNvPr>
        <xdr:cNvSpPr txBox="1"/>
      </xdr:nvSpPr>
      <xdr:spPr>
        <a:xfrm>
          <a:off x="10903585" y="1241107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CFAD67A7-1AAD-434D-8DCB-C736462B0D83}"/>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658968A1-12A5-4BDC-9FEE-3D4FC1BFF3F9}"/>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653" name="直線コネクタ 652">
          <a:extLst>
            <a:ext uri="{FF2B5EF4-FFF2-40B4-BE49-F238E27FC236}">
              <a16:creationId xmlns:a16="http://schemas.microsoft.com/office/drawing/2014/main" id="{8F05220F-9E81-4E29-9258-6C7EEDE5CFDD}"/>
            </a:ext>
          </a:extLst>
        </xdr:cNvPr>
        <xdr:cNvCxnSpPr/>
      </xdr:nvCxnSpPr>
      <xdr:spPr>
        <a:xfrm flipV="1">
          <a:off x="14696440" y="1269936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4" name="【児童館】&#10;有形固定資産減価償却率最小値テキスト">
          <a:extLst>
            <a:ext uri="{FF2B5EF4-FFF2-40B4-BE49-F238E27FC236}">
              <a16:creationId xmlns:a16="http://schemas.microsoft.com/office/drawing/2014/main" id="{EA654625-91E6-4546-891B-DF584740EE94}"/>
            </a:ext>
          </a:extLst>
        </xdr:cNvPr>
        <xdr:cNvSpPr txBox="1"/>
      </xdr:nvSpPr>
      <xdr:spPr>
        <a:xfrm>
          <a:off x="147351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5" name="直線コネクタ 654">
          <a:extLst>
            <a:ext uri="{FF2B5EF4-FFF2-40B4-BE49-F238E27FC236}">
              <a16:creationId xmlns:a16="http://schemas.microsoft.com/office/drawing/2014/main" id="{40D927D7-44F4-40E2-8A4C-69D3107A24C3}"/>
            </a:ext>
          </a:extLst>
        </xdr:cNvPr>
        <xdr:cNvCxnSpPr/>
      </xdr:nvCxnSpPr>
      <xdr:spPr>
        <a:xfrm>
          <a:off x="14611350"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7810"/>
    <xdr:sp macro="" textlink="">
      <xdr:nvSpPr>
        <xdr:cNvPr id="656" name="【児童館】&#10;有形固定資産減価償却率最大値テキスト">
          <a:extLst>
            <a:ext uri="{FF2B5EF4-FFF2-40B4-BE49-F238E27FC236}">
              <a16:creationId xmlns:a16="http://schemas.microsoft.com/office/drawing/2014/main" id="{F7406505-C6D2-4E65-8022-254098D69CF6}"/>
            </a:ext>
          </a:extLst>
        </xdr:cNvPr>
        <xdr:cNvSpPr txBox="1"/>
      </xdr:nvSpPr>
      <xdr:spPr>
        <a:xfrm>
          <a:off x="14735175" y="124872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657" name="直線コネクタ 656">
          <a:extLst>
            <a:ext uri="{FF2B5EF4-FFF2-40B4-BE49-F238E27FC236}">
              <a16:creationId xmlns:a16="http://schemas.microsoft.com/office/drawing/2014/main" id="{C5EB3DCA-2B94-4FEE-A53B-2525E9478D60}"/>
            </a:ext>
          </a:extLst>
        </xdr:cNvPr>
        <xdr:cNvCxnSpPr/>
      </xdr:nvCxnSpPr>
      <xdr:spPr>
        <a:xfrm>
          <a:off x="14611350" y="12699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69215</xdr:rowOff>
    </xdr:from>
    <xdr:ext cx="405130" cy="259080"/>
    <xdr:sp macro="" textlink="">
      <xdr:nvSpPr>
        <xdr:cNvPr id="658" name="【児童館】&#10;有形固定資産減価償却率平均値テキスト">
          <a:extLst>
            <a:ext uri="{FF2B5EF4-FFF2-40B4-BE49-F238E27FC236}">
              <a16:creationId xmlns:a16="http://schemas.microsoft.com/office/drawing/2014/main" id="{5592B387-9DC7-47AE-AAF9-5EFAC9BEB21D}"/>
            </a:ext>
          </a:extLst>
        </xdr:cNvPr>
        <xdr:cNvSpPr txBox="1"/>
      </xdr:nvSpPr>
      <xdr:spPr>
        <a:xfrm>
          <a:off x="14735175" y="131819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659" name="フローチャート: 判断 658">
          <a:extLst>
            <a:ext uri="{FF2B5EF4-FFF2-40B4-BE49-F238E27FC236}">
              <a16:creationId xmlns:a16="http://schemas.microsoft.com/office/drawing/2014/main" id="{422A7386-39D7-455F-8933-93237E46B450}"/>
            </a:ext>
          </a:extLst>
        </xdr:cNvPr>
        <xdr:cNvSpPr/>
      </xdr:nvSpPr>
      <xdr:spPr>
        <a:xfrm>
          <a:off x="14649450" y="13327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xdr:rowOff>
    </xdr:from>
    <xdr:to>
      <xdr:col>81</xdr:col>
      <xdr:colOff>101600</xdr:colOff>
      <xdr:row>82</xdr:row>
      <xdr:rowOff>109220</xdr:rowOff>
    </xdr:to>
    <xdr:sp macro="" textlink="">
      <xdr:nvSpPr>
        <xdr:cNvPr id="660" name="フローチャート: 判断 659">
          <a:extLst>
            <a:ext uri="{FF2B5EF4-FFF2-40B4-BE49-F238E27FC236}">
              <a16:creationId xmlns:a16="http://schemas.microsoft.com/office/drawing/2014/main" id="{217C3D8F-4E6E-4A38-A498-BF9DD3F20FB7}"/>
            </a:ext>
          </a:extLst>
        </xdr:cNvPr>
        <xdr:cNvSpPr/>
      </xdr:nvSpPr>
      <xdr:spPr>
        <a:xfrm>
          <a:off x="13887450" y="1328801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153670</xdr:rowOff>
    </xdr:from>
    <xdr:to>
      <xdr:col>76</xdr:col>
      <xdr:colOff>165100</xdr:colOff>
      <xdr:row>82</xdr:row>
      <xdr:rowOff>83820</xdr:rowOff>
    </xdr:to>
    <xdr:sp macro="" textlink="">
      <xdr:nvSpPr>
        <xdr:cNvPr id="661" name="フローチャート: 判断 660">
          <a:extLst>
            <a:ext uri="{FF2B5EF4-FFF2-40B4-BE49-F238E27FC236}">
              <a16:creationId xmlns:a16="http://schemas.microsoft.com/office/drawing/2014/main" id="{EF4178AF-2D5E-4D01-9281-2D5465DECD13}"/>
            </a:ext>
          </a:extLst>
        </xdr:cNvPr>
        <xdr:cNvSpPr/>
      </xdr:nvSpPr>
      <xdr:spPr>
        <a:xfrm>
          <a:off x="13096875" y="132695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662" name="フローチャート: 判断 661">
          <a:extLst>
            <a:ext uri="{FF2B5EF4-FFF2-40B4-BE49-F238E27FC236}">
              <a16:creationId xmlns:a16="http://schemas.microsoft.com/office/drawing/2014/main" id="{F4F69D9E-B9D6-4989-ACF4-CD978CE6D797}"/>
            </a:ext>
          </a:extLst>
        </xdr:cNvPr>
        <xdr:cNvSpPr/>
      </xdr:nvSpPr>
      <xdr:spPr>
        <a:xfrm>
          <a:off x="12296775" y="132568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139065</xdr:rowOff>
    </xdr:from>
    <xdr:to>
      <xdr:col>67</xdr:col>
      <xdr:colOff>101600</xdr:colOff>
      <xdr:row>82</xdr:row>
      <xdr:rowOff>69215</xdr:rowOff>
    </xdr:to>
    <xdr:sp macro="" textlink="">
      <xdr:nvSpPr>
        <xdr:cNvPr id="663" name="フローチャート: 判断 662">
          <a:extLst>
            <a:ext uri="{FF2B5EF4-FFF2-40B4-BE49-F238E27FC236}">
              <a16:creationId xmlns:a16="http://schemas.microsoft.com/office/drawing/2014/main" id="{1B4BDDD7-E028-4F2D-BF47-39F6926B1662}"/>
            </a:ext>
          </a:extLst>
        </xdr:cNvPr>
        <xdr:cNvSpPr/>
      </xdr:nvSpPr>
      <xdr:spPr>
        <a:xfrm>
          <a:off x="11487150" y="132581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6F0C478A-4AB0-4ED2-AE12-31FFFCAD91C9}"/>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E200EA87-4182-4B97-8DAB-F9306BB17F0F}"/>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96D7E980-D6B6-4917-8031-2E62D0952A4D}"/>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1564E7EC-E399-42DE-B5CE-636751A9A0A3}"/>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08CF61E2-0880-4EAD-A65A-D701D9071923}"/>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152400</xdr:rowOff>
    </xdr:from>
    <xdr:to>
      <xdr:col>85</xdr:col>
      <xdr:colOff>177800</xdr:colOff>
      <xdr:row>86</xdr:row>
      <xdr:rowOff>82550</xdr:rowOff>
    </xdr:to>
    <xdr:sp macro="" textlink="">
      <xdr:nvSpPr>
        <xdr:cNvPr id="669" name="楕円 668">
          <a:extLst>
            <a:ext uri="{FF2B5EF4-FFF2-40B4-BE49-F238E27FC236}">
              <a16:creationId xmlns:a16="http://schemas.microsoft.com/office/drawing/2014/main" id="{E0D0B32D-D845-426F-9BAC-ACAB360BFED4}"/>
            </a:ext>
          </a:extLst>
        </xdr:cNvPr>
        <xdr:cNvSpPr/>
      </xdr:nvSpPr>
      <xdr:spPr>
        <a:xfrm>
          <a:off x="14649450" y="1391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130810</xdr:rowOff>
    </xdr:from>
    <xdr:ext cx="405130" cy="259080"/>
    <xdr:sp macro="" textlink="">
      <xdr:nvSpPr>
        <xdr:cNvPr id="670" name="【児童館】&#10;有形固定資産減価償却率該当値テキスト">
          <a:extLst>
            <a:ext uri="{FF2B5EF4-FFF2-40B4-BE49-F238E27FC236}">
              <a16:creationId xmlns:a16="http://schemas.microsoft.com/office/drawing/2014/main" id="{ED3D2ADF-4703-4858-AC22-F8A5BFC4C531}"/>
            </a:ext>
          </a:extLst>
        </xdr:cNvPr>
        <xdr:cNvSpPr txBox="1"/>
      </xdr:nvSpPr>
      <xdr:spPr>
        <a:xfrm>
          <a:off x="14735175" y="13894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132715</xdr:rowOff>
    </xdr:from>
    <xdr:to>
      <xdr:col>81</xdr:col>
      <xdr:colOff>101600</xdr:colOff>
      <xdr:row>86</xdr:row>
      <xdr:rowOff>63500</xdr:rowOff>
    </xdr:to>
    <xdr:sp macro="" textlink="">
      <xdr:nvSpPr>
        <xdr:cNvPr id="671" name="楕円 670">
          <a:extLst>
            <a:ext uri="{FF2B5EF4-FFF2-40B4-BE49-F238E27FC236}">
              <a16:creationId xmlns:a16="http://schemas.microsoft.com/office/drawing/2014/main" id="{31D117F6-D465-4EA9-9958-427636B8BE97}"/>
            </a:ext>
          </a:extLst>
        </xdr:cNvPr>
        <xdr:cNvSpPr/>
      </xdr:nvSpPr>
      <xdr:spPr>
        <a:xfrm>
          <a:off x="13887450" y="13896340"/>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12065</xdr:rowOff>
    </xdr:from>
    <xdr:to>
      <xdr:col>85</xdr:col>
      <xdr:colOff>127000</xdr:colOff>
      <xdr:row>86</xdr:row>
      <xdr:rowOff>31750</xdr:rowOff>
    </xdr:to>
    <xdr:cxnSp macro="">
      <xdr:nvCxnSpPr>
        <xdr:cNvPr id="672" name="直線コネクタ 671">
          <a:extLst>
            <a:ext uri="{FF2B5EF4-FFF2-40B4-BE49-F238E27FC236}">
              <a16:creationId xmlns:a16="http://schemas.microsoft.com/office/drawing/2014/main" id="{19C23E17-8DA1-4D32-8929-AF9083E9C726}"/>
            </a:ext>
          </a:extLst>
        </xdr:cNvPr>
        <xdr:cNvCxnSpPr/>
      </xdr:nvCxnSpPr>
      <xdr:spPr>
        <a:xfrm>
          <a:off x="13935075" y="1393444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107950</xdr:rowOff>
    </xdr:from>
    <xdr:to>
      <xdr:col>76</xdr:col>
      <xdr:colOff>165100</xdr:colOff>
      <xdr:row>86</xdr:row>
      <xdr:rowOff>38100</xdr:rowOff>
    </xdr:to>
    <xdr:sp macro="" textlink="">
      <xdr:nvSpPr>
        <xdr:cNvPr id="673" name="楕円 672">
          <a:extLst>
            <a:ext uri="{FF2B5EF4-FFF2-40B4-BE49-F238E27FC236}">
              <a16:creationId xmlns:a16="http://schemas.microsoft.com/office/drawing/2014/main" id="{F34D6858-DB08-48F6-A5AB-A26FF8AF1479}"/>
            </a:ext>
          </a:extLst>
        </xdr:cNvPr>
        <xdr:cNvSpPr/>
      </xdr:nvSpPr>
      <xdr:spPr>
        <a:xfrm>
          <a:off x="13096875" y="1386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158750</xdr:rowOff>
    </xdr:from>
    <xdr:to>
      <xdr:col>81</xdr:col>
      <xdr:colOff>50800</xdr:colOff>
      <xdr:row>86</xdr:row>
      <xdr:rowOff>12065</xdr:rowOff>
    </xdr:to>
    <xdr:cxnSp macro="">
      <xdr:nvCxnSpPr>
        <xdr:cNvPr id="674" name="直線コネクタ 673">
          <a:extLst>
            <a:ext uri="{FF2B5EF4-FFF2-40B4-BE49-F238E27FC236}">
              <a16:creationId xmlns:a16="http://schemas.microsoft.com/office/drawing/2014/main" id="{573D54EF-54FE-478F-BC74-98D576096F6D}"/>
            </a:ext>
          </a:extLst>
        </xdr:cNvPr>
        <xdr:cNvCxnSpPr/>
      </xdr:nvCxnSpPr>
      <xdr:spPr>
        <a:xfrm>
          <a:off x="13144500" y="13925550"/>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106680</xdr:rowOff>
    </xdr:from>
    <xdr:to>
      <xdr:col>72</xdr:col>
      <xdr:colOff>38100</xdr:colOff>
      <xdr:row>86</xdr:row>
      <xdr:rowOff>36830</xdr:rowOff>
    </xdr:to>
    <xdr:sp macro="" textlink="">
      <xdr:nvSpPr>
        <xdr:cNvPr id="675" name="楕円 674">
          <a:extLst>
            <a:ext uri="{FF2B5EF4-FFF2-40B4-BE49-F238E27FC236}">
              <a16:creationId xmlns:a16="http://schemas.microsoft.com/office/drawing/2014/main" id="{49574A94-6064-469B-A636-54AB53E3AD7B}"/>
            </a:ext>
          </a:extLst>
        </xdr:cNvPr>
        <xdr:cNvSpPr/>
      </xdr:nvSpPr>
      <xdr:spPr>
        <a:xfrm>
          <a:off x="12296775" y="13867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157480</xdr:rowOff>
    </xdr:from>
    <xdr:to>
      <xdr:col>76</xdr:col>
      <xdr:colOff>114300</xdr:colOff>
      <xdr:row>85</xdr:row>
      <xdr:rowOff>158750</xdr:rowOff>
    </xdr:to>
    <xdr:cxnSp macro="">
      <xdr:nvCxnSpPr>
        <xdr:cNvPr id="676" name="直線コネクタ 675">
          <a:extLst>
            <a:ext uri="{FF2B5EF4-FFF2-40B4-BE49-F238E27FC236}">
              <a16:creationId xmlns:a16="http://schemas.microsoft.com/office/drawing/2014/main" id="{A5A51AA5-6169-4E67-9B28-FD50E5380668}"/>
            </a:ext>
          </a:extLst>
        </xdr:cNvPr>
        <xdr:cNvCxnSpPr/>
      </xdr:nvCxnSpPr>
      <xdr:spPr>
        <a:xfrm>
          <a:off x="12344400" y="1392428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80645</xdr:rowOff>
    </xdr:from>
    <xdr:to>
      <xdr:col>67</xdr:col>
      <xdr:colOff>101600</xdr:colOff>
      <xdr:row>86</xdr:row>
      <xdr:rowOff>10795</xdr:rowOff>
    </xdr:to>
    <xdr:sp macro="" textlink="">
      <xdr:nvSpPr>
        <xdr:cNvPr id="677" name="楕円 676">
          <a:extLst>
            <a:ext uri="{FF2B5EF4-FFF2-40B4-BE49-F238E27FC236}">
              <a16:creationId xmlns:a16="http://schemas.microsoft.com/office/drawing/2014/main" id="{676B0A54-575B-42A6-AAF8-3EE3B23B6A25}"/>
            </a:ext>
          </a:extLst>
        </xdr:cNvPr>
        <xdr:cNvSpPr/>
      </xdr:nvSpPr>
      <xdr:spPr>
        <a:xfrm>
          <a:off x="11487150" y="138474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132080</xdr:rowOff>
    </xdr:from>
    <xdr:to>
      <xdr:col>71</xdr:col>
      <xdr:colOff>177800</xdr:colOff>
      <xdr:row>85</xdr:row>
      <xdr:rowOff>157480</xdr:rowOff>
    </xdr:to>
    <xdr:cxnSp macro="">
      <xdr:nvCxnSpPr>
        <xdr:cNvPr id="678" name="直線コネクタ 677">
          <a:extLst>
            <a:ext uri="{FF2B5EF4-FFF2-40B4-BE49-F238E27FC236}">
              <a16:creationId xmlns:a16="http://schemas.microsoft.com/office/drawing/2014/main" id="{59904BD3-DA2C-4D82-97CC-A8838E582B81}"/>
            </a:ext>
          </a:extLst>
        </xdr:cNvPr>
        <xdr:cNvCxnSpPr/>
      </xdr:nvCxnSpPr>
      <xdr:spPr>
        <a:xfrm>
          <a:off x="11534775" y="1389570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125095</xdr:rowOff>
    </xdr:from>
    <xdr:ext cx="405130" cy="258445"/>
    <xdr:sp macro="" textlink="">
      <xdr:nvSpPr>
        <xdr:cNvPr id="679" name="n_1aveValue【児童館】&#10;有形固定資産減価償却率">
          <a:extLst>
            <a:ext uri="{FF2B5EF4-FFF2-40B4-BE49-F238E27FC236}">
              <a16:creationId xmlns:a16="http://schemas.microsoft.com/office/drawing/2014/main" id="{2FEDAAB4-ABF7-4AC6-872B-A0E53036EDEE}"/>
            </a:ext>
          </a:extLst>
        </xdr:cNvPr>
        <xdr:cNvSpPr txBox="1"/>
      </xdr:nvSpPr>
      <xdr:spPr>
        <a:xfrm>
          <a:off x="13745210" y="13075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100330</xdr:rowOff>
    </xdr:from>
    <xdr:ext cx="403860" cy="257810"/>
    <xdr:sp macro="" textlink="">
      <xdr:nvSpPr>
        <xdr:cNvPr id="680" name="n_2aveValue【児童館】&#10;有形固定資産減価償却率">
          <a:extLst>
            <a:ext uri="{FF2B5EF4-FFF2-40B4-BE49-F238E27FC236}">
              <a16:creationId xmlns:a16="http://schemas.microsoft.com/office/drawing/2014/main" id="{4480A277-CC20-40D0-BF10-9A8F3059C962}"/>
            </a:ext>
          </a:extLst>
        </xdr:cNvPr>
        <xdr:cNvSpPr txBox="1"/>
      </xdr:nvSpPr>
      <xdr:spPr>
        <a:xfrm>
          <a:off x="12964160" y="13057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84455</xdr:rowOff>
    </xdr:from>
    <xdr:ext cx="403860" cy="259080"/>
    <xdr:sp macro="" textlink="">
      <xdr:nvSpPr>
        <xdr:cNvPr id="681" name="n_3aveValue【児童館】&#10;有形固定資産減価償却率">
          <a:extLst>
            <a:ext uri="{FF2B5EF4-FFF2-40B4-BE49-F238E27FC236}">
              <a16:creationId xmlns:a16="http://schemas.microsoft.com/office/drawing/2014/main" id="{1DD4B076-37A2-482D-9B76-13CBB7C8910F}"/>
            </a:ext>
          </a:extLst>
        </xdr:cNvPr>
        <xdr:cNvSpPr txBox="1"/>
      </xdr:nvSpPr>
      <xdr:spPr>
        <a:xfrm>
          <a:off x="12164060" y="13041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86360</xdr:rowOff>
    </xdr:from>
    <xdr:ext cx="403860" cy="257810"/>
    <xdr:sp macro="" textlink="">
      <xdr:nvSpPr>
        <xdr:cNvPr id="682" name="n_4aveValue【児童館】&#10;有形固定資産減価償却率">
          <a:extLst>
            <a:ext uri="{FF2B5EF4-FFF2-40B4-BE49-F238E27FC236}">
              <a16:creationId xmlns:a16="http://schemas.microsoft.com/office/drawing/2014/main" id="{5DD016E9-7096-479E-B9BB-29F447772C6A}"/>
            </a:ext>
          </a:extLst>
        </xdr:cNvPr>
        <xdr:cNvSpPr txBox="1"/>
      </xdr:nvSpPr>
      <xdr:spPr>
        <a:xfrm>
          <a:off x="11354435" y="13037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53975</xdr:rowOff>
    </xdr:from>
    <xdr:ext cx="405130" cy="257810"/>
    <xdr:sp macro="" textlink="">
      <xdr:nvSpPr>
        <xdr:cNvPr id="683" name="n_1mainValue【児童館】&#10;有形固定資産減価償却率">
          <a:extLst>
            <a:ext uri="{FF2B5EF4-FFF2-40B4-BE49-F238E27FC236}">
              <a16:creationId xmlns:a16="http://schemas.microsoft.com/office/drawing/2014/main" id="{1275C226-50AD-4661-AE5D-2E8B9703CCEA}"/>
            </a:ext>
          </a:extLst>
        </xdr:cNvPr>
        <xdr:cNvSpPr txBox="1"/>
      </xdr:nvSpPr>
      <xdr:spPr>
        <a:xfrm>
          <a:off x="13745210" y="13979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29210</xdr:rowOff>
    </xdr:from>
    <xdr:ext cx="403860" cy="257810"/>
    <xdr:sp macro="" textlink="">
      <xdr:nvSpPr>
        <xdr:cNvPr id="684" name="n_2mainValue【児童館】&#10;有形固定資産減価償却率">
          <a:extLst>
            <a:ext uri="{FF2B5EF4-FFF2-40B4-BE49-F238E27FC236}">
              <a16:creationId xmlns:a16="http://schemas.microsoft.com/office/drawing/2014/main" id="{E93BC1E1-0209-4DA6-8C06-BA2AB68CE0A0}"/>
            </a:ext>
          </a:extLst>
        </xdr:cNvPr>
        <xdr:cNvSpPr txBox="1"/>
      </xdr:nvSpPr>
      <xdr:spPr>
        <a:xfrm>
          <a:off x="12964160" y="13951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27940</xdr:rowOff>
    </xdr:from>
    <xdr:ext cx="403860" cy="259080"/>
    <xdr:sp macro="" textlink="">
      <xdr:nvSpPr>
        <xdr:cNvPr id="685" name="n_3mainValue【児童館】&#10;有形固定資産減価償却率">
          <a:extLst>
            <a:ext uri="{FF2B5EF4-FFF2-40B4-BE49-F238E27FC236}">
              <a16:creationId xmlns:a16="http://schemas.microsoft.com/office/drawing/2014/main" id="{771ABCC4-B67E-487C-BDC4-0E2C9F416B1F}"/>
            </a:ext>
          </a:extLst>
        </xdr:cNvPr>
        <xdr:cNvSpPr txBox="1"/>
      </xdr:nvSpPr>
      <xdr:spPr>
        <a:xfrm>
          <a:off x="12164060" y="13956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1905</xdr:rowOff>
    </xdr:from>
    <xdr:ext cx="403860" cy="259080"/>
    <xdr:sp macro="" textlink="">
      <xdr:nvSpPr>
        <xdr:cNvPr id="686" name="n_4mainValue【児童館】&#10;有形固定資産減価償却率">
          <a:extLst>
            <a:ext uri="{FF2B5EF4-FFF2-40B4-BE49-F238E27FC236}">
              <a16:creationId xmlns:a16="http://schemas.microsoft.com/office/drawing/2014/main" id="{9926F0BE-83CE-4545-9AC1-9CCAD53935B8}"/>
            </a:ext>
          </a:extLst>
        </xdr:cNvPr>
        <xdr:cNvSpPr txBox="1"/>
      </xdr:nvSpPr>
      <xdr:spPr>
        <a:xfrm>
          <a:off x="11354435" y="13927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EF90D614-CFDE-470C-BAF1-6CEA15282DE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624D0FD6-AF8A-4F72-9916-3073BD9019BC}"/>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60999BF3-E765-45C7-9432-6EF8838DE651}"/>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1F5E9B3E-335A-46A5-8C42-E3351E5B846D}"/>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F748974A-77CA-41F6-8FDA-ADF0F9F51947}"/>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7B2E6110-A6BA-40CE-A901-1297F7B87AB4}"/>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5CFA30DA-0A37-4EA7-9BD7-068BA1741CB2}"/>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FC7EB483-9BBA-4F95-BFB6-FEFCB273CB6C}"/>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5" name="テキスト ボックス 694">
          <a:extLst>
            <a:ext uri="{FF2B5EF4-FFF2-40B4-BE49-F238E27FC236}">
              <a16:creationId xmlns:a16="http://schemas.microsoft.com/office/drawing/2014/main" id="{B5B84FCA-47FB-4B08-861E-07508DDB1FA6}"/>
            </a:ext>
          </a:extLst>
        </xdr:cNvPr>
        <xdr:cNvSpPr txBox="1"/>
      </xdr:nvSpPr>
      <xdr:spPr>
        <a:xfrm>
          <a:off x="16440150" y="1205865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685E3C34-E9C6-4621-9690-8328D673B719}"/>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4D5D2A33-6E32-46D5-A6D6-B944CDD8062A}"/>
            </a:ext>
          </a:extLst>
        </xdr:cNvPr>
        <xdr:cNvCxnSpPr/>
      </xdr:nvCxnSpPr>
      <xdr:spPr>
        <a:xfrm>
          <a:off x="164592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8" name="テキスト ボックス 697">
          <a:extLst>
            <a:ext uri="{FF2B5EF4-FFF2-40B4-BE49-F238E27FC236}">
              <a16:creationId xmlns:a16="http://schemas.microsoft.com/office/drawing/2014/main" id="{52B8DE20-C618-4136-AADB-1FC644A2B3B8}"/>
            </a:ext>
          </a:extLst>
        </xdr:cNvPr>
        <xdr:cNvSpPr txBox="1"/>
      </xdr:nvSpPr>
      <xdr:spPr>
        <a:xfrm>
          <a:off x="16052165" y="1382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A922E9C-CE6A-44B9-84A9-F5C0507D45E1}"/>
            </a:ext>
          </a:extLst>
        </xdr:cNvPr>
        <xdr:cNvCxnSpPr/>
      </xdr:nvCxnSpPr>
      <xdr:spPr>
        <a:xfrm>
          <a:off x="164592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00" name="テキスト ボックス 699">
          <a:extLst>
            <a:ext uri="{FF2B5EF4-FFF2-40B4-BE49-F238E27FC236}">
              <a16:creationId xmlns:a16="http://schemas.microsoft.com/office/drawing/2014/main" id="{DCCB9682-9FDD-4693-9E67-25C8841D686E}"/>
            </a:ext>
          </a:extLst>
        </xdr:cNvPr>
        <xdr:cNvSpPr txBox="1"/>
      </xdr:nvSpPr>
      <xdr:spPr>
        <a:xfrm>
          <a:off x="16052165" y="13399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F97BCA68-3FB3-4E2F-8894-B07A6E90C787}"/>
            </a:ext>
          </a:extLst>
        </xdr:cNvPr>
        <xdr:cNvCxnSpPr/>
      </xdr:nvCxnSpPr>
      <xdr:spPr>
        <a:xfrm>
          <a:off x="164592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02" name="テキスト ボックス 701">
          <a:extLst>
            <a:ext uri="{FF2B5EF4-FFF2-40B4-BE49-F238E27FC236}">
              <a16:creationId xmlns:a16="http://schemas.microsoft.com/office/drawing/2014/main" id="{1B966E85-A2B5-42C0-A5F8-E91D125E7533}"/>
            </a:ext>
          </a:extLst>
        </xdr:cNvPr>
        <xdr:cNvSpPr txBox="1"/>
      </xdr:nvSpPr>
      <xdr:spPr>
        <a:xfrm>
          <a:off x="16052165" y="12960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B3E2538D-0EA5-4835-B1B4-7566B972CAB6}"/>
            </a:ext>
          </a:extLst>
        </xdr:cNvPr>
        <xdr:cNvCxnSpPr/>
      </xdr:nvCxnSpPr>
      <xdr:spPr>
        <a:xfrm>
          <a:off x="164592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04" name="テキスト ボックス 703">
          <a:extLst>
            <a:ext uri="{FF2B5EF4-FFF2-40B4-BE49-F238E27FC236}">
              <a16:creationId xmlns:a16="http://schemas.microsoft.com/office/drawing/2014/main" id="{20A66DE4-3688-4B19-BE13-721E5B299D49}"/>
            </a:ext>
          </a:extLst>
        </xdr:cNvPr>
        <xdr:cNvSpPr txBox="1"/>
      </xdr:nvSpPr>
      <xdr:spPr>
        <a:xfrm>
          <a:off x="16052165" y="12532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6F9505D1-9FFF-4933-9594-C4A32DE27CEB}"/>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6" name="テキスト ボックス 705">
          <a:extLst>
            <a:ext uri="{FF2B5EF4-FFF2-40B4-BE49-F238E27FC236}">
              <a16:creationId xmlns:a16="http://schemas.microsoft.com/office/drawing/2014/main" id="{8BE619AE-AADF-4DB8-98AD-777A5C723281}"/>
            </a:ext>
          </a:extLst>
        </xdr:cNvPr>
        <xdr:cNvSpPr txBox="1"/>
      </xdr:nvSpPr>
      <xdr:spPr>
        <a:xfrm>
          <a:off x="16052165" y="12103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6086423F-C4EB-4224-BAB4-C73C6779ABC2}"/>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15240</xdr:rowOff>
    </xdr:to>
    <xdr:cxnSp macro="">
      <xdr:nvCxnSpPr>
        <xdr:cNvPr id="708" name="直線コネクタ 707">
          <a:extLst>
            <a:ext uri="{FF2B5EF4-FFF2-40B4-BE49-F238E27FC236}">
              <a16:creationId xmlns:a16="http://schemas.microsoft.com/office/drawing/2014/main" id="{094D578C-A8A4-44DE-827F-9433F4A1EAB4}"/>
            </a:ext>
          </a:extLst>
        </xdr:cNvPr>
        <xdr:cNvCxnSpPr/>
      </xdr:nvCxnSpPr>
      <xdr:spPr>
        <a:xfrm flipV="1">
          <a:off x="19954240" y="12840335"/>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7810"/>
    <xdr:sp macro="" textlink="">
      <xdr:nvSpPr>
        <xdr:cNvPr id="709" name="【児童館】&#10;一人当たり面積最小値テキスト">
          <a:extLst>
            <a:ext uri="{FF2B5EF4-FFF2-40B4-BE49-F238E27FC236}">
              <a16:creationId xmlns:a16="http://schemas.microsoft.com/office/drawing/2014/main" id="{F688DF22-CA45-4BC3-A4CA-D55E81D67CB1}"/>
            </a:ext>
          </a:extLst>
        </xdr:cNvPr>
        <xdr:cNvSpPr txBox="1"/>
      </xdr:nvSpPr>
      <xdr:spPr>
        <a:xfrm>
          <a:off x="19992975" y="13944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710" name="直線コネクタ 709">
          <a:extLst>
            <a:ext uri="{FF2B5EF4-FFF2-40B4-BE49-F238E27FC236}">
              <a16:creationId xmlns:a16="http://schemas.microsoft.com/office/drawing/2014/main" id="{88F8B291-35AC-413A-9F9C-0BEEA3DBA338}"/>
            </a:ext>
          </a:extLst>
        </xdr:cNvPr>
        <xdr:cNvCxnSpPr/>
      </xdr:nvCxnSpPr>
      <xdr:spPr>
        <a:xfrm>
          <a:off x="19878675" y="13937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11" name="【児童館】&#10;一人当たり面積最大値テキスト">
          <a:extLst>
            <a:ext uri="{FF2B5EF4-FFF2-40B4-BE49-F238E27FC236}">
              <a16:creationId xmlns:a16="http://schemas.microsoft.com/office/drawing/2014/main" id="{00BB8EDA-5B84-4CEE-AAD7-EA78FC33BB9A}"/>
            </a:ext>
          </a:extLst>
        </xdr:cNvPr>
        <xdr:cNvSpPr txBox="1"/>
      </xdr:nvSpPr>
      <xdr:spPr>
        <a:xfrm>
          <a:off x="19992975" y="12628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12" name="直線コネクタ 711">
          <a:extLst>
            <a:ext uri="{FF2B5EF4-FFF2-40B4-BE49-F238E27FC236}">
              <a16:creationId xmlns:a16="http://schemas.microsoft.com/office/drawing/2014/main" id="{EA880AE0-78C0-4ACF-8820-76D854752974}"/>
            </a:ext>
          </a:extLst>
        </xdr:cNvPr>
        <xdr:cNvCxnSpPr/>
      </xdr:nvCxnSpPr>
      <xdr:spPr>
        <a:xfrm>
          <a:off x="19878675" y="12840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21590</xdr:rowOff>
    </xdr:from>
    <xdr:ext cx="469900" cy="259080"/>
    <xdr:sp macro="" textlink="">
      <xdr:nvSpPr>
        <xdr:cNvPr id="713" name="【児童館】&#10;一人当たり面積平均値テキスト">
          <a:extLst>
            <a:ext uri="{FF2B5EF4-FFF2-40B4-BE49-F238E27FC236}">
              <a16:creationId xmlns:a16="http://schemas.microsoft.com/office/drawing/2014/main" id="{64F45046-4564-4482-9FE4-527163D2A750}"/>
            </a:ext>
          </a:extLst>
        </xdr:cNvPr>
        <xdr:cNvSpPr txBox="1"/>
      </xdr:nvSpPr>
      <xdr:spPr>
        <a:xfrm>
          <a:off x="19992975" y="13623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192E4EB1-3C8E-4A15-8D93-A62912005CDF}"/>
            </a:ext>
          </a:extLst>
        </xdr:cNvPr>
        <xdr:cNvSpPr/>
      </xdr:nvSpPr>
      <xdr:spPr>
        <a:xfrm>
          <a:off x="19897725" y="137623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39B2A124-E5FD-4FDB-A9F6-3737EAADB629}"/>
            </a:ext>
          </a:extLst>
        </xdr:cNvPr>
        <xdr:cNvSpPr/>
      </xdr:nvSpPr>
      <xdr:spPr>
        <a:xfrm>
          <a:off x="19154775" y="137623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161290</xdr:rowOff>
    </xdr:from>
    <xdr:to>
      <xdr:col>107</xdr:col>
      <xdr:colOff>101600</xdr:colOff>
      <xdr:row>85</xdr:row>
      <xdr:rowOff>91440</xdr:rowOff>
    </xdr:to>
    <xdr:sp macro="" textlink="">
      <xdr:nvSpPr>
        <xdr:cNvPr id="716" name="フローチャート: 判断 715">
          <a:extLst>
            <a:ext uri="{FF2B5EF4-FFF2-40B4-BE49-F238E27FC236}">
              <a16:creationId xmlns:a16="http://schemas.microsoft.com/office/drawing/2014/main" id="{E28B68C8-F126-4AF7-9E29-CB319DACC84A}"/>
            </a:ext>
          </a:extLst>
        </xdr:cNvPr>
        <xdr:cNvSpPr/>
      </xdr:nvSpPr>
      <xdr:spPr>
        <a:xfrm>
          <a:off x="18345150" y="137661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717" name="フローチャート: 判断 716">
          <a:extLst>
            <a:ext uri="{FF2B5EF4-FFF2-40B4-BE49-F238E27FC236}">
              <a16:creationId xmlns:a16="http://schemas.microsoft.com/office/drawing/2014/main" id="{9743F7DE-EDBF-4B0E-A33B-1F8BD14AD988}"/>
            </a:ext>
          </a:extLst>
        </xdr:cNvPr>
        <xdr:cNvSpPr/>
      </xdr:nvSpPr>
      <xdr:spPr>
        <a:xfrm>
          <a:off x="17554575" y="1374203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A5AF2E89-7CB5-45B7-85F6-83ABFB6DE90B}"/>
            </a:ext>
          </a:extLst>
        </xdr:cNvPr>
        <xdr:cNvSpPr/>
      </xdr:nvSpPr>
      <xdr:spPr>
        <a:xfrm>
          <a:off x="16754475" y="1374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42A22732-786B-474D-A791-F369F0C65D87}"/>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345671AB-6E8F-4B62-AFA8-7BF68A569E94}"/>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D5556A75-DB7E-4CF7-96D8-400172826AEC}"/>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68599B69-DB9C-45BF-B6FD-755C480DD291}"/>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9CF51284-A0EB-4AEF-9F3E-97869BB1D39C}"/>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86360</xdr:rowOff>
    </xdr:from>
    <xdr:to>
      <xdr:col>116</xdr:col>
      <xdr:colOff>114300</xdr:colOff>
      <xdr:row>86</xdr:row>
      <xdr:rowOff>15875</xdr:rowOff>
    </xdr:to>
    <xdr:sp macro="" textlink="">
      <xdr:nvSpPr>
        <xdr:cNvPr id="724" name="楕円 723">
          <a:extLst>
            <a:ext uri="{FF2B5EF4-FFF2-40B4-BE49-F238E27FC236}">
              <a16:creationId xmlns:a16="http://schemas.microsoft.com/office/drawing/2014/main" id="{8B392020-83DF-4530-90DC-FD4DAAAD6CF3}"/>
            </a:ext>
          </a:extLst>
        </xdr:cNvPr>
        <xdr:cNvSpPr/>
      </xdr:nvSpPr>
      <xdr:spPr>
        <a:xfrm>
          <a:off x="19897725" y="1384681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635</xdr:rowOff>
    </xdr:from>
    <xdr:ext cx="469900" cy="259080"/>
    <xdr:sp macro="" textlink="">
      <xdr:nvSpPr>
        <xdr:cNvPr id="725" name="【児童館】&#10;一人当たり面積該当値テキスト">
          <a:extLst>
            <a:ext uri="{FF2B5EF4-FFF2-40B4-BE49-F238E27FC236}">
              <a16:creationId xmlns:a16="http://schemas.microsoft.com/office/drawing/2014/main" id="{5BADAC9E-B865-4BE9-AB65-7A87745678A5}"/>
            </a:ext>
          </a:extLst>
        </xdr:cNvPr>
        <xdr:cNvSpPr txBox="1"/>
      </xdr:nvSpPr>
      <xdr:spPr>
        <a:xfrm>
          <a:off x="19992975" y="13764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86360</xdr:rowOff>
    </xdr:from>
    <xdr:to>
      <xdr:col>112</xdr:col>
      <xdr:colOff>38100</xdr:colOff>
      <xdr:row>86</xdr:row>
      <xdr:rowOff>15875</xdr:rowOff>
    </xdr:to>
    <xdr:sp macro="" textlink="">
      <xdr:nvSpPr>
        <xdr:cNvPr id="726" name="楕円 725">
          <a:extLst>
            <a:ext uri="{FF2B5EF4-FFF2-40B4-BE49-F238E27FC236}">
              <a16:creationId xmlns:a16="http://schemas.microsoft.com/office/drawing/2014/main" id="{8A065FA7-42F3-4BD8-AB0E-4CCF7FA19E76}"/>
            </a:ext>
          </a:extLst>
        </xdr:cNvPr>
        <xdr:cNvSpPr/>
      </xdr:nvSpPr>
      <xdr:spPr>
        <a:xfrm>
          <a:off x="19154775" y="1384681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136525</xdr:rowOff>
    </xdr:from>
    <xdr:to>
      <xdr:col>116</xdr:col>
      <xdr:colOff>63500</xdr:colOff>
      <xdr:row>85</xdr:row>
      <xdr:rowOff>136525</xdr:rowOff>
    </xdr:to>
    <xdr:cxnSp macro="">
      <xdr:nvCxnSpPr>
        <xdr:cNvPr id="727" name="直線コネクタ 726">
          <a:extLst>
            <a:ext uri="{FF2B5EF4-FFF2-40B4-BE49-F238E27FC236}">
              <a16:creationId xmlns:a16="http://schemas.microsoft.com/office/drawing/2014/main" id="{8230EB75-EC70-4AC5-B234-32B16FCE655B}"/>
            </a:ext>
          </a:extLst>
        </xdr:cNvPr>
        <xdr:cNvCxnSpPr/>
      </xdr:nvCxnSpPr>
      <xdr:spPr>
        <a:xfrm>
          <a:off x="19202400" y="1390332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86360</xdr:rowOff>
    </xdr:from>
    <xdr:to>
      <xdr:col>107</xdr:col>
      <xdr:colOff>101600</xdr:colOff>
      <xdr:row>86</xdr:row>
      <xdr:rowOff>15875</xdr:rowOff>
    </xdr:to>
    <xdr:sp macro="" textlink="">
      <xdr:nvSpPr>
        <xdr:cNvPr id="728" name="楕円 727">
          <a:extLst>
            <a:ext uri="{FF2B5EF4-FFF2-40B4-BE49-F238E27FC236}">
              <a16:creationId xmlns:a16="http://schemas.microsoft.com/office/drawing/2014/main" id="{A7AE2480-C810-448E-A7A1-45E3ACEF5518}"/>
            </a:ext>
          </a:extLst>
        </xdr:cNvPr>
        <xdr:cNvSpPr/>
      </xdr:nvSpPr>
      <xdr:spPr>
        <a:xfrm>
          <a:off x="18345150" y="1384681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136525</xdr:rowOff>
    </xdr:from>
    <xdr:to>
      <xdr:col>111</xdr:col>
      <xdr:colOff>177800</xdr:colOff>
      <xdr:row>85</xdr:row>
      <xdr:rowOff>136525</xdr:rowOff>
    </xdr:to>
    <xdr:cxnSp macro="">
      <xdr:nvCxnSpPr>
        <xdr:cNvPr id="729" name="直線コネクタ 728">
          <a:extLst>
            <a:ext uri="{FF2B5EF4-FFF2-40B4-BE49-F238E27FC236}">
              <a16:creationId xmlns:a16="http://schemas.microsoft.com/office/drawing/2014/main" id="{249C9C99-8819-44B4-8E51-366CE926A47C}"/>
            </a:ext>
          </a:extLst>
        </xdr:cNvPr>
        <xdr:cNvCxnSpPr/>
      </xdr:nvCxnSpPr>
      <xdr:spPr>
        <a:xfrm>
          <a:off x="18392775" y="139033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67310</xdr:rowOff>
    </xdr:from>
    <xdr:to>
      <xdr:col>102</xdr:col>
      <xdr:colOff>165100</xdr:colOff>
      <xdr:row>85</xdr:row>
      <xdr:rowOff>168910</xdr:rowOff>
    </xdr:to>
    <xdr:sp macro="" textlink="">
      <xdr:nvSpPr>
        <xdr:cNvPr id="730" name="楕円 729">
          <a:extLst>
            <a:ext uri="{FF2B5EF4-FFF2-40B4-BE49-F238E27FC236}">
              <a16:creationId xmlns:a16="http://schemas.microsoft.com/office/drawing/2014/main" id="{9E27B9EA-55AF-4330-A8F9-0DC1037E505A}"/>
            </a:ext>
          </a:extLst>
        </xdr:cNvPr>
        <xdr:cNvSpPr/>
      </xdr:nvSpPr>
      <xdr:spPr>
        <a:xfrm>
          <a:off x="17554575" y="13827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118110</xdr:rowOff>
    </xdr:from>
    <xdr:to>
      <xdr:col>107</xdr:col>
      <xdr:colOff>50800</xdr:colOff>
      <xdr:row>85</xdr:row>
      <xdr:rowOff>136525</xdr:rowOff>
    </xdr:to>
    <xdr:cxnSp macro="">
      <xdr:nvCxnSpPr>
        <xdr:cNvPr id="731" name="直線コネクタ 730">
          <a:extLst>
            <a:ext uri="{FF2B5EF4-FFF2-40B4-BE49-F238E27FC236}">
              <a16:creationId xmlns:a16="http://schemas.microsoft.com/office/drawing/2014/main" id="{B9758F39-0E13-452F-B17F-B3EA4F6BE81F}"/>
            </a:ext>
          </a:extLst>
        </xdr:cNvPr>
        <xdr:cNvCxnSpPr/>
      </xdr:nvCxnSpPr>
      <xdr:spPr>
        <a:xfrm>
          <a:off x="17602200" y="13884910"/>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67310</xdr:rowOff>
    </xdr:from>
    <xdr:to>
      <xdr:col>98</xdr:col>
      <xdr:colOff>38100</xdr:colOff>
      <xdr:row>85</xdr:row>
      <xdr:rowOff>168910</xdr:rowOff>
    </xdr:to>
    <xdr:sp macro="" textlink="">
      <xdr:nvSpPr>
        <xdr:cNvPr id="732" name="楕円 731">
          <a:extLst>
            <a:ext uri="{FF2B5EF4-FFF2-40B4-BE49-F238E27FC236}">
              <a16:creationId xmlns:a16="http://schemas.microsoft.com/office/drawing/2014/main" id="{D6959CD7-9ABD-4FC2-A85E-7FFBCD7BE7E3}"/>
            </a:ext>
          </a:extLst>
        </xdr:cNvPr>
        <xdr:cNvSpPr/>
      </xdr:nvSpPr>
      <xdr:spPr>
        <a:xfrm>
          <a:off x="16754475" y="13827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118110</xdr:rowOff>
    </xdr:from>
    <xdr:to>
      <xdr:col>102</xdr:col>
      <xdr:colOff>114300</xdr:colOff>
      <xdr:row>85</xdr:row>
      <xdr:rowOff>118110</xdr:rowOff>
    </xdr:to>
    <xdr:cxnSp macro="">
      <xdr:nvCxnSpPr>
        <xdr:cNvPr id="733" name="直線コネクタ 732">
          <a:extLst>
            <a:ext uri="{FF2B5EF4-FFF2-40B4-BE49-F238E27FC236}">
              <a16:creationId xmlns:a16="http://schemas.microsoft.com/office/drawing/2014/main" id="{5D9B5B90-CD00-4810-8DF1-D242DE5BF5EF}"/>
            </a:ext>
          </a:extLst>
        </xdr:cNvPr>
        <xdr:cNvCxnSpPr/>
      </xdr:nvCxnSpPr>
      <xdr:spPr>
        <a:xfrm>
          <a:off x="16802100" y="138849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116840</xdr:rowOff>
    </xdr:from>
    <xdr:ext cx="469900" cy="259080"/>
    <xdr:sp macro="" textlink="">
      <xdr:nvSpPr>
        <xdr:cNvPr id="734" name="n_1aveValue【児童館】&#10;一人当たり面積">
          <a:extLst>
            <a:ext uri="{FF2B5EF4-FFF2-40B4-BE49-F238E27FC236}">
              <a16:creationId xmlns:a16="http://schemas.microsoft.com/office/drawing/2014/main" id="{F24312A4-B5C3-46C4-BABB-A71A99B912F9}"/>
            </a:ext>
          </a:extLst>
        </xdr:cNvPr>
        <xdr:cNvSpPr txBox="1"/>
      </xdr:nvSpPr>
      <xdr:spPr>
        <a:xfrm>
          <a:off x="18983325" y="1355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107950</xdr:rowOff>
    </xdr:from>
    <xdr:ext cx="468630" cy="259080"/>
    <xdr:sp macro="" textlink="">
      <xdr:nvSpPr>
        <xdr:cNvPr id="735" name="n_2aveValue【児童館】&#10;一人当たり面積">
          <a:extLst>
            <a:ext uri="{FF2B5EF4-FFF2-40B4-BE49-F238E27FC236}">
              <a16:creationId xmlns:a16="http://schemas.microsoft.com/office/drawing/2014/main" id="{EAAA7590-4A52-4CF9-89F8-E4FA697506AA}"/>
            </a:ext>
          </a:extLst>
        </xdr:cNvPr>
        <xdr:cNvSpPr txBox="1"/>
      </xdr:nvSpPr>
      <xdr:spPr>
        <a:xfrm>
          <a:off x="18183225" y="13544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89535</xdr:rowOff>
    </xdr:from>
    <xdr:ext cx="468630" cy="257810"/>
    <xdr:sp macro="" textlink="">
      <xdr:nvSpPr>
        <xdr:cNvPr id="736" name="n_3aveValue【児童館】&#10;一人当たり面積">
          <a:extLst>
            <a:ext uri="{FF2B5EF4-FFF2-40B4-BE49-F238E27FC236}">
              <a16:creationId xmlns:a16="http://schemas.microsoft.com/office/drawing/2014/main" id="{6D084F6A-5405-4AAB-A2C2-60CDB9C75A18}"/>
            </a:ext>
          </a:extLst>
        </xdr:cNvPr>
        <xdr:cNvSpPr txBox="1"/>
      </xdr:nvSpPr>
      <xdr:spPr>
        <a:xfrm>
          <a:off x="17383125" y="135261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93980</xdr:rowOff>
    </xdr:from>
    <xdr:ext cx="468630" cy="259080"/>
    <xdr:sp macro="" textlink="">
      <xdr:nvSpPr>
        <xdr:cNvPr id="737" name="n_4aveValue【児童館】&#10;一人当たり面積">
          <a:extLst>
            <a:ext uri="{FF2B5EF4-FFF2-40B4-BE49-F238E27FC236}">
              <a16:creationId xmlns:a16="http://schemas.microsoft.com/office/drawing/2014/main" id="{F81195D4-8634-4021-848D-D87333479FBA}"/>
            </a:ext>
          </a:extLst>
        </xdr:cNvPr>
        <xdr:cNvSpPr txBox="1"/>
      </xdr:nvSpPr>
      <xdr:spPr>
        <a:xfrm>
          <a:off x="16592550" y="13533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6985</xdr:rowOff>
    </xdr:from>
    <xdr:ext cx="469900" cy="257810"/>
    <xdr:sp macro="" textlink="">
      <xdr:nvSpPr>
        <xdr:cNvPr id="738" name="n_1mainValue【児童館】&#10;一人当たり面積">
          <a:extLst>
            <a:ext uri="{FF2B5EF4-FFF2-40B4-BE49-F238E27FC236}">
              <a16:creationId xmlns:a16="http://schemas.microsoft.com/office/drawing/2014/main" id="{9ACF353C-7726-41C1-B966-0DC349337807}"/>
            </a:ext>
          </a:extLst>
        </xdr:cNvPr>
        <xdr:cNvSpPr txBox="1"/>
      </xdr:nvSpPr>
      <xdr:spPr>
        <a:xfrm>
          <a:off x="18983325" y="13935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6985</xdr:rowOff>
    </xdr:from>
    <xdr:ext cx="468630" cy="257810"/>
    <xdr:sp macro="" textlink="">
      <xdr:nvSpPr>
        <xdr:cNvPr id="739" name="n_2mainValue【児童館】&#10;一人当たり面積">
          <a:extLst>
            <a:ext uri="{FF2B5EF4-FFF2-40B4-BE49-F238E27FC236}">
              <a16:creationId xmlns:a16="http://schemas.microsoft.com/office/drawing/2014/main" id="{3E0CBA6B-5BB2-48CC-BAEE-EC1EBEBF7D89}"/>
            </a:ext>
          </a:extLst>
        </xdr:cNvPr>
        <xdr:cNvSpPr txBox="1"/>
      </xdr:nvSpPr>
      <xdr:spPr>
        <a:xfrm>
          <a:off x="18183225" y="13935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160020</xdr:rowOff>
    </xdr:from>
    <xdr:ext cx="468630" cy="259080"/>
    <xdr:sp macro="" textlink="">
      <xdr:nvSpPr>
        <xdr:cNvPr id="740" name="n_3mainValue【児童館】&#10;一人当たり面積">
          <a:extLst>
            <a:ext uri="{FF2B5EF4-FFF2-40B4-BE49-F238E27FC236}">
              <a16:creationId xmlns:a16="http://schemas.microsoft.com/office/drawing/2014/main" id="{F56D7BC7-1D57-4976-96C4-B706106A2D88}"/>
            </a:ext>
          </a:extLst>
        </xdr:cNvPr>
        <xdr:cNvSpPr txBox="1"/>
      </xdr:nvSpPr>
      <xdr:spPr>
        <a:xfrm>
          <a:off x="17383125" y="13926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160020</xdr:rowOff>
    </xdr:from>
    <xdr:ext cx="468630" cy="259080"/>
    <xdr:sp macro="" textlink="">
      <xdr:nvSpPr>
        <xdr:cNvPr id="741" name="n_4mainValue【児童館】&#10;一人当たり面積">
          <a:extLst>
            <a:ext uri="{FF2B5EF4-FFF2-40B4-BE49-F238E27FC236}">
              <a16:creationId xmlns:a16="http://schemas.microsoft.com/office/drawing/2014/main" id="{2187C1E0-FE87-4A9D-B89E-295E376CFC2F}"/>
            </a:ext>
          </a:extLst>
        </xdr:cNvPr>
        <xdr:cNvSpPr txBox="1"/>
      </xdr:nvSpPr>
      <xdr:spPr>
        <a:xfrm>
          <a:off x="16592550" y="13926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692AEEED-915C-4692-9F8C-946E38B1144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3AC8D84E-C043-47EA-A428-B1460F395689}"/>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7253C5F5-07FA-4466-A4CA-BDDDD5382653}"/>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367DDCAE-F1B8-4323-BA34-E1B2F8E21BDE}"/>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C216FE5C-E3BE-47D1-AA9F-FF511C7BB1CA}"/>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1BF6F66F-8A1B-4C0D-9DC8-5856F1C85591}"/>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1E77081-AC05-4EA5-9674-7E5767CCFA96}"/>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146F4A69-0980-498C-B9EC-F31F83A44D9C}"/>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50" name="テキスト ボックス 749">
          <a:extLst>
            <a:ext uri="{FF2B5EF4-FFF2-40B4-BE49-F238E27FC236}">
              <a16:creationId xmlns:a16="http://schemas.microsoft.com/office/drawing/2014/main" id="{0C54DEBD-3069-4D47-A2C2-AF3228598BCF}"/>
            </a:ext>
          </a:extLst>
        </xdr:cNvPr>
        <xdr:cNvSpPr txBox="1"/>
      </xdr:nvSpPr>
      <xdr:spPr>
        <a:xfrm>
          <a:off x="11172825" y="156591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91BFBCF3-879B-4E20-AF55-15B1F7CDD42D}"/>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52" name="テキスト ボックス 751">
          <a:extLst>
            <a:ext uri="{FF2B5EF4-FFF2-40B4-BE49-F238E27FC236}">
              <a16:creationId xmlns:a16="http://schemas.microsoft.com/office/drawing/2014/main" id="{68087292-57BE-402C-8B99-E7105FB007F2}"/>
            </a:ext>
          </a:extLst>
        </xdr:cNvPr>
        <xdr:cNvSpPr txBox="1"/>
      </xdr:nvSpPr>
      <xdr:spPr>
        <a:xfrm>
          <a:off x="10794365" y="17856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B685A6FC-2AA8-4DBE-B860-61AD1B9C0D2B}"/>
            </a:ext>
          </a:extLst>
        </xdr:cNvPr>
        <xdr:cNvCxnSpPr/>
      </xdr:nvCxnSpPr>
      <xdr:spPr>
        <a:xfrm>
          <a:off x="11210925" y="17640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54" name="テキスト ボックス 753">
          <a:extLst>
            <a:ext uri="{FF2B5EF4-FFF2-40B4-BE49-F238E27FC236}">
              <a16:creationId xmlns:a16="http://schemas.microsoft.com/office/drawing/2014/main" id="{2C08BA8C-8DCF-4A92-91AC-140C2545E662}"/>
            </a:ext>
          </a:extLst>
        </xdr:cNvPr>
        <xdr:cNvSpPr txBox="1"/>
      </xdr:nvSpPr>
      <xdr:spPr>
        <a:xfrm>
          <a:off x="10794365" y="17494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3C93044F-7BC8-41F6-A23A-EC5E9AE17F7E}"/>
            </a:ext>
          </a:extLst>
        </xdr:cNvPr>
        <xdr:cNvCxnSpPr/>
      </xdr:nvCxnSpPr>
      <xdr:spPr>
        <a:xfrm>
          <a:off x="11210925" y="17278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56" name="テキスト ボックス 755">
          <a:extLst>
            <a:ext uri="{FF2B5EF4-FFF2-40B4-BE49-F238E27FC236}">
              <a16:creationId xmlns:a16="http://schemas.microsoft.com/office/drawing/2014/main" id="{045E166D-16A5-4DD6-9CBD-FC240057D6DE}"/>
            </a:ext>
          </a:extLst>
        </xdr:cNvPr>
        <xdr:cNvSpPr txBox="1"/>
      </xdr:nvSpPr>
      <xdr:spPr>
        <a:xfrm>
          <a:off x="10845800" y="171424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575B8E5E-7F5E-4839-89F3-C3EE9E624D68}"/>
            </a:ext>
          </a:extLst>
        </xdr:cNvPr>
        <xdr:cNvCxnSpPr/>
      </xdr:nvCxnSpPr>
      <xdr:spPr>
        <a:xfrm>
          <a:off x="11210925" y="1691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a:extLst>
            <a:ext uri="{FF2B5EF4-FFF2-40B4-BE49-F238E27FC236}">
              <a16:creationId xmlns:a16="http://schemas.microsoft.com/office/drawing/2014/main" id="{8E55CA4A-6F8C-4941-A57B-E90B6C8FC5F8}"/>
            </a:ext>
          </a:extLst>
        </xdr:cNvPr>
        <xdr:cNvSpPr txBox="1"/>
      </xdr:nvSpPr>
      <xdr:spPr>
        <a:xfrm>
          <a:off x="10845800"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C1A0BC79-34A7-414D-A4DE-824C607584E5}"/>
            </a:ext>
          </a:extLst>
        </xdr:cNvPr>
        <xdr:cNvCxnSpPr/>
      </xdr:nvCxnSpPr>
      <xdr:spPr>
        <a:xfrm>
          <a:off x="11210925" y="16554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a:extLst>
            <a:ext uri="{FF2B5EF4-FFF2-40B4-BE49-F238E27FC236}">
              <a16:creationId xmlns:a16="http://schemas.microsoft.com/office/drawing/2014/main" id="{BAE2F2D8-A7D4-4D0B-BDE6-CC00C2ED8090}"/>
            </a:ext>
          </a:extLst>
        </xdr:cNvPr>
        <xdr:cNvSpPr txBox="1"/>
      </xdr:nvSpPr>
      <xdr:spPr>
        <a:xfrm>
          <a:off x="10845800"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FE9B8F40-F577-469C-BADD-DF1FAC1BE4A5}"/>
            </a:ext>
          </a:extLst>
        </xdr:cNvPr>
        <xdr:cNvCxnSpPr/>
      </xdr:nvCxnSpPr>
      <xdr:spPr>
        <a:xfrm>
          <a:off x="11210925" y="16192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762" name="テキスト ボックス 761">
          <a:extLst>
            <a:ext uri="{FF2B5EF4-FFF2-40B4-BE49-F238E27FC236}">
              <a16:creationId xmlns:a16="http://schemas.microsoft.com/office/drawing/2014/main" id="{5CD4E18D-2307-4CD7-AEBE-62555C406724}"/>
            </a:ext>
          </a:extLst>
        </xdr:cNvPr>
        <xdr:cNvSpPr txBox="1"/>
      </xdr:nvSpPr>
      <xdr:spPr>
        <a:xfrm>
          <a:off x="10845800" y="160566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F020EF9-4013-4865-B674-F4D52A9BA3A7}"/>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64" name="テキスト ボックス 763">
          <a:extLst>
            <a:ext uri="{FF2B5EF4-FFF2-40B4-BE49-F238E27FC236}">
              <a16:creationId xmlns:a16="http://schemas.microsoft.com/office/drawing/2014/main" id="{D1D1DA62-AE0E-45FF-B83B-016767453485}"/>
            </a:ext>
          </a:extLst>
        </xdr:cNvPr>
        <xdr:cNvSpPr txBox="1"/>
      </xdr:nvSpPr>
      <xdr:spPr>
        <a:xfrm>
          <a:off x="10903585" y="1570418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54A0BAAF-E270-48A8-9FC8-A1DCD660DA5D}"/>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100965</xdr:rowOff>
    </xdr:from>
    <xdr:to>
      <xdr:col>85</xdr:col>
      <xdr:colOff>126365</xdr:colOff>
      <xdr:row>108</xdr:row>
      <xdr:rowOff>152400</xdr:rowOff>
    </xdr:to>
    <xdr:cxnSp macro="">
      <xdr:nvCxnSpPr>
        <xdr:cNvPr id="766" name="直線コネクタ 765">
          <a:extLst>
            <a:ext uri="{FF2B5EF4-FFF2-40B4-BE49-F238E27FC236}">
              <a16:creationId xmlns:a16="http://schemas.microsoft.com/office/drawing/2014/main" id="{99C97491-1956-445E-8D4A-7EB4B5165644}"/>
            </a:ext>
          </a:extLst>
        </xdr:cNvPr>
        <xdr:cNvCxnSpPr/>
      </xdr:nvCxnSpPr>
      <xdr:spPr>
        <a:xfrm flipV="1">
          <a:off x="14696440" y="1613471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810"/>
    <xdr:sp macro="" textlink="">
      <xdr:nvSpPr>
        <xdr:cNvPr id="767" name="【公民館】&#10;有形固定資産減価償却率最小値テキスト">
          <a:extLst>
            <a:ext uri="{FF2B5EF4-FFF2-40B4-BE49-F238E27FC236}">
              <a16:creationId xmlns:a16="http://schemas.microsoft.com/office/drawing/2014/main" id="{14E74E2A-B85B-4CEE-8368-4C66193457CA}"/>
            </a:ext>
          </a:extLst>
        </xdr:cNvPr>
        <xdr:cNvSpPr txBox="1"/>
      </xdr:nvSpPr>
      <xdr:spPr>
        <a:xfrm>
          <a:off x="14735175" y="176472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136FA10-353C-422A-A90F-445CB194B5FD}"/>
            </a:ext>
          </a:extLst>
        </xdr:cNvPr>
        <xdr:cNvCxnSpPr/>
      </xdr:nvCxnSpPr>
      <xdr:spPr>
        <a:xfrm>
          <a:off x="14611350" y="1764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47625</xdr:rowOff>
    </xdr:from>
    <xdr:ext cx="405130" cy="259080"/>
    <xdr:sp macro="" textlink="">
      <xdr:nvSpPr>
        <xdr:cNvPr id="769" name="【公民館】&#10;有形固定資産減価償却率最大値テキスト">
          <a:extLst>
            <a:ext uri="{FF2B5EF4-FFF2-40B4-BE49-F238E27FC236}">
              <a16:creationId xmlns:a16="http://schemas.microsoft.com/office/drawing/2014/main" id="{CA9B987A-96CA-4FE3-B41C-AF73111E71BA}"/>
            </a:ext>
          </a:extLst>
        </xdr:cNvPr>
        <xdr:cNvSpPr txBox="1"/>
      </xdr:nvSpPr>
      <xdr:spPr>
        <a:xfrm>
          <a:off x="14735175" y="15913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100965</xdr:rowOff>
    </xdr:from>
    <xdr:to>
      <xdr:col>86</xdr:col>
      <xdr:colOff>25400</xdr:colOff>
      <xdr:row>99</xdr:row>
      <xdr:rowOff>100965</xdr:rowOff>
    </xdr:to>
    <xdr:cxnSp macro="">
      <xdr:nvCxnSpPr>
        <xdr:cNvPr id="770" name="直線コネクタ 769">
          <a:extLst>
            <a:ext uri="{FF2B5EF4-FFF2-40B4-BE49-F238E27FC236}">
              <a16:creationId xmlns:a16="http://schemas.microsoft.com/office/drawing/2014/main" id="{D3DBE39F-170F-4DE2-A2B3-773C4B4E50C2}"/>
            </a:ext>
          </a:extLst>
        </xdr:cNvPr>
        <xdr:cNvCxnSpPr/>
      </xdr:nvCxnSpPr>
      <xdr:spPr>
        <a:xfrm>
          <a:off x="14611350" y="16134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7810"/>
    <xdr:sp macro="" textlink="">
      <xdr:nvSpPr>
        <xdr:cNvPr id="771" name="【公民館】&#10;有形固定資産減価償却率平均値テキスト">
          <a:extLst>
            <a:ext uri="{FF2B5EF4-FFF2-40B4-BE49-F238E27FC236}">
              <a16:creationId xmlns:a16="http://schemas.microsoft.com/office/drawing/2014/main" id="{6E26BC78-1313-428F-8F00-2628D076AB1E}"/>
            </a:ext>
          </a:extLst>
        </xdr:cNvPr>
        <xdr:cNvSpPr txBox="1"/>
      </xdr:nvSpPr>
      <xdr:spPr>
        <a:xfrm>
          <a:off x="14735175" y="169068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142240</xdr:rowOff>
    </xdr:to>
    <xdr:sp macro="" textlink="">
      <xdr:nvSpPr>
        <xdr:cNvPr id="772" name="フローチャート: 判断 771">
          <a:extLst>
            <a:ext uri="{FF2B5EF4-FFF2-40B4-BE49-F238E27FC236}">
              <a16:creationId xmlns:a16="http://schemas.microsoft.com/office/drawing/2014/main" id="{F29279DF-B3F8-4405-B2F2-60C1A2EC64BF}"/>
            </a:ext>
          </a:extLst>
        </xdr:cNvPr>
        <xdr:cNvSpPr/>
      </xdr:nvSpPr>
      <xdr:spPr>
        <a:xfrm>
          <a:off x="14649450" y="170427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12ABF6C5-8270-46B8-8610-C537B6365A22}"/>
            </a:ext>
          </a:extLst>
        </xdr:cNvPr>
        <xdr:cNvSpPr/>
      </xdr:nvSpPr>
      <xdr:spPr>
        <a:xfrm>
          <a:off x="13887450" y="17032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774" name="フローチャート: 判断 773">
          <a:extLst>
            <a:ext uri="{FF2B5EF4-FFF2-40B4-BE49-F238E27FC236}">
              <a16:creationId xmlns:a16="http://schemas.microsoft.com/office/drawing/2014/main" id="{C417F325-F2AF-49D1-9961-1A341E422AED}"/>
            </a:ext>
          </a:extLst>
        </xdr:cNvPr>
        <xdr:cNvSpPr/>
      </xdr:nvSpPr>
      <xdr:spPr>
        <a:xfrm>
          <a:off x="13096875" y="16993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639D7355-9A4C-4FB3-B564-2C8A20B8EF33}"/>
            </a:ext>
          </a:extLst>
        </xdr:cNvPr>
        <xdr:cNvSpPr/>
      </xdr:nvSpPr>
      <xdr:spPr>
        <a:xfrm>
          <a:off x="122967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27940</xdr:rowOff>
    </xdr:to>
    <xdr:sp macro="" textlink="">
      <xdr:nvSpPr>
        <xdr:cNvPr id="776" name="フローチャート: 判断 775">
          <a:extLst>
            <a:ext uri="{FF2B5EF4-FFF2-40B4-BE49-F238E27FC236}">
              <a16:creationId xmlns:a16="http://schemas.microsoft.com/office/drawing/2014/main" id="{8FA9876B-9209-43F6-B97B-9FF2015B2A40}"/>
            </a:ext>
          </a:extLst>
        </xdr:cNvPr>
        <xdr:cNvSpPr/>
      </xdr:nvSpPr>
      <xdr:spPr>
        <a:xfrm>
          <a:off x="11487150" y="169379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18B73A20-5292-42D3-8B2F-4562AE9D9F11}"/>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7FC9C736-3AC2-4B20-82D2-3E756E98DE69}"/>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54237631-B7DE-45D5-88DB-0957D06FC071}"/>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7EE0AC93-D986-4AFE-8618-CCAB14493226}"/>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2A4D67B9-439C-4263-BF83-6038FB590E8D}"/>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4445</xdr:rowOff>
    </xdr:from>
    <xdr:to>
      <xdr:col>85</xdr:col>
      <xdr:colOff>177800</xdr:colOff>
      <xdr:row>106</xdr:row>
      <xdr:rowOff>106045</xdr:rowOff>
    </xdr:to>
    <xdr:sp macro="" textlink="">
      <xdr:nvSpPr>
        <xdr:cNvPr id="782" name="楕円 781">
          <a:extLst>
            <a:ext uri="{FF2B5EF4-FFF2-40B4-BE49-F238E27FC236}">
              <a16:creationId xmlns:a16="http://schemas.microsoft.com/office/drawing/2014/main" id="{3A31F735-7F8F-40D4-926F-3B0B14655C1D}"/>
            </a:ext>
          </a:extLst>
        </xdr:cNvPr>
        <xdr:cNvSpPr/>
      </xdr:nvSpPr>
      <xdr:spPr>
        <a:xfrm>
          <a:off x="14649450" y="17171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154940</xdr:rowOff>
    </xdr:from>
    <xdr:ext cx="405130" cy="257810"/>
    <xdr:sp macro="" textlink="">
      <xdr:nvSpPr>
        <xdr:cNvPr id="783" name="【公民館】&#10;有形固定資産減価償却率該当値テキスト">
          <a:extLst>
            <a:ext uri="{FF2B5EF4-FFF2-40B4-BE49-F238E27FC236}">
              <a16:creationId xmlns:a16="http://schemas.microsoft.com/office/drawing/2014/main" id="{D2434D35-5C95-4516-A7E3-FE6657388799}"/>
            </a:ext>
          </a:extLst>
        </xdr:cNvPr>
        <xdr:cNvSpPr txBox="1"/>
      </xdr:nvSpPr>
      <xdr:spPr>
        <a:xfrm>
          <a:off x="14735175" y="17157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784" name="楕円 783">
          <a:extLst>
            <a:ext uri="{FF2B5EF4-FFF2-40B4-BE49-F238E27FC236}">
              <a16:creationId xmlns:a16="http://schemas.microsoft.com/office/drawing/2014/main" id="{0D4A0C1E-A9CC-4C54-9497-1DA3918663AD}"/>
            </a:ext>
          </a:extLst>
        </xdr:cNvPr>
        <xdr:cNvSpPr/>
      </xdr:nvSpPr>
      <xdr:spPr>
        <a:xfrm>
          <a:off x="13887450" y="171469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55245</xdr:rowOff>
    </xdr:to>
    <xdr:cxnSp macro="">
      <xdr:nvCxnSpPr>
        <xdr:cNvPr id="785" name="直線コネクタ 784">
          <a:extLst>
            <a:ext uri="{FF2B5EF4-FFF2-40B4-BE49-F238E27FC236}">
              <a16:creationId xmlns:a16="http://schemas.microsoft.com/office/drawing/2014/main" id="{4AE11788-5967-4462-9063-AD815F3D0E3C}"/>
            </a:ext>
          </a:extLst>
        </xdr:cNvPr>
        <xdr:cNvCxnSpPr/>
      </xdr:nvCxnSpPr>
      <xdr:spPr>
        <a:xfrm>
          <a:off x="13935075" y="1718500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164465</xdr:rowOff>
    </xdr:from>
    <xdr:to>
      <xdr:col>76</xdr:col>
      <xdr:colOff>165100</xdr:colOff>
      <xdr:row>106</xdr:row>
      <xdr:rowOff>94615</xdr:rowOff>
    </xdr:to>
    <xdr:sp macro="" textlink="">
      <xdr:nvSpPr>
        <xdr:cNvPr id="786" name="楕円 785">
          <a:extLst>
            <a:ext uri="{FF2B5EF4-FFF2-40B4-BE49-F238E27FC236}">
              <a16:creationId xmlns:a16="http://schemas.microsoft.com/office/drawing/2014/main" id="{6E7D5B9B-C2E1-4168-8A61-90F659C2D9A5}"/>
            </a:ext>
          </a:extLst>
        </xdr:cNvPr>
        <xdr:cNvSpPr/>
      </xdr:nvSpPr>
      <xdr:spPr>
        <a:xfrm>
          <a:off x="13096875" y="171634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43815</xdr:rowOff>
    </xdr:to>
    <xdr:cxnSp macro="">
      <xdr:nvCxnSpPr>
        <xdr:cNvPr id="787" name="直線コネクタ 786">
          <a:extLst>
            <a:ext uri="{FF2B5EF4-FFF2-40B4-BE49-F238E27FC236}">
              <a16:creationId xmlns:a16="http://schemas.microsoft.com/office/drawing/2014/main" id="{AB16A809-48D9-4F41-9867-D2CA50AE9CA6}"/>
            </a:ext>
          </a:extLst>
        </xdr:cNvPr>
        <xdr:cNvCxnSpPr/>
      </xdr:nvCxnSpPr>
      <xdr:spPr>
        <a:xfrm flipV="1">
          <a:off x="13144500" y="1718500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788" name="楕円 787">
          <a:extLst>
            <a:ext uri="{FF2B5EF4-FFF2-40B4-BE49-F238E27FC236}">
              <a16:creationId xmlns:a16="http://schemas.microsoft.com/office/drawing/2014/main" id="{EAF5EF9B-B54E-4BE0-AA69-D9BD8ADA5DBC}"/>
            </a:ext>
          </a:extLst>
        </xdr:cNvPr>
        <xdr:cNvSpPr/>
      </xdr:nvSpPr>
      <xdr:spPr>
        <a:xfrm>
          <a:off x="12296775" y="17134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106</xdr:row>
      <xdr:rowOff>43815</xdr:rowOff>
    </xdr:to>
    <xdr:cxnSp macro="">
      <xdr:nvCxnSpPr>
        <xdr:cNvPr id="789" name="直線コネクタ 788">
          <a:extLst>
            <a:ext uri="{FF2B5EF4-FFF2-40B4-BE49-F238E27FC236}">
              <a16:creationId xmlns:a16="http://schemas.microsoft.com/office/drawing/2014/main" id="{43D72AE3-FD18-492A-9BB5-4BD87BC643F9}"/>
            </a:ext>
          </a:extLst>
        </xdr:cNvPr>
        <xdr:cNvCxnSpPr/>
      </xdr:nvCxnSpPr>
      <xdr:spPr>
        <a:xfrm>
          <a:off x="12344400" y="17172305"/>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macro="" textlink="">
      <xdr:nvSpPr>
        <xdr:cNvPr id="790" name="楕円 789">
          <a:extLst>
            <a:ext uri="{FF2B5EF4-FFF2-40B4-BE49-F238E27FC236}">
              <a16:creationId xmlns:a16="http://schemas.microsoft.com/office/drawing/2014/main" id="{E544432A-3CD2-4909-8FF8-823A0FBCF9C9}"/>
            </a:ext>
          </a:extLst>
        </xdr:cNvPr>
        <xdr:cNvSpPr/>
      </xdr:nvSpPr>
      <xdr:spPr>
        <a:xfrm>
          <a:off x="11487150" y="17106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106</xdr:row>
      <xdr:rowOff>11430</xdr:rowOff>
    </xdr:to>
    <xdr:cxnSp macro="">
      <xdr:nvCxnSpPr>
        <xdr:cNvPr id="791" name="直線コネクタ 790">
          <a:extLst>
            <a:ext uri="{FF2B5EF4-FFF2-40B4-BE49-F238E27FC236}">
              <a16:creationId xmlns:a16="http://schemas.microsoft.com/office/drawing/2014/main" id="{20E99CA7-F3D3-465E-9D3F-B157A25E28B9}"/>
            </a:ext>
          </a:extLst>
        </xdr:cNvPr>
        <xdr:cNvCxnSpPr/>
      </xdr:nvCxnSpPr>
      <xdr:spPr>
        <a:xfrm>
          <a:off x="11534775" y="1715452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145415</xdr:rowOff>
    </xdr:from>
    <xdr:ext cx="405130" cy="257810"/>
    <xdr:sp macro="" textlink="">
      <xdr:nvSpPr>
        <xdr:cNvPr id="792" name="n_1aveValue【公民館】&#10;有形固定資産減価償却率">
          <a:extLst>
            <a:ext uri="{FF2B5EF4-FFF2-40B4-BE49-F238E27FC236}">
              <a16:creationId xmlns:a16="http://schemas.microsoft.com/office/drawing/2014/main" id="{97C20C88-9A5C-4229-A895-ED2E602514E4}"/>
            </a:ext>
          </a:extLst>
        </xdr:cNvPr>
        <xdr:cNvSpPr txBox="1"/>
      </xdr:nvSpPr>
      <xdr:spPr>
        <a:xfrm>
          <a:off x="13745210" y="16820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99695</xdr:rowOff>
    </xdr:from>
    <xdr:ext cx="403860" cy="257810"/>
    <xdr:sp macro="" textlink="">
      <xdr:nvSpPr>
        <xdr:cNvPr id="793" name="n_2aveValue【公民館】&#10;有形固定資産減価償却率">
          <a:extLst>
            <a:ext uri="{FF2B5EF4-FFF2-40B4-BE49-F238E27FC236}">
              <a16:creationId xmlns:a16="http://schemas.microsoft.com/office/drawing/2014/main" id="{B5757624-4203-4598-A2EE-B4DD14735170}"/>
            </a:ext>
          </a:extLst>
        </xdr:cNvPr>
        <xdr:cNvSpPr txBox="1"/>
      </xdr:nvSpPr>
      <xdr:spPr>
        <a:xfrm>
          <a:off x="12964160" y="167811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86360</xdr:rowOff>
    </xdr:from>
    <xdr:ext cx="403860" cy="257810"/>
    <xdr:sp macro="" textlink="">
      <xdr:nvSpPr>
        <xdr:cNvPr id="794" name="n_3aveValue【公民館】&#10;有形固定資産減価償却率">
          <a:extLst>
            <a:ext uri="{FF2B5EF4-FFF2-40B4-BE49-F238E27FC236}">
              <a16:creationId xmlns:a16="http://schemas.microsoft.com/office/drawing/2014/main" id="{31FCC69B-2FB7-4888-924C-346AC9BB39DA}"/>
            </a:ext>
          </a:extLst>
        </xdr:cNvPr>
        <xdr:cNvSpPr txBox="1"/>
      </xdr:nvSpPr>
      <xdr:spPr>
        <a:xfrm>
          <a:off x="12164060" y="16761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44450</xdr:rowOff>
    </xdr:from>
    <xdr:ext cx="403860" cy="259080"/>
    <xdr:sp macro="" textlink="">
      <xdr:nvSpPr>
        <xdr:cNvPr id="795" name="n_4aveValue【公民館】&#10;有形固定資産減価償却率">
          <a:extLst>
            <a:ext uri="{FF2B5EF4-FFF2-40B4-BE49-F238E27FC236}">
              <a16:creationId xmlns:a16="http://schemas.microsoft.com/office/drawing/2014/main" id="{AE048B61-5F19-4614-A3AF-1E88FF32CF4E}"/>
            </a:ext>
          </a:extLst>
        </xdr:cNvPr>
        <xdr:cNvSpPr txBox="1"/>
      </xdr:nvSpPr>
      <xdr:spPr>
        <a:xfrm>
          <a:off x="11354435" y="16725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63500</xdr:rowOff>
    </xdr:from>
    <xdr:ext cx="405130" cy="257810"/>
    <xdr:sp macro="" textlink="">
      <xdr:nvSpPr>
        <xdr:cNvPr id="796" name="n_1mainValue【公民館】&#10;有形固定資産減価償却率">
          <a:extLst>
            <a:ext uri="{FF2B5EF4-FFF2-40B4-BE49-F238E27FC236}">
              <a16:creationId xmlns:a16="http://schemas.microsoft.com/office/drawing/2014/main" id="{446DE93B-ACD6-44D6-82E9-194008316AC2}"/>
            </a:ext>
          </a:extLst>
        </xdr:cNvPr>
        <xdr:cNvSpPr txBox="1"/>
      </xdr:nvSpPr>
      <xdr:spPr>
        <a:xfrm>
          <a:off x="13745210" y="17230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86360</xdr:rowOff>
    </xdr:from>
    <xdr:ext cx="403860" cy="257810"/>
    <xdr:sp macro="" textlink="">
      <xdr:nvSpPr>
        <xdr:cNvPr id="797" name="n_2mainValue【公民館】&#10;有形固定資産減価償却率">
          <a:extLst>
            <a:ext uri="{FF2B5EF4-FFF2-40B4-BE49-F238E27FC236}">
              <a16:creationId xmlns:a16="http://schemas.microsoft.com/office/drawing/2014/main" id="{F4ABD132-B8C4-449B-B15C-1C92DC4B97AD}"/>
            </a:ext>
          </a:extLst>
        </xdr:cNvPr>
        <xdr:cNvSpPr txBox="1"/>
      </xdr:nvSpPr>
      <xdr:spPr>
        <a:xfrm>
          <a:off x="12964160" y="17247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53340</xdr:rowOff>
    </xdr:from>
    <xdr:ext cx="403860" cy="257810"/>
    <xdr:sp macro="" textlink="">
      <xdr:nvSpPr>
        <xdr:cNvPr id="798" name="n_3mainValue【公民館】&#10;有形固定資産減価償却率">
          <a:extLst>
            <a:ext uri="{FF2B5EF4-FFF2-40B4-BE49-F238E27FC236}">
              <a16:creationId xmlns:a16="http://schemas.microsoft.com/office/drawing/2014/main" id="{CADF3538-D837-4E35-9704-D5848C76CEEA}"/>
            </a:ext>
          </a:extLst>
        </xdr:cNvPr>
        <xdr:cNvSpPr txBox="1"/>
      </xdr:nvSpPr>
      <xdr:spPr>
        <a:xfrm>
          <a:off x="12164060" y="17214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22860</xdr:rowOff>
    </xdr:from>
    <xdr:ext cx="403860" cy="259080"/>
    <xdr:sp macro="" textlink="">
      <xdr:nvSpPr>
        <xdr:cNvPr id="799" name="n_4mainValue【公民館】&#10;有形固定資産減価償却率">
          <a:extLst>
            <a:ext uri="{FF2B5EF4-FFF2-40B4-BE49-F238E27FC236}">
              <a16:creationId xmlns:a16="http://schemas.microsoft.com/office/drawing/2014/main" id="{5F7A9126-207F-43FB-9376-BC2B24E1E2E7}"/>
            </a:ext>
          </a:extLst>
        </xdr:cNvPr>
        <xdr:cNvSpPr txBox="1"/>
      </xdr:nvSpPr>
      <xdr:spPr>
        <a:xfrm>
          <a:off x="11354435" y="17190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FF5B3873-1CAA-4949-AEF2-01727D2515F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6A25490D-D8B5-4C43-838E-7F1B871E7D91}"/>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64BF07D2-0CA2-491A-946D-1BEA3AEBAC77}"/>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1AD44C9E-C905-4CFB-ADC2-A8BF0A6E1AD6}"/>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556F376F-EA5B-4745-B151-96B5EF47197D}"/>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439AC20B-42E7-43B5-BF27-15B37A7265E1}"/>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6BAADB42-5909-4485-89A4-AA9C3D0EBD27}"/>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31E20D59-B3D6-4170-B848-C420990340AE}"/>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8" name="テキスト ボックス 807">
          <a:extLst>
            <a:ext uri="{FF2B5EF4-FFF2-40B4-BE49-F238E27FC236}">
              <a16:creationId xmlns:a16="http://schemas.microsoft.com/office/drawing/2014/main" id="{685EFBD5-240B-4218-9AB3-B4A253D102DB}"/>
            </a:ext>
          </a:extLst>
        </xdr:cNvPr>
        <xdr:cNvSpPr txBox="1"/>
      </xdr:nvSpPr>
      <xdr:spPr>
        <a:xfrm>
          <a:off x="16440150" y="156591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4E0C9B79-A708-4B6A-B37F-EFDBA7BC16ED}"/>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A5D7775C-0D0B-44D8-9339-C983D445F28E}"/>
            </a:ext>
          </a:extLst>
        </xdr:cNvPr>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11" name="テキスト ボックス 810">
          <a:extLst>
            <a:ext uri="{FF2B5EF4-FFF2-40B4-BE49-F238E27FC236}">
              <a16:creationId xmlns:a16="http://schemas.microsoft.com/office/drawing/2014/main" id="{6B824C52-6482-45D6-9671-9FFFC341117E}"/>
            </a:ext>
          </a:extLst>
        </xdr:cNvPr>
        <xdr:cNvSpPr txBox="1"/>
      </xdr:nvSpPr>
      <xdr:spPr>
        <a:xfrm>
          <a:off x="16052165" y="17428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4E316CE5-A354-48B1-B05A-A98DC09FE23D}"/>
            </a:ext>
          </a:extLst>
        </xdr:cNvPr>
        <xdr:cNvCxnSpPr/>
      </xdr:nvCxnSpPr>
      <xdr:spPr>
        <a:xfrm>
          <a:off x="16459200" y="1713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13" name="テキスト ボックス 812">
          <a:extLst>
            <a:ext uri="{FF2B5EF4-FFF2-40B4-BE49-F238E27FC236}">
              <a16:creationId xmlns:a16="http://schemas.microsoft.com/office/drawing/2014/main" id="{7FAECE99-C4C1-4A3C-956B-0F248594B38B}"/>
            </a:ext>
          </a:extLst>
        </xdr:cNvPr>
        <xdr:cNvSpPr txBox="1"/>
      </xdr:nvSpPr>
      <xdr:spPr>
        <a:xfrm>
          <a:off x="16052165" y="16999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6146D1D2-A02C-4EFA-A1DD-5D10F72B2048}"/>
            </a:ext>
          </a:extLst>
        </xdr:cNvPr>
        <xdr:cNvCxnSpPr/>
      </xdr:nvCxnSpPr>
      <xdr:spPr>
        <a:xfrm>
          <a:off x="16459200" y="1669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15" name="テキスト ボックス 814">
          <a:extLst>
            <a:ext uri="{FF2B5EF4-FFF2-40B4-BE49-F238E27FC236}">
              <a16:creationId xmlns:a16="http://schemas.microsoft.com/office/drawing/2014/main" id="{1CCB4728-F2AF-4038-84D3-45FE8DA9626B}"/>
            </a:ext>
          </a:extLst>
        </xdr:cNvPr>
        <xdr:cNvSpPr txBox="1"/>
      </xdr:nvSpPr>
      <xdr:spPr>
        <a:xfrm>
          <a:off x="16052165" y="165614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48AD884C-F8A7-4317-8DE8-36B1771AD470}"/>
            </a:ext>
          </a:extLst>
        </xdr:cNvPr>
        <xdr:cNvCxnSpPr/>
      </xdr:nvCxnSpPr>
      <xdr:spPr>
        <a:xfrm>
          <a:off x="16459200" y="1626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17" name="テキスト ボックス 816">
          <a:extLst>
            <a:ext uri="{FF2B5EF4-FFF2-40B4-BE49-F238E27FC236}">
              <a16:creationId xmlns:a16="http://schemas.microsoft.com/office/drawing/2014/main" id="{00C9B25A-2641-42CD-BFDB-D58E69062842}"/>
            </a:ext>
          </a:extLst>
        </xdr:cNvPr>
        <xdr:cNvSpPr txBox="1"/>
      </xdr:nvSpPr>
      <xdr:spPr>
        <a:xfrm>
          <a:off x="16052165" y="16132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7E46042C-4508-4B36-BC6E-EB204CB45A34}"/>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9" name="テキスト ボックス 818">
          <a:extLst>
            <a:ext uri="{FF2B5EF4-FFF2-40B4-BE49-F238E27FC236}">
              <a16:creationId xmlns:a16="http://schemas.microsoft.com/office/drawing/2014/main" id="{579AD3E5-D906-4638-AA72-336A8EE686D7}"/>
            </a:ext>
          </a:extLst>
        </xdr:cNvPr>
        <xdr:cNvSpPr txBox="1"/>
      </xdr:nvSpPr>
      <xdr:spPr>
        <a:xfrm>
          <a:off x="16052165" y="15704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C6232F1C-5B2A-4525-884D-132FE3D9F81F}"/>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33020</xdr:rowOff>
    </xdr:to>
    <xdr:cxnSp macro="">
      <xdr:nvCxnSpPr>
        <xdr:cNvPr id="821" name="直線コネクタ 820">
          <a:extLst>
            <a:ext uri="{FF2B5EF4-FFF2-40B4-BE49-F238E27FC236}">
              <a16:creationId xmlns:a16="http://schemas.microsoft.com/office/drawing/2014/main" id="{72540407-130B-44C5-B1C8-3BEDB9A6C8BA}"/>
            </a:ext>
          </a:extLst>
        </xdr:cNvPr>
        <xdr:cNvCxnSpPr/>
      </xdr:nvCxnSpPr>
      <xdr:spPr>
        <a:xfrm flipV="1">
          <a:off x="19954240" y="1621155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822" name="【公民館】&#10;一人当たり面積最小値テキスト">
          <a:extLst>
            <a:ext uri="{FF2B5EF4-FFF2-40B4-BE49-F238E27FC236}">
              <a16:creationId xmlns:a16="http://schemas.microsoft.com/office/drawing/2014/main" id="{ADAF62D1-D898-4500-A2C4-DFB8DD6A8CC7}"/>
            </a:ext>
          </a:extLst>
        </xdr:cNvPr>
        <xdr:cNvSpPr txBox="1"/>
      </xdr:nvSpPr>
      <xdr:spPr>
        <a:xfrm>
          <a:off x="19992975" y="1752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823" name="直線コネクタ 822">
          <a:extLst>
            <a:ext uri="{FF2B5EF4-FFF2-40B4-BE49-F238E27FC236}">
              <a16:creationId xmlns:a16="http://schemas.microsoft.com/office/drawing/2014/main" id="{3DEE231E-2734-4506-866F-316B7D141780}"/>
            </a:ext>
          </a:extLst>
        </xdr:cNvPr>
        <xdr:cNvCxnSpPr/>
      </xdr:nvCxnSpPr>
      <xdr:spPr>
        <a:xfrm>
          <a:off x="19878675" y="17517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824" name="【公民館】&#10;一人当たり面積最大値テキスト">
          <a:extLst>
            <a:ext uri="{FF2B5EF4-FFF2-40B4-BE49-F238E27FC236}">
              <a16:creationId xmlns:a16="http://schemas.microsoft.com/office/drawing/2014/main" id="{E6B0AF78-49C9-4405-A32F-62928B67F0D2}"/>
            </a:ext>
          </a:extLst>
        </xdr:cNvPr>
        <xdr:cNvSpPr txBox="1"/>
      </xdr:nvSpPr>
      <xdr:spPr>
        <a:xfrm>
          <a:off x="19992975" y="1600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E14BD402-AE65-4C33-9E60-43417FF0C5ED}"/>
            </a:ext>
          </a:extLst>
        </xdr:cNvPr>
        <xdr:cNvCxnSpPr/>
      </xdr:nvCxnSpPr>
      <xdr:spPr>
        <a:xfrm>
          <a:off x="19878675" y="16211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142240</xdr:rowOff>
    </xdr:from>
    <xdr:ext cx="469900" cy="259080"/>
    <xdr:sp macro="" textlink="">
      <xdr:nvSpPr>
        <xdr:cNvPr id="826" name="【公民館】&#10;一人当たり面積平均値テキスト">
          <a:extLst>
            <a:ext uri="{FF2B5EF4-FFF2-40B4-BE49-F238E27FC236}">
              <a16:creationId xmlns:a16="http://schemas.microsoft.com/office/drawing/2014/main" id="{42D5FD04-AC5D-4518-9E1D-E546B4A82819}"/>
            </a:ext>
          </a:extLst>
        </xdr:cNvPr>
        <xdr:cNvSpPr txBox="1"/>
      </xdr:nvSpPr>
      <xdr:spPr>
        <a:xfrm>
          <a:off x="19992975" y="169856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827" name="フローチャート: 判断 826">
          <a:extLst>
            <a:ext uri="{FF2B5EF4-FFF2-40B4-BE49-F238E27FC236}">
              <a16:creationId xmlns:a16="http://schemas.microsoft.com/office/drawing/2014/main" id="{40278DED-874F-4FD5-B042-680BDBAA1E42}"/>
            </a:ext>
          </a:extLst>
        </xdr:cNvPr>
        <xdr:cNvSpPr/>
      </xdr:nvSpPr>
      <xdr:spPr>
        <a:xfrm>
          <a:off x="19897725" y="171246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132715</xdr:rowOff>
    </xdr:from>
    <xdr:to>
      <xdr:col>112</xdr:col>
      <xdr:colOff>38100</xdr:colOff>
      <xdr:row>106</xdr:row>
      <xdr:rowOff>63500</xdr:rowOff>
    </xdr:to>
    <xdr:sp macro="" textlink="">
      <xdr:nvSpPr>
        <xdr:cNvPr id="828" name="フローチャート: 判断 827">
          <a:extLst>
            <a:ext uri="{FF2B5EF4-FFF2-40B4-BE49-F238E27FC236}">
              <a16:creationId xmlns:a16="http://schemas.microsoft.com/office/drawing/2014/main" id="{456134CD-DCAA-4B2E-B386-8A20C3E8572C}"/>
            </a:ext>
          </a:extLst>
        </xdr:cNvPr>
        <xdr:cNvSpPr/>
      </xdr:nvSpPr>
      <xdr:spPr>
        <a:xfrm>
          <a:off x="19154775" y="1713484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132715</xdr:rowOff>
    </xdr:from>
    <xdr:to>
      <xdr:col>107</xdr:col>
      <xdr:colOff>101600</xdr:colOff>
      <xdr:row>106</xdr:row>
      <xdr:rowOff>63500</xdr:rowOff>
    </xdr:to>
    <xdr:sp macro="" textlink="">
      <xdr:nvSpPr>
        <xdr:cNvPr id="829" name="フローチャート: 判断 828">
          <a:extLst>
            <a:ext uri="{FF2B5EF4-FFF2-40B4-BE49-F238E27FC236}">
              <a16:creationId xmlns:a16="http://schemas.microsoft.com/office/drawing/2014/main" id="{0812D738-C215-4CB5-B7B3-C40228649C6E}"/>
            </a:ext>
          </a:extLst>
        </xdr:cNvPr>
        <xdr:cNvSpPr/>
      </xdr:nvSpPr>
      <xdr:spPr>
        <a:xfrm>
          <a:off x="18345150" y="1713484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96520</xdr:rowOff>
    </xdr:from>
    <xdr:to>
      <xdr:col>102</xdr:col>
      <xdr:colOff>165100</xdr:colOff>
      <xdr:row>106</xdr:row>
      <xdr:rowOff>26670</xdr:rowOff>
    </xdr:to>
    <xdr:sp macro="" textlink="">
      <xdr:nvSpPr>
        <xdr:cNvPr id="830" name="フローチャート: 判断 829">
          <a:extLst>
            <a:ext uri="{FF2B5EF4-FFF2-40B4-BE49-F238E27FC236}">
              <a16:creationId xmlns:a16="http://schemas.microsoft.com/office/drawing/2014/main" id="{9C9F8207-A86E-45FD-914F-0B9EF4805328}"/>
            </a:ext>
          </a:extLst>
        </xdr:cNvPr>
        <xdr:cNvSpPr/>
      </xdr:nvSpPr>
      <xdr:spPr>
        <a:xfrm>
          <a:off x="17554575" y="1709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100965</xdr:rowOff>
    </xdr:from>
    <xdr:to>
      <xdr:col>98</xdr:col>
      <xdr:colOff>38100</xdr:colOff>
      <xdr:row>106</xdr:row>
      <xdr:rowOff>31115</xdr:rowOff>
    </xdr:to>
    <xdr:sp macro="" textlink="">
      <xdr:nvSpPr>
        <xdr:cNvPr id="831" name="フローチャート: 判断 830">
          <a:extLst>
            <a:ext uri="{FF2B5EF4-FFF2-40B4-BE49-F238E27FC236}">
              <a16:creationId xmlns:a16="http://schemas.microsoft.com/office/drawing/2014/main" id="{8D9826F1-F617-4C09-B0D0-EDF0ECD4E4A2}"/>
            </a:ext>
          </a:extLst>
        </xdr:cNvPr>
        <xdr:cNvSpPr/>
      </xdr:nvSpPr>
      <xdr:spPr>
        <a:xfrm>
          <a:off x="16754475" y="1710626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358EA220-EA8D-4721-856A-6DF7B6CF12E2}"/>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74C930E1-15B7-4FC2-99EF-A4A60D9574D7}"/>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595573BF-F659-4C0C-945E-44B84B0D6078}"/>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4C1CAE22-91D3-4493-A6D3-F72630FCC91C}"/>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50016D75-1E80-46E8-A580-8A1A9BAD085D}"/>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7" name="楕円 836">
          <a:extLst>
            <a:ext uri="{FF2B5EF4-FFF2-40B4-BE49-F238E27FC236}">
              <a16:creationId xmlns:a16="http://schemas.microsoft.com/office/drawing/2014/main" id="{5145D52E-CEA9-4C63-A21C-F60DEE1DCA13}"/>
            </a:ext>
          </a:extLst>
        </xdr:cNvPr>
        <xdr:cNvSpPr/>
      </xdr:nvSpPr>
      <xdr:spPr>
        <a:xfrm>
          <a:off x="19897725"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118110</xdr:rowOff>
    </xdr:from>
    <xdr:ext cx="469900" cy="259080"/>
    <xdr:sp macro="" textlink="">
      <xdr:nvSpPr>
        <xdr:cNvPr id="838" name="【公民館】&#10;一人当たり面積該当値テキスト">
          <a:extLst>
            <a:ext uri="{FF2B5EF4-FFF2-40B4-BE49-F238E27FC236}">
              <a16:creationId xmlns:a16="http://schemas.microsoft.com/office/drawing/2014/main" id="{28E9DA51-BE4C-41C2-8A7B-6D84CC612CD5}"/>
            </a:ext>
          </a:extLst>
        </xdr:cNvPr>
        <xdr:cNvSpPr txBox="1"/>
      </xdr:nvSpPr>
      <xdr:spPr>
        <a:xfrm>
          <a:off x="19992975" y="1728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9" name="楕円 838">
          <a:extLst>
            <a:ext uri="{FF2B5EF4-FFF2-40B4-BE49-F238E27FC236}">
              <a16:creationId xmlns:a16="http://schemas.microsoft.com/office/drawing/2014/main" id="{DEFE53AC-269A-43BD-B610-2EC57D46C9B5}"/>
            </a:ext>
          </a:extLst>
        </xdr:cNvPr>
        <xdr:cNvSpPr/>
      </xdr:nvSpPr>
      <xdr:spPr>
        <a:xfrm>
          <a:off x="19154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40" name="直線コネクタ 839">
          <a:extLst>
            <a:ext uri="{FF2B5EF4-FFF2-40B4-BE49-F238E27FC236}">
              <a16:creationId xmlns:a16="http://schemas.microsoft.com/office/drawing/2014/main" id="{70E54D3E-7A2B-41AF-9514-E4B96D2D97A7}"/>
            </a:ext>
          </a:extLst>
        </xdr:cNvPr>
        <xdr:cNvCxnSpPr/>
      </xdr:nvCxnSpPr>
      <xdr:spPr>
        <a:xfrm>
          <a:off x="19202400" y="1734502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32385</xdr:rowOff>
    </xdr:from>
    <xdr:to>
      <xdr:col>107</xdr:col>
      <xdr:colOff>101600</xdr:colOff>
      <xdr:row>107</xdr:row>
      <xdr:rowOff>133985</xdr:rowOff>
    </xdr:to>
    <xdr:sp macro="" textlink="">
      <xdr:nvSpPr>
        <xdr:cNvPr id="841" name="楕円 840">
          <a:extLst>
            <a:ext uri="{FF2B5EF4-FFF2-40B4-BE49-F238E27FC236}">
              <a16:creationId xmlns:a16="http://schemas.microsoft.com/office/drawing/2014/main" id="{39DC32ED-1927-49E0-BD67-D2EF0CA403DD}"/>
            </a:ext>
          </a:extLst>
        </xdr:cNvPr>
        <xdr:cNvSpPr/>
      </xdr:nvSpPr>
      <xdr:spPr>
        <a:xfrm>
          <a:off x="18345150" y="173551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83185</xdr:rowOff>
    </xdr:to>
    <xdr:cxnSp macro="">
      <xdr:nvCxnSpPr>
        <xdr:cNvPr id="842" name="直線コネクタ 841">
          <a:extLst>
            <a:ext uri="{FF2B5EF4-FFF2-40B4-BE49-F238E27FC236}">
              <a16:creationId xmlns:a16="http://schemas.microsoft.com/office/drawing/2014/main" id="{4CF0B2F9-E271-49EA-A635-F619A4725220}"/>
            </a:ext>
          </a:extLst>
        </xdr:cNvPr>
        <xdr:cNvCxnSpPr/>
      </xdr:nvCxnSpPr>
      <xdr:spPr>
        <a:xfrm flipV="1">
          <a:off x="18392775" y="17345025"/>
          <a:ext cx="8096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32385</xdr:rowOff>
    </xdr:from>
    <xdr:to>
      <xdr:col>102</xdr:col>
      <xdr:colOff>165100</xdr:colOff>
      <xdr:row>107</xdr:row>
      <xdr:rowOff>133985</xdr:rowOff>
    </xdr:to>
    <xdr:sp macro="" textlink="">
      <xdr:nvSpPr>
        <xdr:cNvPr id="843" name="楕円 842">
          <a:extLst>
            <a:ext uri="{FF2B5EF4-FFF2-40B4-BE49-F238E27FC236}">
              <a16:creationId xmlns:a16="http://schemas.microsoft.com/office/drawing/2014/main" id="{52B74689-D86B-40DA-A687-8B514D301C11}"/>
            </a:ext>
          </a:extLst>
        </xdr:cNvPr>
        <xdr:cNvSpPr/>
      </xdr:nvSpPr>
      <xdr:spPr>
        <a:xfrm>
          <a:off x="17554575" y="173551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83185</xdr:rowOff>
    </xdr:from>
    <xdr:to>
      <xdr:col>107</xdr:col>
      <xdr:colOff>50800</xdr:colOff>
      <xdr:row>107</xdr:row>
      <xdr:rowOff>83185</xdr:rowOff>
    </xdr:to>
    <xdr:cxnSp macro="">
      <xdr:nvCxnSpPr>
        <xdr:cNvPr id="844" name="直線コネクタ 843">
          <a:extLst>
            <a:ext uri="{FF2B5EF4-FFF2-40B4-BE49-F238E27FC236}">
              <a16:creationId xmlns:a16="http://schemas.microsoft.com/office/drawing/2014/main" id="{0D409D1D-D696-4FF0-953D-F3579C0FBC4C}"/>
            </a:ext>
          </a:extLst>
        </xdr:cNvPr>
        <xdr:cNvCxnSpPr/>
      </xdr:nvCxnSpPr>
      <xdr:spPr>
        <a:xfrm>
          <a:off x="17602200" y="1741233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32385</xdr:rowOff>
    </xdr:from>
    <xdr:to>
      <xdr:col>98</xdr:col>
      <xdr:colOff>38100</xdr:colOff>
      <xdr:row>107</xdr:row>
      <xdr:rowOff>133985</xdr:rowOff>
    </xdr:to>
    <xdr:sp macro="" textlink="">
      <xdr:nvSpPr>
        <xdr:cNvPr id="845" name="楕円 844">
          <a:extLst>
            <a:ext uri="{FF2B5EF4-FFF2-40B4-BE49-F238E27FC236}">
              <a16:creationId xmlns:a16="http://schemas.microsoft.com/office/drawing/2014/main" id="{3925707C-E5F6-42F5-A9FB-E0D3B92FCA4B}"/>
            </a:ext>
          </a:extLst>
        </xdr:cNvPr>
        <xdr:cNvSpPr/>
      </xdr:nvSpPr>
      <xdr:spPr>
        <a:xfrm>
          <a:off x="16754475" y="173551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83185</xdr:rowOff>
    </xdr:from>
    <xdr:to>
      <xdr:col>102</xdr:col>
      <xdr:colOff>114300</xdr:colOff>
      <xdr:row>107</xdr:row>
      <xdr:rowOff>83185</xdr:rowOff>
    </xdr:to>
    <xdr:cxnSp macro="">
      <xdr:nvCxnSpPr>
        <xdr:cNvPr id="846" name="直線コネクタ 845">
          <a:extLst>
            <a:ext uri="{FF2B5EF4-FFF2-40B4-BE49-F238E27FC236}">
              <a16:creationId xmlns:a16="http://schemas.microsoft.com/office/drawing/2014/main" id="{DF4CFDC2-2495-439C-9C12-616C67F5210B}"/>
            </a:ext>
          </a:extLst>
        </xdr:cNvPr>
        <xdr:cNvCxnSpPr/>
      </xdr:nvCxnSpPr>
      <xdr:spPr>
        <a:xfrm>
          <a:off x="16802100" y="174123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79375</xdr:rowOff>
    </xdr:from>
    <xdr:ext cx="469900" cy="258445"/>
    <xdr:sp macro="" textlink="">
      <xdr:nvSpPr>
        <xdr:cNvPr id="847" name="n_1aveValue【公民館】&#10;一人当たり面積">
          <a:extLst>
            <a:ext uri="{FF2B5EF4-FFF2-40B4-BE49-F238E27FC236}">
              <a16:creationId xmlns:a16="http://schemas.microsoft.com/office/drawing/2014/main" id="{44F3AB92-0CC7-4FB5-8972-1708BE0FB298}"/>
            </a:ext>
          </a:extLst>
        </xdr:cNvPr>
        <xdr:cNvSpPr txBox="1"/>
      </xdr:nvSpPr>
      <xdr:spPr>
        <a:xfrm>
          <a:off x="18983325" y="1692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79375</xdr:rowOff>
    </xdr:from>
    <xdr:ext cx="468630" cy="258445"/>
    <xdr:sp macro="" textlink="">
      <xdr:nvSpPr>
        <xdr:cNvPr id="848" name="n_2aveValue【公民館】&#10;一人当たり面積">
          <a:extLst>
            <a:ext uri="{FF2B5EF4-FFF2-40B4-BE49-F238E27FC236}">
              <a16:creationId xmlns:a16="http://schemas.microsoft.com/office/drawing/2014/main" id="{C5298030-FB67-4B85-9289-FF00F0DC82A9}"/>
            </a:ext>
          </a:extLst>
        </xdr:cNvPr>
        <xdr:cNvSpPr txBox="1"/>
      </xdr:nvSpPr>
      <xdr:spPr>
        <a:xfrm>
          <a:off x="18183225" y="169227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43180</xdr:rowOff>
    </xdr:from>
    <xdr:ext cx="468630" cy="257810"/>
    <xdr:sp macro="" textlink="">
      <xdr:nvSpPr>
        <xdr:cNvPr id="849" name="n_3aveValue【公民館】&#10;一人当たり面積">
          <a:extLst>
            <a:ext uri="{FF2B5EF4-FFF2-40B4-BE49-F238E27FC236}">
              <a16:creationId xmlns:a16="http://schemas.microsoft.com/office/drawing/2014/main" id="{DE4DDE9D-5460-4A6B-97A6-8E88DE7DA5D5}"/>
            </a:ext>
          </a:extLst>
        </xdr:cNvPr>
        <xdr:cNvSpPr txBox="1"/>
      </xdr:nvSpPr>
      <xdr:spPr>
        <a:xfrm>
          <a:off x="17383125" y="16886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47625</xdr:rowOff>
    </xdr:from>
    <xdr:ext cx="468630" cy="259080"/>
    <xdr:sp macro="" textlink="">
      <xdr:nvSpPr>
        <xdr:cNvPr id="850" name="n_4aveValue【公民館】&#10;一人当たり面積">
          <a:extLst>
            <a:ext uri="{FF2B5EF4-FFF2-40B4-BE49-F238E27FC236}">
              <a16:creationId xmlns:a16="http://schemas.microsoft.com/office/drawing/2014/main" id="{E31675B8-94FC-4BEB-B6F6-456245FA1986}"/>
            </a:ext>
          </a:extLst>
        </xdr:cNvPr>
        <xdr:cNvSpPr txBox="1"/>
      </xdr:nvSpPr>
      <xdr:spPr>
        <a:xfrm>
          <a:off x="16592550" y="16884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60960</xdr:rowOff>
    </xdr:from>
    <xdr:ext cx="469900" cy="259080"/>
    <xdr:sp macro="" textlink="">
      <xdr:nvSpPr>
        <xdr:cNvPr id="851" name="n_1mainValue【公民館】&#10;一人当たり面積">
          <a:extLst>
            <a:ext uri="{FF2B5EF4-FFF2-40B4-BE49-F238E27FC236}">
              <a16:creationId xmlns:a16="http://schemas.microsoft.com/office/drawing/2014/main" id="{B5FDBEC6-B8F9-4B73-A42B-D876E682C68B}"/>
            </a:ext>
          </a:extLst>
        </xdr:cNvPr>
        <xdr:cNvSpPr txBox="1"/>
      </xdr:nvSpPr>
      <xdr:spPr>
        <a:xfrm>
          <a:off x="18983325" y="1739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125095</xdr:rowOff>
    </xdr:from>
    <xdr:ext cx="468630" cy="258445"/>
    <xdr:sp macro="" textlink="">
      <xdr:nvSpPr>
        <xdr:cNvPr id="852" name="n_2mainValue【公民館】&#10;一人当たり面積">
          <a:extLst>
            <a:ext uri="{FF2B5EF4-FFF2-40B4-BE49-F238E27FC236}">
              <a16:creationId xmlns:a16="http://schemas.microsoft.com/office/drawing/2014/main" id="{0A6224A6-B91E-49DF-8A64-8090C7739D7B}"/>
            </a:ext>
          </a:extLst>
        </xdr:cNvPr>
        <xdr:cNvSpPr txBox="1"/>
      </xdr:nvSpPr>
      <xdr:spPr>
        <a:xfrm>
          <a:off x="18183225" y="174478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125095</xdr:rowOff>
    </xdr:from>
    <xdr:ext cx="468630" cy="258445"/>
    <xdr:sp macro="" textlink="">
      <xdr:nvSpPr>
        <xdr:cNvPr id="853" name="n_3mainValue【公民館】&#10;一人当たり面積">
          <a:extLst>
            <a:ext uri="{FF2B5EF4-FFF2-40B4-BE49-F238E27FC236}">
              <a16:creationId xmlns:a16="http://schemas.microsoft.com/office/drawing/2014/main" id="{6D40F5DF-854A-4A5A-9DD5-474EF8550D69}"/>
            </a:ext>
          </a:extLst>
        </xdr:cNvPr>
        <xdr:cNvSpPr txBox="1"/>
      </xdr:nvSpPr>
      <xdr:spPr>
        <a:xfrm>
          <a:off x="17383125" y="174478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125095</xdr:rowOff>
    </xdr:from>
    <xdr:ext cx="468630" cy="258445"/>
    <xdr:sp macro="" textlink="">
      <xdr:nvSpPr>
        <xdr:cNvPr id="854" name="n_4mainValue【公民館】&#10;一人当たり面積">
          <a:extLst>
            <a:ext uri="{FF2B5EF4-FFF2-40B4-BE49-F238E27FC236}">
              <a16:creationId xmlns:a16="http://schemas.microsoft.com/office/drawing/2014/main" id="{9933590F-9DBF-4E2F-8780-9D056856B1D4}"/>
            </a:ext>
          </a:extLst>
        </xdr:cNvPr>
        <xdr:cNvSpPr txBox="1"/>
      </xdr:nvSpPr>
      <xdr:spPr>
        <a:xfrm>
          <a:off x="16592550" y="174478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353B28B8-12EE-465A-A0BA-EDD4467EC70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2233F731-825A-4E56-AAE9-E5B457420495}"/>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F6FF3712-38F5-499E-88C0-8C764F5F4A1F}"/>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類似団体と比較して、道路、児童館及び公民館については、特に有形固定資産減価償却率が高くなっている。</a:t>
          </a:r>
        </a:p>
        <a:p>
          <a:r>
            <a:rPr kumimoji="1" lang="ja-JP" altLang="en-US" sz="1300">
              <a:solidFill>
                <a:sysClr val="windowText" lastClr="000000"/>
              </a:solidFill>
              <a:latin typeface="ＭＳ Ｐゴシック"/>
              <a:ea typeface="ＭＳ Ｐゴシック"/>
            </a:rPr>
            <a:t>　散居村が広がり、住居が点在している当市においては、道路延長が長くなるものであるが、道路は地域における重要なインフラ資産であることから、地域・沿道の利用状況を踏まえて適正な維持管理や長寿命化に努める。</a:t>
          </a:r>
        </a:p>
        <a:p>
          <a:r>
            <a:rPr kumimoji="1" lang="ja-JP" altLang="en-US" sz="1300">
              <a:solidFill>
                <a:sysClr val="windowText" lastClr="000000"/>
              </a:solidFill>
              <a:latin typeface="ＭＳ Ｐゴシック"/>
              <a:ea typeface="ＭＳ Ｐゴシック"/>
            </a:rPr>
            <a:t>　認定こども園・幼稚園・保育所については、公共施設等総合管理計画や個別計画に基づき、より充実した教育保育環境を提供する観点から、施設の統廃合・再編や配置等を見直すほか、認定こども園化の検討を進める。</a:t>
          </a:r>
        </a:p>
        <a:p>
          <a:r>
            <a:rPr kumimoji="1" lang="ja-JP" altLang="en-US" sz="1300">
              <a:solidFill>
                <a:sysClr val="windowText" lastClr="000000"/>
              </a:solidFill>
              <a:latin typeface="ＭＳ Ｐゴシック"/>
              <a:ea typeface="ＭＳ Ｐゴシック"/>
            </a:rPr>
            <a:t>　児童館についても、児童の安全確保の観点から集約化や他施設との複合化など、施設の在り方を検討していく。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68EC9E-5223-4EBB-8912-0F80A7847464}"/>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AB20B8-A2AB-4431-A99E-2148E2DDA02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354CC1-2624-41FA-933F-021FFFE3602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76588D-8655-4C75-A672-988D6B627A8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F15514-3FDA-4995-9ACA-B9E6674579D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4B336D-8AF4-4219-8DCC-EB1D4CBACE1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B41CA0-6D51-4C47-8135-7DF42CFAD08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1AF99C-30A6-45C1-A8A0-C7CBA727DB9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756A8F-32E7-4C75-A4E5-F9ABE04F535E}"/>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8A345A-4069-43E9-BFC4-11AB7DA7079C}"/>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47,347
46,663
127.03
24,137,213
22,011,121
2,007,852
13,860,109
20,854,457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E88A1A-0129-4541-95DD-253B8E396F7D}"/>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2AF3F3-922B-484C-8385-1CFE68B8AB9B}"/>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593003-F595-4E37-9440-53C108430216}"/>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22.8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72E867-7BB2-4612-83BD-0FB28F219C15}"/>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ADEB93-57D4-47F4-983F-6BED37DC7997}"/>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15FD92-C445-48AD-9F8F-95FACDBAE08C}"/>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A32B27-9D69-4ACE-A1B4-375D6B7E482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EEE328-C1B7-4A02-AB50-5B900EF003E4}"/>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B4ADF4-2DBE-40E9-982E-9D65C1822B01}"/>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36B851-BF55-4660-8140-4B93A6E48BBB}"/>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1B86F5-A30C-48C9-9893-B4D6A42EF948}"/>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CAA39B-3BF9-49D9-82BD-2D8ED8EDA56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6B0B54-16B1-425E-B93E-3ADC2E79750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32EF48-6D5C-4B1A-93B8-D8B872521EF3}"/>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D5C3AE-1334-4C0D-9F07-CCEFB0CFC995}"/>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14A85F-8FA4-4B2E-B4F5-72175C79806A}"/>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BA454B-ADF7-4BA6-975C-153F1CEB498C}"/>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F74F0A8-3B0F-4179-8B90-0A9321E44EBC}"/>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3915FA5-9AFA-4605-863C-25ABC8826D2B}"/>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DCF79D8A-8526-4F24-BB70-B1598507725A}"/>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9824F6FA-6529-4DA5-A191-09FF5AA5D18F}"/>
            </a:ext>
          </a:extLst>
        </xdr:cNvPr>
        <xdr:cNvSpPr txBox="1"/>
      </xdr:nvSpPr>
      <xdr:spPr>
        <a:xfrm>
          <a:off x="638175" y="35433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2709BE-A69F-4D9E-808F-524ACF0C7D0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297D98-4B46-4C88-A491-9C35290EA01A}"/>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5F53B8-60E9-4607-971A-B1D3916E394F}"/>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739508-9A0A-4980-AB35-0582D3BD218F}"/>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87E7366-0886-44F7-A3D0-9CFF5E7ABAA8}"/>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1A96C5-E585-476C-BF0D-AEAEA889FD60}"/>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C2EDE6-1256-41EB-A84D-362B17FA75B7}"/>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A5FAE1-88F5-43F1-A502-62AB97442A27}"/>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EFD57A28-AB39-4B9C-BD74-86CBBC2D0DE9}"/>
            </a:ext>
          </a:extLst>
        </xdr:cNvPr>
        <xdr:cNvSpPr txBox="1"/>
      </xdr:nvSpPr>
      <xdr:spPr>
        <a:xfrm>
          <a:off x="666750" y="48577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F501C5-D138-4650-AB5E-2AF6A72339ED}"/>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714EE69D-487F-4F2D-8C0E-F02B7FFA8A93}"/>
            </a:ext>
          </a:extLst>
        </xdr:cNvPr>
        <xdr:cNvSpPr txBox="1"/>
      </xdr:nvSpPr>
      <xdr:spPr>
        <a:xfrm>
          <a:off x="278765" y="7065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D32FAF13-D23E-4B6E-8649-0163F1F281E8}"/>
            </a:ext>
          </a:extLst>
        </xdr:cNvPr>
        <xdr:cNvCxnSpPr/>
      </xdr:nvCxnSpPr>
      <xdr:spPr>
        <a:xfrm>
          <a:off x="685800" y="689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25670BA7-18D0-43E7-9844-F24D786955C9}"/>
            </a:ext>
          </a:extLst>
        </xdr:cNvPr>
        <xdr:cNvSpPr txBox="1"/>
      </xdr:nvSpPr>
      <xdr:spPr>
        <a:xfrm>
          <a:off x="278765" y="67640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FEA2BED1-0B3C-44C4-83CB-7B36619C520E}"/>
            </a:ext>
          </a:extLst>
        </xdr:cNvPr>
        <xdr:cNvCxnSpPr/>
      </xdr:nvCxnSpPr>
      <xdr:spPr>
        <a:xfrm>
          <a:off x="685800" y="6583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98CDE9BB-0E36-433F-B802-468719F69DC4}"/>
            </a:ext>
          </a:extLst>
        </xdr:cNvPr>
        <xdr:cNvSpPr txBox="1"/>
      </xdr:nvSpPr>
      <xdr:spPr>
        <a:xfrm>
          <a:off x="339725"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D868AA54-4D40-4029-AB5D-42CA7749219C}"/>
            </a:ext>
          </a:extLst>
        </xdr:cNvPr>
        <xdr:cNvCxnSpPr/>
      </xdr:nvCxnSpPr>
      <xdr:spPr>
        <a:xfrm>
          <a:off x="685800" y="6275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4F9B68FD-5849-4A7F-BFF7-7FE0070F9A33}"/>
            </a:ext>
          </a:extLst>
        </xdr:cNvPr>
        <xdr:cNvSpPr txBox="1"/>
      </xdr:nvSpPr>
      <xdr:spPr>
        <a:xfrm>
          <a:off x="339725" y="61461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BF041ECD-8B66-468B-BC5E-AEF62CF61C77}"/>
            </a:ext>
          </a:extLst>
        </xdr:cNvPr>
        <xdr:cNvCxnSpPr/>
      </xdr:nvCxnSpPr>
      <xdr:spPr>
        <a:xfrm>
          <a:off x="685800" y="5974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CBF3FAB8-DDE1-4846-B6EE-66C14BC2354D}"/>
            </a:ext>
          </a:extLst>
        </xdr:cNvPr>
        <xdr:cNvSpPr txBox="1"/>
      </xdr:nvSpPr>
      <xdr:spPr>
        <a:xfrm>
          <a:off x="339725"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B49413B5-8789-4718-8FEC-C4FB89D78A8D}"/>
            </a:ext>
          </a:extLst>
        </xdr:cNvPr>
        <xdr:cNvCxnSpPr/>
      </xdr:nvCxnSpPr>
      <xdr:spPr>
        <a:xfrm>
          <a:off x="685800" y="5666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2CE2040D-CBC3-4D8A-B3DE-032F68993899}"/>
            </a:ext>
          </a:extLst>
        </xdr:cNvPr>
        <xdr:cNvSpPr txBox="1"/>
      </xdr:nvSpPr>
      <xdr:spPr>
        <a:xfrm>
          <a:off x="339725"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BD389FDC-70B7-4F13-9A31-FD788FB88074}"/>
            </a:ext>
          </a:extLst>
        </xdr:cNvPr>
        <xdr:cNvCxnSpPr/>
      </xdr:nvCxnSpPr>
      <xdr:spPr>
        <a:xfrm>
          <a:off x="6858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588B9F9B-933C-45DF-9EBA-C963F4921782}"/>
            </a:ext>
          </a:extLst>
        </xdr:cNvPr>
        <xdr:cNvSpPr txBox="1"/>
      </xdr:nvSpPr>
      <xdr:spPr>
        <a:xfrm>
          <a:off x="387985" y="521017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DEB4C9-95A0-43DB-AE55-A6416A1C6047}"/>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786E8AB-5A83-4DD7-B608-766FDC9DBDB2}"/>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102235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41FB77B5-DBCA-4E1A-86F6-2C9FE9EBD0EB}"/>
            </a:ext>
          </a:extLst>
        </xdr:cNvPr>
        <xdr:cNvCxnSpPr/>
      </xdr:nvCxnSpPr>
      <xdr:spPr>
        <a:xfrm flipV="1">
          <a:off x="4180840" y="544893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6DDF9432-C349-42C4-B986-9C7CEC1F72A3}"/>
            </a:ext>
          </a:extLst>
        </xdr:cNvPr>
        <xdr:cNvSpPr txBox="1"/>
      </xdr:nvSpPr>
      <xdr:spPr>
        <a:xfrm>
          <a:off x="42195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51D1F19A-CABA-45D2-B297-969D5A425019}"/>
            </a:ext>
          </a:extLst>
        </xdr:cNvPr>
        <xdr:cNvCxnSpPr/>
      </xdr:nvCxnSpPr>
      <xdr:spPr>
        <a:xfrm>
          <a:off x="4105275"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48895</xdr:rowOff>
    </xdr:from>
    <xdr:ext cx="340360" cy="259080"/>
    <xdr:sp macro="" textlink="">
      <xdr:nvSpPr>
        <xdr:cNvPr id="61" name="【図書館】&#10;有形固定資産減価償却率最大値テキスト">
          <a:extLst>
            <a:ext uri="{FF2B5EF4-FFF2-40B4-BE49-F238E27FC236}">
              <a16:creationId xmlns:a16="http://schemas.microsoft.com/office/drawing/2014/main" id="{D7C4778B-8FE6-4B37-9044-61C58929A909}"/>
            </a:ext>
          </a:extLst>
        </xdr:cNvPr>
        <xdr:cNvSpPr txBox="1"/>
      </xdr:nvSpPr>
      <xdr:spPr>
        <a:xfrm>
          <a:off x="4219575" y="52273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102235</xdr:rowOff>
    </xdr:from>
    <xdr:to>
      <xdr:col>24</xdr:col>
      <xdr:colOff>152400</xdr:colOff>
      <xdr:row>33</xdr:row>
      <xdr:rowOff>102235</xdr:rowOff>
    </xdr:to>
    <xdr:cxnSp macro="">
      <xdr:nvCxnSpPr>
        <xdr:cNvPr id="62" name="直線コネクタ 61">
          <a:extLst>
            <a:ext uri="{FF2B5EF4-FFF2-40B4-BE49-F238E27FC236}">
              <a16:creationId xmlns:a16="http://schemas.microsoft.com/office/drawing/2014/main" id="{3339A09C-8D9B-48F0-9525-36AEF69B739A}"/>
            </a:ext>
          </a:extLst>
        </xdr:cNvPr>
        <xdr:cNvCxnSpPr/>
      </xdr:nvCxnSpPr>
      <xdr:spPr>
        <a:xfrm>
          <a:off x="4105275" y="544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54610</xdr:rowOff>
    </xdr:from>
    <xdr:ext cx="405130" cy="257810"/>
    <xdr:sp macro="" textlink="">
      <xdr:nvSpPr>
        <xdr:cNvPr id="63" name="【図書館】&#10;有形固定資産減価償却率平均値テキスト">
          <a:extLst>
            <a:ext uri="{FF2B5EF4-FFF2-40B4-BE49-F238E27FC236}">
              <a16:creationId xmlns:a16="http://schemas.microsoft.com/office/drawing/2014/main" id="{A1F8A307-AC27-44FA-AC83-BC1FE901109E}"/>
            </a:ext>
          </a:extLst>
        </xdr:cNvPr>
        <xdr:cNvSpPr txBox="1"/>
      </xdr:nvSpPr>
      <xdr:spPr>
        <a:xfrm>
          <a:off x="4219575" y="60458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64" name="フローチャート: 判断 63">
          <a:extLst>
            <a:ext uri="{FF2B5EF4-FFF2-40B4-BE49-F238E27FC236}">
              <a16:creationId xmlns:a16="http://schemas.microsoft.com/office/drawing/2014/main" id="{574F59FF-0F2B-4002-9C83-714FC308CE35}"/>
            </a:ext>
          </a:extLst>
        </xdr:cNvPr>
        <xdr:cNvSpPr/>
      </xdr:nvSpPr>
      <xdr:spPr>
        <a:xfrm>
          <a:off x="4124325" y="6067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a:extLst>
            <a:ext uri="{FF2B5EF4-FFF2-40B4-BE49-F238E27FC236}">
              <a16:creationId xmlns:a16="http://schemas.microsoft.com/office/drawing/2014/main" id="{E5A91DA3-208B-4FD0-9EDC-62D88BE08F01}"/>
            </a:ext>
          </a:extLst>
        </xdr:cNvPr>
        <xdr:cNvSpPr/>
      </xdr:nvSpPr>
      <xdr:spPr>
        <a:xfrm>
          <a:off x="3381375" y="60979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6" name="フローチャート: 判断 65">
          <a:extLst>
            <a:ext uri="{FF2B5EF4-FFF2-40B4-BE49-F238E27FC236}">
              <a16:creationId xmlns:a16="http://schemas.microsoft.com/office/drawing/2014/main" id="{CAFA2389-2271-4C49-AD50-9F6B9400EFBC}"/>
            </a:ext>
          </a:extLst>
        </xdr:cNvPr>
        <xdr:cNvSpPr/>
      </xdr:nvSpPr>
      <xdr:spPr>
        <a:xfrm>
          <a:off x="2571750" y="6075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74930</xdr:rowOff>
    </xdr:from>
    <xdr:to>
      <xdr:col>10</xdr:col>
      <xdr:colOff>165100</xdr:colOff>
      <xdr:row>38</xdr:row>
      <xdr:rowOff>4445</xdr:rowOff>
    </xdr:to>
    <xdr:sp macro="" textlink="">
      <xdr:nvSpPr>
        <xdr:cNvPr id="67" name="フローチャート: 判断 66">
          <a:extLst>
            <a:ext uri="{FF2B5EF4-FFF2-40B4-BE49-F238E27FC236}">
              <a16:creationId xmlns:a16="http://schemas.microsoft.com/office/drawing/2014/main" id="{E916CA68-4ECA-4FC1-AB23-163F39AE6C8B}"/>
            </a:ext>
          </a:extLst>
        </xdr:cNvPr>
        <xdr:cNvSpPr/>
      </xdr:nvSpPr>
      <xdr:spPr>
        <a:xfrm>
          <a:off x="1781175" y="606615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73025</xdr:rowOff>
    </xdr:from>
    <xdr:to>
      <xdr:col>6</xdr:col>
      <xdr:colOff>38100</xdr:colOff>
      <xdr:row>38</xdr:row>
      <xdr:rowOff>3175</xdr:rowOff>
    </xdr:to>
    <xdr:sp macro="" textlink="">
      <xdr:nvSpPr>
        <xdr:cNvPr id="68" name="フローチャート: 判断 67">
          <a:extLst>
            <a:ext uri="{FF2B5EF4-FFF2-40B4-BE49-F238E27FC236}">
              <a16:creationId xmlns:a16="http://schemas.microsoft.com/office/drawing/2014/main" id="{75757B40-9502-45E1-B0DA-5CB9D3550376}"/>
            </a:ext>
          </a:extLst>
        </xdr:cNvPr>
        <xdr:cNvSpPr/>
      </xdr:nvSpPr>
      <xdr:spPr>
        <a:xfrm>
          <a:off x="981075" y="6064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2B5BC0EF-3473-4ABA-993D-5080945095C7}"/>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A6D5909E-0F68-424D-96E6-68EC77F107C8}"/>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8A7AD52D-8AC1-4125-AA23-6F0A1B36C3BE}"/>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133566A6-B538-492C-B5E3-B7A508FF27F4}"/>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20B90425-0572-4E72-BCC5-E44A5A87FF83}"/>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123190</xdr:rowOff>
    </xdr:from>
    <xdr:to>
      <xdr:col>24</xdr:col>
      <xdr:colOff>114300</xdr:colOff>
      <xdr:row>34</xdr:row>
      <xdr:rowOff>53340</xdr:rowOff>
    </xdr:to>
    <xdr:sp macro="" textlink="">
      <xdr:nvSpPr>
        <xdr:cNvPr id="74" name="楕円 73">
          <a:extLst>
            <a:ext uri="{FF2B5EF4-FFF2-40B4-BE49-F238E27FC236}">
              <a16:creationId xmlns:a16="http://schemas.microsoft.com/office/drawing/2014/main" id="{BAF5D276-1FC7-4A7A-8661-85BC61447892}"/>
            </a:ext>
          </a:extLst>
        </xdr:cNvPr>
        <xdr:cNvSpPr/>
      </xdr:nvSpPr>
      <xdr:spPr>
        <a:xfrm>
          <a:off x="4124325" y="546989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38100</xdr:rowOff>
    </xdr:from>
    <xdr:ext cx="405130" cy="259080"/>
    <xdr:sp macro="" textlink="">
      <xdr:nvSpPr>
        <xdr:cNvPr id="75" name="【図書館】&#10;有形固定資産減価償却率該当値テキスト">
          <a:extLst>
            <a:ext uri="{FF2B5EF4-FFF2-40B4-BE49-F238E27FC236}">
              <a16:creationId xmlns:a16="http://schemas.microsoft.com/office/drawing/2014/main" id="{495D429E-814E-4891-B31A-24C4C4AEB04C}"/>
            </a:ext>
          </a:extLst>
        </xdr:cNvPr>
        <xdr:cNvSpPr txBox="1"/>
      </xdr:nvSpPr>
      <xdr:spPr>
        <a:xfrm>
          <a:off x="4219575" y="5381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123190</xdr:rowOff>
    </xdr:from>
    <xdr:to>
      <xdr:col>20</xdr:col>
      <xdr:colOff>38100</xdr:colOff>
      <xdr:row>34</xdr:row>
      <xdr:rowOff>53340</xdr:rowOff>
    </xdr:to>
    <xdr:sp macro="" textlink="">
      <xdr:nvSpPr>
        <xdr:cNvPr id="76" name="楕円 75">
          <a:extLst>
            <a:ext uri="{FF2B5EF4-FFF2-40B4-BE49-F238E27FC236}">
              <a16:creationId xmlns:a16="http://schemas.microsoft.com/office/drawing/2014/main" id="{D53F006A-13D8-40F9-B357-D8433E04968E}"/>
            </a:ext>
          </a:extLst>
        </xdr:cNvPr>
        <xdr:cNvSpPr/>
      </xdr:nvSpPr>
      <xdr:spPr>
        <a:xfrm>
          <a:off x="3381375" y="546989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2540</xdr:rowOff>
    </xdr:from>
    <xdr:to>
      <xdr:col>24</xdr:col>
      <xdr:colOff>63500</xdr:colOff>
      <xdr:row>34</xdr:row>
      <xdr:rowOff>2540</xdr:rowOff>
    </xdr:to>
    <xdr:cxnSp macro="">
      <xdr:nvCxnSpPr>
        <xdr:cNvPr id="77" name="直線コネクタ 76">
          <a:extLst>
            <a:ext uri="{FF2B5EF4-FFF2-40B4-BE49-F238E27FC236}">
              <a16:creationId xmlns:a16="http://schemas.microsoft.com/office/drawing/2014/main" id="{83D5D2A2-A879-46C4-BCDD-98D538BDD20A}"/>
            </a:ext>
          </a:extLst>
        </xdr:cNvPr>
        <xdr:cNvCxnSpPr/>
      </xdr:nvCxnSpPr>
      <xdr:spPr>
        <a:xfrm>
          <a:off x="3429000" y="550799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64770</xdr:rowOff>
    </xdr:from>
    <xdr:to>
      <xdr:col>15</xdr:col>
      <xdr:colOff>101600</xdr:colOff>
      <xdr:row>33</xdr:row>
      <xdr:rowOff>166370</xdr:rowOff>
    </xdr:to>
    <xdr:sp macro="" textlink="">
      <xdr:nvSpPr>
        <xdr:cNvPr id="78" name="楕円 77">
          <a:extLst>
            <a:ext uri="{FF2B5EF4-FFF2-40B4-BE49-F238E27FC236}">
              <a16:creationId xmlns:a16="http://schemas.microsoft.com/office/drawing/2014/main" id="{E9CE07C3-96C7-4126-8B7B-5655BF75C3F2}"/>
            </a:ext>
          </a:extLst>
        </xdr:cNvPr>
        <xdr:cNvSpPr/>
      </xdr:nvSpPr>
      <xdr:spPr>
        <a:xfrm>
          <a:off x="2571750" y="5411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115570</xdr:rowOff>
    </xdr:from>
    <xdr:to>
      <xdr:col>19</xdr:col>
      <xdr:colOff>177800</xdr:colOff>
      <xdr:row>34</xdr:row>
      <xdr:rowOff>2540</xdr:rowOff>
    </xdr:to>
    <xdr:cxnSp macro="">
      <xdr:nvCxnSpPr>
        <xdr:cNvPr id="79" name="直線コネクタ 78">
          <a:extLst>
            <a:ext uri="{FF2B5EF4-FFF2-40B4-BE49-F238E27FC236}">
              <a16:creationId xmlns:a16="http://schemas.microsoft.com/office/drawing/2014/main" id="{D2596022-B8DB-4D70-933F-0648CDD69900}"/>
            </a:ext>
          </a:extLst>
        </xdr:cNvPr>
        <xdr:cNvCxnSpPr/>
      </xdr:nvCxnSpPr>
      <xdr:spPr>
        <a:xfrm>
          <a:off x="2619375" y="5459095"/>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88900</xdr:rowOff>
    </xdr:from>
    <xdr:to>
      <xdr:col>10</xdr:col>
      <xdr:colOff>165100</xdr:colOff>
      <xdr:row>40</xdr:row>
      <xdr:rowOff>19050</xdr:rowOff>
    </xdr:to>
    <xdr:sp macro="" textlink="">
      <xdr:nvSpPr>
        <xdr:cNvPr id="80" name="楕円 79">
          <a:extLst>
            <a:ext uri="{FF2B5EF4-FFF2-40B4-BE49-F238E27FC236}">
              <a16:creationId xmlns:a16="http://schemas.microsoft.com/office/drawing/2014/main" id="{5D600057-0ED8-4EB9-8F69-4D17D3E2E1E1}"/>
            </a:ext>
          </a:extLst>
        </xdr:cNvPr>
        <xdr:cNvSpPr/>
      </xdr:nvSpPr>
      <xdr:spPr>
        <a:xfrm>
          <a:off x="1781175" y="640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115570</xdr:rowOff>
    </xdr:from>
    <xdr:to>
      <xdr:col>15</xdr:col>
      <xdr:colOff>50800</xdr:colOff>
      <xdr:row>39</xdr:row>
      <xdr:rowOff>139700</xdr:rowOff>
    </xdr:to>
    <xdr:cxnSp macro="">
      <xdr:nvCxnSpPr>
        <xdr:cNvPr id="81" name="直線コネクタ 80">
          <a:extLst>
            <a:ext uri="{FF2B5EF4-FFF2-40B4-BE49-F238E27FC236}">
              <a16:creationId xmlns:a16="http://schemas.microsoft.com/office/drawing/2014/main" id="{DD37982E-C771-4DB4-835A-DD70991FA36F}"/>
            </a:ext>
          </a:extLst>
        </xdr:cNvPr>
        <xdr:cNvCxnSpPr/>
      </xdr:nvCxnSpPr>
      <xdr:spPr>
        <a:xfrm flipV="1">
          <a:off x="1828800" y="5459095"/>
          <a:ext cx="790575" cy="998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56515</xdr:rowOff>
    </xdr:from>
    <xdr:to>
      <xdr:col>6</xdr:col>
      <xdr:colOff>38100</xdr:colOff>
      <xdr:row>39</xdr:row>
      <xdr:rowOff>158115</xdr:rowOff>
    </xdr:to>
    <xdr:sp macro="" textlink="">
      <xdr:nvSpPr>
        <xdr:cNvPr id="82" name="楕円 81">
          <a:extLst>
            <a:ext uri="{FF2B5EF4-FFF2-40B4-BE49-F238E27FC236}">
              <a16:creationId xmlns:a16="http://schemas.microsoft.com/office/drawing/2014/main" id="{6FA8CFAA-21D7-4595-991E-236B9B76BA9D}"/>
            </a:ext>
          </a:extLst>
        </xdr:cNvPr>
        <xdr:cNvSpPr/>
      </xdr:nvSpPr>
      <xdr:spPr>
        <a:xfrm>
          <a:off x="981075" y="63715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107315</xdr:rowOff>
    </xdr:from>
    <xdr:to>
      <xdr:col>10</xdr:col>
      <xdr:colOff>114300</xdr:colOff>
      <xdr:row>39</xdr:row>
      <xdr:rowOff>139700</xdr:rowOff>
    </xdr:to>
    <xdr:cxnSp macro="">
      <xdr:nvCxnSpPr>
        <xdr:cNvPr id="83" name="直線コネクタ 82">
          <a:extLst>
            <a:ext uri="{FF2B5EF4-FFF2-40B4-BE49-F238E27FC236}">
              <a16:creationId xmlns:a16="http://schemas.microsoft.com/office/drawing/2014/main" id="{3FB528F4-A006-494E-9D9B-09DD64016F39}"/>
            </a:ext>
          </a:extLst>
        </xdr:cNvPr>
        <xdr:cNvCxnSpPr/>
      </xdr:nvCxnSpPr>
      <xdr:spPr>
        <a:xfrm>
          <a:off x="1028700" y="6419215"/>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24765</xdr:rowOff>
    </xdr:from>
    <xdr:ext cx="405130" cy="259080"/>
    <xdr:sp macro="" textlink="">
      <xdr:nvSpPr>
        <xdr:cNvPr id="84" name="n_1aveValue【図書館】&#10;有形固定資産減価償却率">
          <a:extLst>
            <a:ext uri="{FF2B5EF4-FFF2-40B4-BE49-F238E27FC236}">
              <a16:creationId xmlns:a16="http://schemas.microsoft.com/office/drawing/2014/main" id="{6D9FADAD-427B-4FE6-9167-297E8B0ACBFC}"/>
            </a:ext>
          </a:extLst>
        </xdr:cNvPr>
        <xdr:cNvSpPr txBox="1"/>
      </xdr:nvSpPr>
      <xdr:spPr>
        <a:xfrm>
          <a:off x="3239135" y="6181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1905</xdr:rowOff>
    </xdr:from>
    <xdr:ext cx="403860" cy="259080"/>
    <xdr:sp macro="" textlink="">
      <xdr:nvSpPr>
        <xdr:cNvPr id="85" name="n_2aveValue【図書館】&#10;有形固定資産減価償却率">
          <a:extLst>
            <a:ext uri="{FF2B5EF4-FFF2-40B4-BE49-F238E27FC236}">
              <a16:creationId xmlns:a16="http://schemas.microsoft.com/office/drawing/2014/main" id="{581B2A6C-E857-4D1D-BDCA-AEBB4D800AB5}"/>
            </a:ext>
          </a:extLst>
        </xdr:cNvPr>
        <xdr:cNvSpPr txBox="1"/>
      </xdr:nvSpPr>
      <xdr:spPr>
        <a:xfrm>
          <a:off x="2439035" y="6155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20955</xdr:rowOff>
    </xdr:from>
    <xdr:ext cx="403860" cy="257810"/>
    <xdr:sp macro="" textlink="">
      <xdr:nvSpPr>
        <xdr:cNvPr id="86" name="n_3aveValue【図書館】&#10;有形固定資産減価償却率">
          <a:extLst>
            <a:ext uri="{FF2B5EF4-FFF2-40B4-BE49-F238E27FC236}">
              <a16:creationId xmlns:a16="http://schemas.microsoft.com/office/drawing/2014/main" id="{B76CBBC6-3444-4F93-A963-637E65022786}"/>
            </a:ext>
          </a:extLst>
        </xdr:cNvPr>
        <xdr:cNvSpPr txBox="1"/>
      </xdr:nvSpPr>
      <xdr:spPr>
        <a:xfrm>
          <a:off x="1648460" y="5850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19685</xdr:rowOff>
    </xdr:from>
    <xdr:ext cx="403860" cy="257810"/>
    <xdr:sp macro="" textlink="">
      <xdr:nvSpPr>
        <xdr:cNvPr id="87" name="n_4aveValue【図書館】&#10;有形固定資産減価償却率">
          <a:extLst>
            <a:ext uri="{FF2B5EF4-FFF2-40B4-BE49-F238E27FC236}">
              <a16:creationId xmlns:a16="http://schemas.microsoft.com/office/drawing/2014/main" id="{DBD0CA74-4BF5-496E-8201-856EAE18F8E2}"/>
            </a:ext>
          </a:extLst>
        </xdr:cNvPr>
        <xdr:cNvSpPr txBox="1"/>
      </xdr:nvSpPr>
      <xdr:spPr>
        <a:xfrm>
          <a:off x="848360" y="58489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69850</xdr:rowOff>
    </xdr:from>
    <xdr:ext cx="405130" cy="259080"/>
    <xdr:sp macro="" textlink="">
      <xdr:nvSpPr>
        <xdr:cNvPr id="88" name="n_1mainValue【図書館】&#10;有形固定資産減価償却率">
          <a:extLst>
            <a:ext uri="{FF2B5EF4-FFF2-40B4-BE49-F238E27FC236}">
              <a16:creationId xmlns:a16="http://schemas.microsoft.com/office/drawing/2014/main" id="{3D909543-387F-49A2-B367-278C308C7B4B}"/>
            </a:ext>
          </a:extLst>
        </xdr:cNvPr>
        <xdr:cNvSpPr txBox="1"/>
      </xdr:nvSpPr>
      <xdr:spPr>
        <a:xfrm>
          <a:off x="3239135" y="5248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32</xdr:row>
      <xdr:rowOff>11430</xdr:rowOff>
    </xdr:from>
    <xdr:ext cx="340360" cy="259080"/>
    <xdr:sp macro="" textlink="">
      <xdr:nvSpPr>
        <xdr:cNvPr id="89" name="n_2mainValue【図書館】&#10;有形固定資産減価償却率">
          <a:extLst>
            <a:ext uri="{FF2B5EF4-FFF2-40B4-BE49-F238E27FC236}">
              <a16:creationId xmlns:a16="http://schemas.microsoft.com/office/drawing/2014/main" id="{9D927B5B-A959-4B5D-BD15-313462E210A4}"/>
            </a:ext>
          </a:extLst>
        </xdr:cNvPr>
        <xdr:cNvSpPr txBox="1"/>
      </xdr:nvSpPr>
      <xdr:spPr>
        <a:xfrm>
          <a:off x="2468245" y="51898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10160</xdr:rowOff>
    </xdr:from>
    <xdr:ext cx="403860" cy="259080"/>
    <xdr:sp macro="" textlink="">
      <xdr:nvSpPr>
        <xdr:cNvPr id="90" name="n_3mainValue【図書館】&#10;有形固定資産減価償却率">
          <a:extLst>
            <a:ext uri="{FF2B5EF4-FFF2-40B4-BE49-F238E27FC236}">
              <a16:creationId xmlns:a16="http://schemas.microsoft.com/office/drawing/2014/main" id="{E5862826-486E-4EB5-B633-6E20BC948CC2}"/>
            </a:ext>
          </a:extLst>
        </xdr:cNvPr>
        <xdr:cNvSpPr txBox="1"/>
      </xdr:nvSpPr>
      <xdr:spPr>
        <a:xfrm>
          <a:off x="1648460" y="6483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149225</xdr:rowOff>
    </xdr:from>
    <xdr:ext cx="403860" cy="259080"/>
    <xdr:sp macro="" textlink="">
      <xdr:nvSpPr>
        <xdr:cNvPr id="91" name="n_4mainValue【図書館】&#10;有形固定資産減価償却率">
          <a:extLst>
            <a:ext uri="{FF2B5EF4-FFF2-40B4-BE49-F238E27FC236}">
              <a16:creationId xmlns:a16="http://schemas.microsoft.com/office/drawing/2014/main" id="{126D44D4-EE69-4CC7-8C04-5B582F4E26D4}"/>
            </a:ext>
          </a:extLst>
        </xdr:cNvPr>
        <xdr:cNvSpPr txBox="1"/>
      </xdr:nvSpPr>
      <xdr:spPr>
        <a:xfrm>
          <a:off x="848360" y="6464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46FE76E-B53F-4A53-97F8-DAA059CBE9F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1212F7D-A1C1-47D9-9E3C-988EE6C8C449}"/>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57AD799-341E-4C39-B020-193DD124887D}"/>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D29B345-C927-4E9C-9320-4A657DAF4BED}"/>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8C21A2C-7CED-4A13-A8BD-63A20C5F6F4E}"/>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B42B986-BFB3-48B3-AC36-762E9155BC5E}"/>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57A943-FB5E-46D4-B731-3273BB83A9A5}"/>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7C94F8B-2915-4CE3-8B21-6C4FF8ACF805}"/>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CB150D8B-65DC-4AEB-92FB-BEEF5BD943EE}"/>
            </a:ext>
          </a:extLst>
        </xdr:cNvPr>
        <xdr:cNvSpPr txBox="1"/>
      </xdr:nvSpPr>
      <xdr:spPr>
        <a:xfrm>
          <a:off x="5915025" y="48577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F3D39FF-D564-4F3C-AF6C-298756B60E06}"/>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A0A7ECB-58B7-45E1-B930-2BAF88A030A3}"/>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a:extLst>
            <a:ext uri="{FF2B5EF4-FFF2-40B4-BE49-F238E27FC236}">
              <a16:creationId xmlns:a16="http://schemas.microsoft.com/office/drawing/2014/main" id="{D15787A5-2971-4ECD-9208-8C12556BC6F4}"/>
            </a:ext>
          </a:extLst>
        </xdr:cNvPr>
        <xdr:cNvSpPr txBox="1"/>
      </xdr:nvSpPr>
      <xdr:spPr>
        <a:xfrm>
          <a:off x="5527040" y="6703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DE4E6AE-9096-428F-A1E3-901E864FAC3F}"/>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a:extLst>
            <a:ext uri="{FF2B5EF4-FFF2-40B4-BE49-F238E27FC236}">
              <a16:creationId xmlns:a16="http://schemas.microsoft.com/office/drawing/2014/main" id="{C413D8F2-32CE-466D-AF70-75BDB7B3A24C}"/>
            </a:ext>
          </a:extLst>
        </xdr:cNvPr>
        <xdr:cNvSpPr txBox="1"/>
      </xdr:nvSpPr>
      <xdr:spPr>
        <a:xfrm>
          <a:off x="5527040" y="63411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D4C12CF-4F8B-4A6B-B5A7-901E54EAFB7A}"/>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a:extLst>
            <a:ext uri="{FF2B5EF4-FFF2-40B4-BE49-F238E27FC236}">
              <a16:creationId xmlns:a16="http://schemas.microsoft.com/office/drawing/2014/main" id="{A0EE8701-7893-4F01-BB8B-10D409C4442C}"/>
            </a:ext>
          </a:extLst>
        </xdr:cNvPr>
        <xdr:cNvSpPr txBox="1"/>
      </xdr:nvSpPr>
      <xdr:spPr>
        <a:xfrm>
          <a:off x="5527040" y="5988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761595D-701D-46EB-AF3C-B01C2FAA9F20}"/>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a:extLst>
            <a:ext uri="{FF2B5EF4-FFF2-40B4-BE49-F238E27FC236}">
              <a16:creationId xmlns:a16="http://schemas.microsoft.com/office/drawing/2014/main" id="{07369F99-24CB-4C00-8256-7E0DF9755E60}"/>
            </a:ext>
          </a:extLst>
        </xdr:cNvPr>
        <xdr:cNvSpPr txBox="1"/>
      </xdr:nvSpPr>
      <xdr:spPr>
        <a:xfrm>
          <a:off x="5527040" y="5626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6042DA3-A225-45F5-9704-5D77639DC0B8}"/>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a:extLst>
            <a:ext uri="{FF2B5EF4-FFF2-40B4-BE49-F238E27FC236}">
              <a16:creationId xmlns:a16="http://schemas.microsoft.com/office/drawing/2014/main" id="{9D6EDF9A-74DC-47EA-AD78-9B3CAD923461}"/>
            </a:ext>
          </a:extLst>
        </xdr:cNvPr>
        <xdr:cNvSpPr txBox="1"/>
      </xdr:nvSpPr>
      <xdr:spPr>
        <a:xfrm>
          <a:off x="5527040" y="52647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27FE4DD-7051-44F5-AF53-160DCC1A97B5}"/>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a:extLst>
            <a:ext uri="{FF2B5EF4-FFF2-40B4-BE49-F238E27FC236}">
              <a16:creationId xmlns:a16="http://schemas.microsoft.com/office/drawing/2014/main" id="{F11B91CC-66D6-468A-BEAF-E2B53218D674}"/>
            </a:ext>
          </a:extLst>
        </xdr:cNvPr>
        <xdr:cNvSpPr txBox="1"/>
      </xdr:nvSpPr>
      <xdr:spPr>
        <a:xfrm>
          <a:off x="5527040" y="4902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FBD980B-109B-48D9-BF56-E9FCBB735827}"/>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C827B858-B7B1-419D-B021-8CBCD7033099}"/>
            </a:ext>
          </a:extLst>
        </xdr:cNvPr>
        <xdr:cNvCxnSpPr/>
      </xdr:nvCxnSpPr>
      <xdr:spPr>
        <a:xfrm flipV="1">
          <a:off x="9429115" y="5630545"/>
          <a:ext cx="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4B8285F3-4C58-4FE4-9068-6BAE6220B00D}"/>
            </a:ext>
          </a:extLst>
        </xdr:cNvPr>
        <xdr:cNvSpPr txBox="1"/>
      </xdr:nvSpPr>
      <xdr:spPr>
        <a:xfrm>
          <a:off x="9467850" y="672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D601B999-0AA3-4FEA-AE28-83DE4C6124D4}"/>
            </a:ext>
          </a:extLst>
        </xdr:cNvPr>
        <xdr:cNvCxnSpPr/>
      </xdr:nvCxnSpPr>
      <xdr:spPr>
        <a:xfrm>
          <a:off x="9363075" y="67233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68580</xdr:rowOff>
    </xdr:from>
    <xdr:ext cx="469900" cy="259080"/>
    <xdr:sp macro="" textlink="">
      <xdr:nvSpPr>
        <xdr:cNvPr id="118" name="【図書館】&#10;一人当たり面積最大値テキスト">
          <a:extLst>
            <a:ext uri="{FF2B5EF4-FFF2-40B4-BE49-F238E27FC236}">
              <a16:creationId xmlns:a16="http://schemas.microsoft.com/office/drawing/2014/main" id="{D65D6D93-BFE8-4CCE-8F77-531BE433920B}"/>
            </a:ext>
          </a:extLst>
        </xdr:cNvPr>
        <xdr:cNvSpPr txBox="1"/>
      </xdr:nvSpPr>
      <xdr:spPr>
        <a:xfrm>
          <a:off x="9467850" y="54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7093E1E9-BCEE-47E6-BCB2-779EF5D1141D}"/>
            </a:ext>
          </a:extLst>
        </xdr:cNvPr>
        <xdr:cNvCxnSpPr/>
      </xdr:nvCxnSpPr>
      <xdr:spPr>
        <a:xfrm>
          <a:off x="9363075" y="56305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140970</xdr:rowOff>
    </xdr:from>
    <xdr:ext cx="469900" cy="259080"/>
    <xdr:sp macro="" textlink="">
      <xdr:nvSpPr>
        <xdr:cNvPr id="120" name="【図書館】&#10;一人当たり面積平均値テキスト">
          <a:extLst>
            <a:ext uri="{FF2B5EF4-FFF2-40B4-BE49-F238E27FC236}">
              <a16:creationId xmlns:a16="http://schemas.microsoft.com/office/drawing/2014/main" id="{BBFA6E0A-7DA6-466C-A392-D6F48127E49B}"/>
            </a:ext>
          </a:extLst>
        </xdr:cNvPr>
        <xdr:cNvSpPr txBox="1"/>
      </xdr:nvSpPr>
      <xdr:spPr>
        <a:xfrm>
          <a:off x="9467850" y="6297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A72D8DCC-1034-4ACC-A779-80F08A50AE34}"/>
            </a:ext>
          </a:extLst>
        </xdr:cNvPr>
        <xdr:cNvSpPr/>
      </xdr:nvSpPr>
      <xdr:spPr>
        <a:xfrm>
          <a:off x="9401175" y="631253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F69893C1-FA24-4EC8-A670-03EBB36FD573}"/>
            </a:ext>
          </a:extLst>
        </xdr:cNvPr>
        <xdr:cNvSpPr/>
      </xdr:nvSpPr>
      <xdr:spPr>
        <a:xfrm>
          <a:off x="8639175" y="63138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642CB41-9EAA-4CDF-8B89-18275DB6CE77}"/>
            </a:ext>
          </a:extLst>
        </xdr:cNvPr>
        <xdr:cNvSpPr/>
      </xdr:nvSpPr>
      <xdr:spPr>
        <a:xfrm>
          <a:off x="7839075" y="63519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E7795A12-DB7D-4686-81F6-F4AF3223A0AA}"/>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F5EC0604-B7DB-4FE3-812A-A5DEC0ECB7D1}"/>
            </a:ext>
          </a:extLst>
        </xdr:cNvPr>
        <xdr:cNvSpPr/>
      </xdr:nvSpPr>
      <xdr:spPr>
        <a:xfrm>
          <a:off x="6238875" y="63747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A8A45AB3-6C85-44D3-9B74-1857BA94B9DB}"/>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654AF601-AF71-483C-9FA2-3748DC30A71F}"/>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38F7CD71-E639-45FB-A37A-7DBB4ECB7FA1}"/>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9F08AFAA-5D9B-48F1-889B-6C328262460D}"/>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55786183-C05D-4F98-888B-6DD92C46B290}"/>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40640</xdr:rowOff>
    </xdr:from>
    <xdr:to>
      <xdr:col>55</xdr:col>
      <xdr:colOff>50800</xdr:colOff>
      <xdr:row>38</xdr:row>
      <xdr:rowOff>142240</xdr:rowOff>
    </xdr:to>
    <xdr:sp macro="" textlink="">
      <xdr:nvSpPr>
        <xdr:cNvPr id="131" name="楕円 130">
          <a:extLst>
            <a:ext uri="{FF2B5EF4-FFF2-40B4-BE49-F238E27FC236}">
              <a16:creationId xmlns:a16="http://schemas.microsoft.com/office/drawing/2014/main" id="{3ED0A2B2-5AD8-4F47-9857-C4A40DA20CE3}"/>
            </a:ext>
          </a:extLst>
        </xdr:cNvPr>
        <xdr:cNvSpPr/>
      </xdr:nvSpPr>
      <xdr:spPr>
        <a:xfrm>
          <a:off x="9401175" y="619379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63500</xdr:rowOff>
    </xdr:from>
    <xdr:ext cx="469900" cy="257810"/>
    <xdr:sp macro="" textlink="">
      <xdr:nvSpPr>
        <xdr:cNvPr id="132" name="【図書館】&#10;一人当たり面積該当値テキスト">
          <a:extLst>
            <a:ext uri="{FF2B5EF4-FFF2-40B4-BE49-F238E27FC236}">
              <a16:creationId xmlns:a16="http://schemas.microsoft.com/office/drawing/2014/main" id="{8F8E3AAA-F402-4DAA-887A-FC8AECD2F62A}"/>
            </a:ext>
          </a:extLst>
        </xdr:cNvPr>
        <xdr:cNvSpPr txBox="1"/>
      </xdr:nvSpPr>
      <xdr:spPr>
        <a:xfrm>
          <a:off x="9467850" y="6057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154940</xdr:rowOff>
    </xdr:from>
    <xdr:to>
      <xdr:col>50</xdr:col>
      <xdr:colOff>165100</xdr:colOff>
      <xdr:row>37</xdr:row>
      <xdr:rowOff>85090</xdr:rowOff>
    </xdr:to>
    <xdr:sp macro="" textlink="">
      <xdr:nvSpPr>
        <xdr:cNvPr id="133" name="楕円 132">
          <a:extLst>
            <a:ext uri="{FF2B5EF4-FFF2-40B4-BE49-F238E27FC236}">
              <a16:creationId xmlns:a16="http://schemas.microsoft.com/office/drawing/2014/main" id="{1F124307-507D-435E-9758-052454B6AC1D}"/>
            </a:ext>
          </a:extLst>
        </xdr:cNvPr>
        <xdr:cNvSpPr/>
      </xdr:nvSpPr>
      <xdr:spPr>
        <a:xfrm>
          <a:off x="8639175" y="5984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34290</xdr:rowOff>
    </xdr:from>
    <xdr:to>
      <xdr:col>55</xdr:col>
      <xdr:colOff>0</xdr:colOff>
      <xdr:row>38</xdr:row>
      <xdr:rowOff>91440</xdr:rowOff>
    </xdr:to>
    <xdr:cxnSp macro="">
      <xdr:nvCxnSpPr>
        <xdr:cNvPr id="134" name="直線コネクタ 133">
          <a:extLst>
            <a:ext uri="{FF2B5EF4-FFF2-40B4-BE49-F238E27FC236}">
              <a16:creationId xmlns:a16="http://schemas.microsoft.com/office/drawing/2014/main" id="{BEE107FF-B6C7-43AE-9E29-7773142C70B8}"/>
            </a:ext>
          </a:extLst>
        </xdr:cNvPr>
        <xdr:cNvCxnSpPr/>
      </xdr:nvCxnSpPr>
      <xdr:spPr>
        <a:xfrm>
          <a:off x="8686800" y="6022340"/>
          <a:ext cx="74295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5" name="楕円 134">
          <a:extLst>
            <a:ext uri="{FF2B5EF4-FFF2-40B4-BE49-F238E27FC236}">
              <a16:creationId xmlns:a16="http://schemas.microsoft.com/office/drawing/2014/main" id="{46B677AA-0CC4-4BE5-9320-C825CEFB0817}"/>
            </a:ext>
          </a:extLst>
        </xdr:cNvPr>
        <xdr:cNvSpPr/>
      </xdr:nvSpPr>
      <xdr:spPr>
        <a:xfrm>
          <a:off x="7839075" y="5988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34290</xdr:rowOff>
    </xdr:from>
    <xdr:to>
      <xdr:col>50</xdr:col>
      <xdr:colOff>114300</xdr:colOff>
      <xdr:row>37</xdr:row>
      <xdr:rowOff>41910</xdr:rowOff>
    </xdr:to>
    <xdr:cxnSp macro="">
      <xdr:nvCxnSpPr>
        <xdr:cNvPr id="136" name="直線コネクタ 135">
          <a:extLst>
            <a:ext uri="{FF2B5EF4-FFF2-40B4-BE49-F238E27FC236}">
              <a16:creationId xmlns:a16="http://schemas.microsoft.com/office/drawing/2014/main" id="{E3BDCE4A-EDA4-48FA-97B6-C23F051F2D55}"/>
            </a:ext>
          </a:extLst>
        </xdr:cNvPr>
        <xdr:cNvCxnSpPr/>
      </xdr:nvCxnSpPr>
      <xdr:spPr>
        <a:xfrm flipV="1">
          <a:off x="7886700" y="602234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09D0299A-C2D4-40DC-8B6A-802926DE7E4D}"/>
            </a:ext>
          </a:extLst>
        </xdr:cNvPr>
        <xdr:cNvSpPr/>
      </xdr:nvSpPr>
      <xdr:spPr>
        <a:xfrm>
          <a:off x="70294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0DFE8964-EA83-4227-A296-7A1694C74921}"/>
            </a:ext>
          </a:extLst>
        </xdr:cNvPr>
        <xdr:cNvCxnSpPr/>
      </xdr:nvCxnSpPr>
      <xdr:spPr>
        <a:xfrm flipV="1">
          <a:off x="7077075" y="6036310"/>
          <a:ext cx="809625" cy="516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a:extLst>
            <a:ext uri="{FF2B5EF4-FFF2-40B4-BE49-F238E27FC236}">
              <a16:creationId xmlns:a16="http://schemas.microsoft.com/office/drawing/2014/main" id="{DF14E632-B3FF-4B2C-9AF8-486A4FCD47DC}"/>
            </a:ext>
          </a:extLst>
        </xdr:cNvPr>
        <xdr:cNvSpPr/>
      </xdr:nvSpPr>
      <xdr:spPr>
        <a:xfrm>
          <a:off x="62388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0" name="直線コネクタ 139">
          <a:extLst>
            <a:ext uri="{FF2B5EF4-FFF2-40B4-BE49-F238E27FC236}">
              <a16:creationId xmlns:a16="http://schemas.microsoft.com/office/drawing/2014/main" id="{FBE3CC88-B260-421B-AEF0-6F1B49564C50}"/>
            </a:ext>
          </a:extLst>
        </xdr:cNvPr>
        <xdr:cNvCxnSpPr/>
      </xdr:nvCxnSpPr>
      <xdr:spPr>
        <a:xfrm>
          <a:off x="6286500" y="65532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91440</xdr:rowOff>
    </xdr:from>
    <xdr:ext cx="469900" cy="259080"/>
    <xdr:sp macro="" textlink="">
      <xdr:nvSpPr>
        <xdr:cNvPr id="141" name="n_1aveValue【図書館】&#10;一人当たり面積">
          <a:extLst>
            <a:ext uri="{FF2B5EF4-FFF2-40B4-BE49-F238E27FC236}">
              <a16:creationId xmlns:a16="http://schemas.microsoft.com/office/drawing/2014/main" id="{D43158E8-CC51-4454-BBB8-DB51EF48DCF5}"/>
            </a:ext>
          </a:extLst>
        </xdr:cNvPr>
        <xdr:cNvSpPr txBox="1"/>
      </xdr:nvSpPr>
      <xdr:spPr>
        <a:xfrm>
          <a:off x="8458200" y="6403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129540</xdr:rowOff>
    </xdr:from>
    <xdr:ext cx="468630" cy="259080"/>
    <xdr:sp macro="" textlink="">
      <xdr:nvSpPr>
        <xdr:cNvPr id="142" name="n_2aveValue【図書館】&#10;一人当たり面積">
          <a:extLst>
            <a:ext uri="{FF2B5EF4-FFF2-40B4-BE49-F238E27FC236}">
              <a16:creationId xmlns:a16="http://schemas.microsoft.com/office/drawing/2014/main" id="{F431FE3C-128A-48FC-985A-E33489D5A211}"/>
            </a:ext>
          </a:extLst>
        </xdr:cNvPr>
        <xdr:cNvSpPr txBox="1"/>
      </xdr:nvSpPr>
      <xdr:spPr>
        <a:xfrm>
          <a:off x="7677150" y="6441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162560</xdr:rowOff>
    </xdr:from>
    <xdr:ext cx="468630" cy="259080"/>
    <xdr:sp macro="" textlink="">
      <xdr:nvSpPr>
        <xdr:cNvPr id="143" name="n_3aveValue【図書館】&#10;一人当たり面積">
          <a:extLst>
            <a:ext uri="{FF2B5EF4-FFF2-40B4-BE49-F238E27FC236}">
              <a16:creationId xmlns:a16="http://schemas.microsoft.com/office/drawing/2014/main" id="{43EAAB13-B78E-4228-8F69-4520AB05CEAE}"/>
            </a:ext>
          </a:extLst>
        </xdr:cNvPr>
        <xdr:cNvSpPr txBox="1"/>
      </xdr:nvSpPr>
      <xdr:spPr>
        <a:xfrm>
          <a:off x="6867525" y="6150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6350</xdr:rowOff>
    </xdr:from>
    <xdr:ext cx="468630" cy="257810"/>
    <xdr:sp macro="" textlink="">
      <xdr:nvSpPr>
        <xdr:cNvPr id="144" name="n_4aveValue【図書館】&#10;一人当たり面積">
          <a:extLst>
            <a:ext uri="{FF2B5EF4-FFF2-40B4-BE49-F238E27FC236}">
              <a16:creationId xmlns:a16="http://schemas.microsoft.com/office/drawing/2014/main" id="{51C1B553-9678-4645-9169-05002B5523DD}"/>
            </a:ext>
          </a:extLst>
        </xdr:cNvPr>
        <xdr:cNvSpPr txBox="1"/>
      </xdr:nvSpPr>
      <xdr:spPr>
        <a:xfrm>
          <a:off x="6067425" y="6162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101600</xdr:rowOff>
    </xdr:from>
    <xdr:ext cx="469900" cy="259080"/>
    <xdr:sp macro="" textlink="">
      <xdr:nvSpPr>
        <xdr:cNvPr id="145" name="n_1mainValue【図書館】&#10;一人当たり面積">
          <a:extLst>
            <a:ext uri="{FF2B5EF4-FFF2-40B4-BE49-F238E27FC236}">
              <a16:creationId xmlns:a16="http://schemas.microsoft.com/office/drawing/2014/main" id="{36984C96-8867-4AFC-BCD1-A9C7323DF523}"/>
            </a:ext>
          </a:extLst>
        </xdr:cNvPr>
        <xdr:cNvSpPr txBox="1"/>
      </xdr:nvSpPr>
      <xdr:spPr>
        <a:xfrm>
          <a:off x="8458200" y="577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109220</xdr:rowOff>
    </xdr:from>
    <xdr:ext cx="468630" cy="257810"/>
    <xdr:sp macro="" textlink="">
      <xdr:nvSpPr>
        <xdr:cNvPr id="146" name="n_2mainValue【図書館】&#10;一人当たり面積">
          <a:extLst>
            <a:ext uri="{FF2B5EF4-FFF2-40B4-BE49-F238E27FC236}">
              <a16:creationId xmlns:a16="http://schemas.microsoft.com/office/drawing/2014/main" id="{B6B5FCB9-29A1-4FC6-ABF9-ECD12398D7CA}"/>
            </a:ext>
          </a:extLst>
        </xdr:cNvPr>
        <xdr:cNvSpPr txBox="1"/>
      </xdr:nvSpPr>
      <xdr:spPr>
        <a:xfrm>
          <a:off x="7677150" y="5773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118110</xdr:rowOff>
    </xdr:from>
    <xdr:ext cx="468630" cy="259080"/>
    <xdr:sp macro="" textlink="">
      <xdr:nvSpPr>
        <xdr:cNvPr id="147" name="n_3mainValue【図書館】&#10;一人当たり面積">
          <a:extLst>
            <a:ext uri="{FF2B5EF4-FFF2-40B4-BE49-F238E27FC236}">
              <a16:creationId xmlns:a16="http://schemas.microsoft.com/office/drawing/2014/main" id="{B5348E5C-AB79-4CF9-B610-A424BD76C4CA}"/>
            </a:ext>
          </a:extLst>
        </xdr:cNvPr>
        <xdr:cNvSpPr txBox="1"/>
      </xdr:nvSpPr>
      <xdr:spPr>
        <a:xfrm>
          <a:off x="6867525" y="6598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118110</xdr:rowOff>
    </xdr:from>
    <xdr:ext cx="468630" cy="259080"/>
    <xdr:sp macro="" textlink="">
      <xdr:nvSpPr>
        <xdr:cNvPr id="148" name="n_4mainValue【図書館】&#10;一人当たり面積">
          <a:extLst>
            <a:ext uri="{FF2B5EF4-FFF2-40B4-BE49-F238E27FC236}">
              <a16:creationId xmlns:a16="http://schemas.microsoft.com/office/drawing/2014/main" id="{34D97486-C200-4CDB-9F74-89301587E55A}"/>
            </a:ext>
          </a:extLst>
        </xdr:cNvPr>
        <xdr:cNvSpPr txBox="1"/>
      </xdr:nvSpPr>
      <xdr:spPr>
        <a:xfrm>
          <a:off x="6067425" y="6598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8B70132-044D-4999-AD4E-839AC8C09B2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86D52D8-8029-4306-9EFA-7F36C21FF001}"/>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120B716-1C13-4325-93B3-E07D419C5BF2}"/>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670F8C1-6494-45CE-BC38-A86EF311DED1}"/>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9BD5C76-CA9B-4547-848F-A36D636F02CF}"/>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E425671-72A5-4303-A74C-E4DCE970FC66}"/>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C0126AE-8514-40BF-A42F-8B10982276BC}"/>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1BAEE65-16F6-4066-B3A9-086BEFDFED47}"/>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a:extLst>
            <a:ext uri="{FF2B5EF4-FFF2-40B4-BE49-F238E27FC236}">
              <a16:creationId xmlns:a16="http://schemas.microsoft.com/office/drawing/2014/main" id="{34519F06-2DE7-435E-A88A-0C7AB9448DA1}"/>
            </a:ext>
          </a:extLst>
        </xdr:cNvPr>
        <xdr:cNvSpPr txBox="1"/>
      </xdr:nvSpPr>
      <xdr:spPr>
        <a:xfrm>
          <a:off x="666750" y="84582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936F1D8-A3DF-4E80-8A36-29EA1D985F3E}"/>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a:extLst>
            <a:ext uri="{FF2B5EF4-FFF2-40B4-BE49-F238E27FC236}">
              <a16:creationId xmlns:a16="http://schemas.microsoft.com/office/drawing/2014/main" id="{5F32D159-0DF3-4FB2-BD61-9A72E7A5A7CC}"/>
            </a:ext>
          </a:extLst>
        </xdr:cNvPr>
        <xdr:cNvSpPr txBox="1"/>
      </xdr:nvSpPr>
      <xdr:spPr>
        <a:xfrm>
          <a:off x="278765" y="10665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862E966-194C-48DE-8AB8-8CEE0FBA4565}"/>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1" name="テキスト ボックス 160">
          <a:extLst>
            <a:ext uri="{FF2B5EF4-FFF2-40B4-BE49-F238E27FC236}">
              <a16:creationId xmlns:a16="http://schemas.microsoft.com/office/drawing/2014/main" id="{B13DE64E-8D5F-48DC-B680-1DA02B08FF09}"/>
            </a:ext>
          </a:extLst>
        </xdr:cNvPr>
        <xdr:cNvSpPr txBox="1"/>
      </xdr:nvSpPr>
      <xdr:spPr>
        <a:xfrm>
          <a:off x="278765" y="10303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879BB47-39D0-4943-9E51-CE3AE36142C6}"/>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1C0B9D2E-B552-403C-8A39-A0AA5F7F0428}"/>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B90D9D3-0D81-421E-AA6B-6D5C16DE6F82}"/>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5" name="テキスト ボックス 164">
          <a:extLst>
            <a:ext uri="{FF2B5EF4-FFF2-40B4-BE49-F238E27FC236}">
              <a16:creationId xmlns:a16="http://schemas.microsoft.com/office/drawing/2014/main" id="{601319D9-EC5F-435F-A729-EA1AD7C05A7A}"/>
            </a:ext>
          </a:extLst>
        </xdr:cNvPr>
        <xdr:cNvSpPr txBox="1"/>
      </xdr:nvSpPr>
      <xdr:spPr>
        <a:xfrm>
          <a:off x="339725" y="95796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0E19A8E-10B5-4FB0-B4D3-E64F4DFE7165}"/>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A77FB6CE-8AA5-47C5-AAC4-F0EF155375B6}"/>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048DD12-ED2B-4A42-B962-0E5E00BAF5E7}"/>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E344AB96-68A0-4D13-B061-3B20594EA60E}"/>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540EC89-9358-4A70-B56F-1B9939F1F2B2}"/>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1" name="テキスト ボックス 170">
          <a:extLst>
            <a:ext uri="{FF2B5EF4-FFF2-40B4-BE49-F238E27FC236}">
              <a16:creationId xmlns:a16="http://schemas.microsoft.com/office/drawing/2014/main" id="{ED8FD625-443F-477C-A504-2D489FF94592}"/>
            </a:ext>
          </a:extLst>
        </xdr:cNvPr>
        <xdr:cNvSpPr txBox="1"/>
      </xdr:nvSpPr>
      <xdr:spPr>
        <a:xfrm>
          <a:off x="387985" y="850328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D28294D-6AFF-4AE9-A662-FB0E606068BE}"/>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B74FA3D-485A-46E2-86CB-ED3470A7CBB5}"/>
            </a:ext>
          </a:extLst>
        </xdr:cNvPr>
        <xdr:cNvCxnSpPr/>
      </xdr:nvCxnSpPr>
      <xdr:spPr>
        <a:xfrm flipV="1">
          <a:off x="4180840" y="90989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BD308080-12EE-4B30-878F-E0F46B97EA24}"/>
            </a:ext>
          </a:extLst>
        </xdr:cNvPr>
        <xdr:cNvSpPr txBox="1"/>
      </xdr:nvSpPr>
      <xdr:spPr>
        <a:xfrm>
          <a:off x="4219575" y="1044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758F1BA7-E91F-40D2-BF76-DE61431171AE}"/>
            </a:ext>
          </a:extLst>
        </xdr:cNvPr>
        <xdr:cNvCxnSpPr/>
      </xdr:nvCxnSpPr>
      <xdr:spPr>
        <a:xfrm>
          <a:off x="4105275" y="1043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152400</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DA3E4449-8602-4BCB-ABF5-E830C0C5A74F}"/>
            </a:ext>
          </a:extLst>
        </xdr:cNvPr>
        <xdr:cNvSpPr txBox="1"/>
      </xdr:nvSpPr>
      <xdr:spPr>
        <a:xfrm>
          <a:off x="4219575" y="8896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838AE1A4-893C-4419-B221-61CFE08D29D4}"/>
            </a:ext>
          </a:extLst>
        </xdr:cNvPr>
        <xdr:cNvCxnSpPr/>
      </xdr:nvCxnSpPr>
      <xdr:spPr>
        <a:xfrm>
          <a:off x="4105275" y="9098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76200</xdr:rowOff>
    </xdr:from>
    <xdr:ext cx="405130" cy="257810"/>
    <xdr:sp macro="" textlink="">
      <xdr:nvSpPr>
        <xdr:cNvPr id="178" name="【体育館・プール】&#10;有形固定資産減価償却率平均値テキスト">
          <a:extLst>
            <a:ext uri="{FF2B5EF4-FFF2-40B4-BE49-F238E27FC236}">
              <a16:creationId xmlns:a16="http://schemas.microsoft.com/office/drawing/2014/main" id="{1111296E-4998-41C9-A319-777DCCD09C21}"/>
            </a:ext>
          </a:extLst>
        </xdr:cNvPr>
        <xdr:cNvSpPr txBox="1"/>
      </xdr:nvSpPr>
      <xdr:spPr>
        <a:xfrm>
          <a:off x="4219575" y="97917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5F35D67C-EEA8-4B2D-AD33-492E9A4149AE}"/>
            </a:ext>
          </a:extLst>
        </xdr:cNvPr>
        <xdr:cNvSpPr/>
      </xdr:nvSpPr>
      <xdr:spPr>
        <a:xfrm>
          <a:off x="4124325" y="9813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AAFE6E79-17E5-4487-B726-EF909A49B8E4}"/>
            </a:ext>
          </a:extLst>
        </xdr:cNvPr>
        <xdr:cNvSpPr/>
      </xdr:nvSpPr>
      <xdr:spPr>
        <a:xfrm>
          <a:off x="3381375" y="9792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41201DB8-7A41-4E90-AA35-45620BE9F942}"/>
            </a:ext>
          </a:extLst>
        </xdr:cNvPr>
        <xdr:cNvSpPr/>
      </xdr:nvSpPr>
      <xdr:spPr>
        <a:xfrm>
          <a:off x="2571750" y="97713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8F0076BD-5488-497F-874E-5FD68C4C5FC7}"/>
            </a:ext>
          </a:extLst>
        </xdr:cNvPr>
        <xdr:cNvSpPr/>
      </xdr:nvSpPr>
      <xdr:spPr>
        <a:xfrm>
          <a:off x="17811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21EFAB1B-E464-4EEA-87F2-A35239F38673}"/>
            </a:ext>
          </a:extLst>
        </xdr:cNvPr>
        <xdr:cNvSpPr/>
      </xdr:nvSpPr>
      <xdr:spPr>
        <a:xfrm>
          <a:off x="981075" y="97453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BE65A233-0EBF-4EDF-BAB3-8ADB756BB9B3}"/>
            </a:ext>
          </a:extLst>
        </xdr:cNvPr>
        <xdr:cNvSpPr txBox="1"/>
      </xdr:nvSpPr>
      <xdr:spPr>
        <a:xfrm>
          <a:off x="40100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BCAB570C-1579-4D95-B6F3-7B71020D4756}"/>
            </a:ext>
          </a:extLst>
        </xdr:cNvPr>
        <xdr:cNvSpPr txBox="1"/>
      </xdr:nvSpPr>
      <xdr:spPr>
        <a:xfrm>
          <a:off x="32575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96432E3E-6CC1-411E-A9BA-FA6A7CF3F3C4}"/>
            </a:ext>
          </a:extLst>
        </xdr:cNvPr>
        <xdr:cNvSpPr txBox="1"/>
      </xdr:nvSpPr>
      <xdr:spPr>
        <a:xfrm>
          <a:off x="24479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3F564754-8260-4542-81D4-AEBFAE7AE4A9}"/>
            </a:ext>
          </a:extLst>
        </xdr:cNvPr>
        <xdr:cNvSpPr txBox="1"/>
      </xdr:nvSpPr>
      <xdr:spPr>
        <a:xfrm>
          <a:off x="16573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E2B58A94-FB08-4419-95D8-F4839439FA21}"/>
            </a:ext>
          </a:extLst>
        </xdr:cNvPr>
        <xdr:cNvSpPr txBox="1"/>
      </xdr:nvSpPr>
      <xdr:spPr>
        <a:xfrm>
          <a:off x="8572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89" name="楕円 188">
          <a:extLst>
            <a:ext uri="{FF2B5EF4-FFF2-40B4-BE49-F238E27FC236}">
              <a16:creationId xmlns:a16="http://schemas.microsoft.com/office/drawing/2014/main" id="{0E41112D-885A-4548-80D7-6EDA90F88865}"/>
            </a:ext>
          </a:extLst>
        </xdr:cNvPr>
        <xdr:cNvSpPr/>
      </xdr:nvSpPr>
      <xdr:spPr>
        <a:xfrm>
          <a:off x="4124325" y="9534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162560</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73EA1BE3-4147-40A1-92F7-187DC4673E1C}"/>
            </a:ext>
          </a:extLst>
        </xdr:cNvPr>
        <xdr:cNvSpPr txBox="1"/>
      </xdr:nvSpPr>
      <xdr:spPr>
        <a:xfrm>
          <a:off x="4219575" y="9389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91" name="楕円 190">
          <a:extLst>
            <a:ext uri="{FF2B5EF4-FFF2-40B4-BE49-F238E27FC236}">
              <a16:creationId xmlns:a16="http://schemas.microsoft.com/office/drawing/2014/main" id="{B10F2420-CC20-47B6-9970-B25A97EF9C3A}"/>
            </a:ext>
          </a:extLst>
        </xdr:cNvPr>
        <xdr:cNvSpPr/>
      </xdr:nvSpPr>
      <xdr:spPr>
        <a:xfrm>
          <a:off x="3381375" y="9487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19050</xdr:rowOff>
    </xdr:to>
    <xdr:cxnSp macro="">
      <xdr:nvCxnSpPr>
        <xdr:cNvPr id="192" name="直線コネクタ 191">
          <a:extLst>
            <a:ext uri="{FF2B5EF4-FFF2-40B4-BE49-F238E27FC236}">
              <a16:creationId xmlns:a16="http://schemas.microsoft.com/office/drawing/2014/main" id="{2E613BBE-2E3E-4A3A-B319-2EF298FDCBBA}"/>
            </a:ext>
          </a:extLst>
        </xdr:cNvPr>
        <xdr:cNvCxnSpPr/>
      </xdr:nvCxnSpPr>
      <xdr:spPr>
        <a:xfrm>
          <a:off x="3429000" y="9535160"/>
          <a:ext cx="7524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48260</xdr:rowOff>
    </xdr:from>
    <xdr:to>
      <xdr:col>15</xdr:col>
      <xdr:colOff>101600</xdr:colOff>
      <xdr:row>58</xdr:row>
      <xdr:rowOff>149860</xdr:rowOff>
    </xdr:to>
    <xdr:sp macro="" textlink="">
      <xdr:nvSpPr>
        <xdr:cNvPr id="193" name="楕円 192">
          <a:extLst>
            <a:ext uri="{FF2B5EF4-FFF2-40B4-BE49-F238E27FC236}">
              <a16:creationId xmlns:a16="http://schemas.microsoft.com/office/drawing/2014/main" id="{CFD0F64A-17BC-4ED3-A1AA-01D9811F1EE3}"/>
            </a:ext>
          </a:extLst>
        </xdr:cNvPr>
        <xdr:cNvSpPr/>
      </xdr:nvSpPr>
      <xdr:spPr>
        <a:xfrm>
          <a:off x="2571750" y="94367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99060</xdr:rowOff>
    </xdr:from>
    <xdr:to>
      <xdr:col>19</xdr:col>
      <xdr:colOff>177800</xdr:colOff>
      <xdr:row>58</xdr:row>
      <xdr:rowOff>146685</xdr:rowOff>
    </xdr:to>
    <xdr:cxnSp macro="">
      <xdr:nvCxnSpPr>
        <xdr:cNvPr id="194" name="直線コネクタ 193">
          <a:extLst>
            <a:ext uri="{FF2B5EF4-FFF2-40B4-BE49-F238E27FC236}">
              <a16:creationId xmlns:a16="http://schemas.microsoft.com/office/drawing/2014/main" id="{2A050343-2A6C-4FFB-86DC-6105A64EF48F}"/>
            </a:ext>
          </a:extLst>
        </xdr:cNvPr>
        <xdr:cNvCxnSpPr/>
      </xdr:nvCxnSpPr>
      <xdr:spPr>
        <a:xfrm>
          <a:off x="2619375" y="949388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78740</xdr:rowOff>
    </xdr:from>
    <xdr:to>
      <xdr:col>10</xdr:col>
      <xdr:colOff>165100</xdr:colOff>
      <xdr:row>59</xdr:row>
      <xdr:rowOff>8890</xdr:rowOff>
    </xdr:to>
    <xdr:sp macro="" textlink="">
      <xdr:nvSpPr>
        <xdr:cNvPr id="195" name="楕円 194">
          <a:extLst>
            <a:ext uri="{FF2B5EF4-FFF2-40B4-BE49-F238E27FC236}">
              <a16:creationId xmlns:a16="http://schemas.microsoft.com/office/drawing/2014/main" id="{DB709BA4-2D7D-4FF7-B815-14BC581B1F49}"/>
            </a:ext>
          </a:extLst>
        </xdr:cNvPr>
        <xdr:cNvSpPr/>
      </xdr:nvSpPr>
      <xdr:spPr>
        <a:xfrm>
          <a:off x="1781175" y="9470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99060</xdr:rowOff>
    </xdr:from>
    <xdr:to>
      <xdr:col>15</xdr:col>
      <xdr:colOff>50800</xdr:colOff>
      <xdr:row>58</xdr:row>
      <xdr:rowOff>129540</xdr:rowOff>
    </xdr:to>
    <xdr:cxnSp macro="">
      <xdr:nvCxnSpPr>
        <xdr:cNvPr id="196" name="直線コネクタ 195">
          <a:extLst>
            <a:ext uri="{FF2B5EF4-FFF2-40B4-BE49-F238E27FC236}">
              <a16:creationId xmlns:a16="http://schemas.microsoft.com/office/drawing/2014/main" id="{ACAE04D7-1F57-434D-8B48-34C41AEA0E50}"/>
            </a:ext>
          </a:extLst>
        </xdr:cNvPr>
        <xdr:cNvCxnSpPr/>
      </xdr:nvCxnSpPr>
      <xdr:spPr>
        <a:xfrm flipV="1">
          <a:off x="1828800" y="9493885"/>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38735</xdr:rowOff>
    </xdr:from>
    <xdr:to>
      <xdr:col>6</xdr:col>
      <xdr:colOff>38100</xdr:colOff>
      <xdr:row>58</xdr:row>
      <xdr:rowOff>140335</xdr:rowOff>
    </xdr:to>
    <xdr:sp macro="" textlink="">
      <xdr:nvSpPr>
        <xdr:cNvPr id="197" name="楕円 196">
          <a:extLst>
            <a:ext uri="{FF2B5EF4-FFF2-40B4-BE49-F238E27FC236}">
              <a16:creationId xmlns:a16="http://schemas.microsoft.com/office/drawing/2014/main" id="{E052ADD1-13A0-4029-BD56-C176A732E024}"/>
            </a:ext>
          </a:extLst>
        </xdr:cNvPr>
        <xdr:cNvSpPr/>
      </xdr:nvSpPr>
      <xdr:spPr>
        <a:xfrm>
          <a:off x="981075" y="9430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89535</xdr:rowOff>
    </xdr:from>
    <xdr:to>
      <xdr:col>10</xdr:col>
      <xdr:colOff>114300</xdr:colOff>
      <xdr:row>58</xdr:row>
      <xdr:rowOff>129540</xdr:rowOff>
    </xdr:to>
    <xdr:cxnSp macro="">
      <xdr:nvCxnSpPr>
        <xdr:cNvPr id="198" name="直線コネクタ 197">
          <a:extLst>
            <a:ext uri="{FF2B5EF4-FFF2-40B4-BE49-F238E27FC236}">
              <a16:creationId xmlns:a16="http://schemas.microsoft.com/office/drawing/2014/main" id="{535AE218-04C7-440D-B561-7617A52C833A}"/>
            </a:ext>
          </a:extLst>
        </xdr:cNvPr>
        <xdr:cNvCxnSpPr/>
      </xdr:nvCxnSpPr>
      <xdr:spPr>
        <a:xfrm>
          <a:off x="1028700" y="947801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169545</xdr:rowOff>
    </xdr:from>
    <xdr:ext cx="405130" cy="257810"/>
    <xdr:sp macro="" textlink="">
      <xdr:nvSpPr>
        <xdr:cNvPr id="199" name="n_1aveValue【体育館・プール】&#10;有形固定資産減価償却率">
          <a:extLst>
            <a:ext uri="{FF2B5EF4-FFF2-40B4-BE49-F238E27FC236}">
              <a16:creationId xmlns:a16="http://schemas.microsoft.com/office/drawing/2014/main" id="{2C9152C9-3648-48F3-B388-ED09B42653CC}"/>
            </a:ext>
          </a:extLst>
        </xdr:cNvPr>
        <xdr:cNvSpPr txBox="1"/>
      </xdr:nvSpPr>
      <xdr:spPr>
        <a:xfrm>
          <a:off x="3239135" y="9875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148590</xdr:rowOff>
    </xdr:from>
    <xdr:ext cx="403860" cy="259080"/>
    <xdr:sp macro="" textlink="">
      <xdr:nvSpPr>
        <xdr:cNvPr id="200" name="n_2aveValue【体育館・プール】&#10;有形固定資産減価償却率">
          <a:extLst>
            <a:ext uri="{FF2B5EF4-FFF2-40B4-BE49-F238E27FC236}">
              <a16:creationId xmlns:a16="http://schemas.microsoft.com/office/drawing/2014/main" id="{74B2DCCA-8445-4940-9F9C-4885E79FAF2C}"/>
            </a:ext>
          </a:extLst>
        </xdr:cNvPr>
        <xdr:cNvSpPr txBox="1"/>
      </xdr:nvSpPr>
      <xdr:spPr>
        <a:xfrm>
          <a:off x="2439035" y="9860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0</xdr:rowOff>
    </xdr:from>
    <xdr:ext cx="403860" cy="259080"/>
    <xdr:sp macro="" textlink="">
      <xdr:nvSpPr>
        <xdr:cNvPr id="201" name="n_3aveValue【体育館・プール】&#10;有形固定資産減価償却率">
          <a:extLst>
            <a:ext uri="{FF2B5EF4-FFF2-40B4-BE49-F238E27FC236}">
              <a16:creationId xmlns:a16="http://schemas.microsoft.com/office/drawing/2014/main" id="{75651CD6-5F9A-4403-9840-C0AB3358C866}"/>
            </a:ext>
          </a:extLst>
        </xdr:cNvPr>
        <xdr:cNvSpPr txBox="1"/>
      </xdr:nvSpPr>
      <xdr:spPr>
        <a:xfrm>
          <a:off x="1648460" y="9877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125730</xdr:rowOff>
    </xdr:from>
    <xdr:ext cx="403860" cy="259080"/>
    <xdr:sp macro="" textlink="">
      <xdr:nvSpPr>
        <xdr:cNvPr id="202" name="n_4aveValue【体育館・プール】&#10;有形固定資産減価償却率">
          <a:extLst>
            <a:ext uri="{FF2B5EF4-FFF2-40B4-BE49-F238E27FC236}">
              <a16:creationId xmlns:a16="http://schemas.microsoft.com/office/drawing/2014/main" id="{122B4509-B933-4F70-9CEC-D35D2833ECFA}"/>
            </a:ext>
          </a:extLst>
        </xdr:cNvPr>
        <xdr:cNvSpPr txBox="1"/>
      </xdr:nvSpPr>
      <xdr:spPr>
        <a:xfrm>
          <a:off x="848360" y="9838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42545</xdr:rowOff>
    </xdr:from>
    <xdr:ext cx="405130" cy="257810"/>
    <xdr:sp macro="" textlink="">
      <xdr:nvSpPr>
        <xdr:cNvPr id="203" name="n_1mainValue【体育館・プール】&#10;有形固定資産減価償却率">
          <a:extLst>
            <a:ext uri="{FF2B5EF4-FFF2-40B4-BE49-F238E27FC236}">
              <a16:creationId xmlns:a16="http://schemas.microsoft.com/office/drawing/2014/main" id="{CF14B11D-0A88-4788-8C48-CC8C2177ACE6}"/>
            </a:ext>
          </a:extLst>
        </xdr:cNvPr>
        <xdr:cNvSpPr txBox="1"/>
      </xdr:nvSpPr>
      <xdr:spPr>
        <a:xfrm>
          <a:off x="3239135" y="9275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166370</xdr:rowOff>
    </xdr:from>
    <xdr:ext cx="403860" cy="257810"/>
    <xdr:sp macro="" textlink="">
      <xdr:nvSpPr>
        <xdr:cNvPr id="204" name="n_2mainValue【体育館・プール】&#10;有形固定資産減価償却率">
          <a:extLst>
            <a:ext uri="{FF2B5EF4-FFF2-40B4-BE49-F238E27FC236}">
              <a16:creationId xmlns:a16="http://schemas.microsoft.com/office/drawing/2014/main" id="{64B59E0C-6FEF-473D-87C7-AFD53B86EE6E}"/>
            </a:ext>
          </a:extLst>
        </xdr:cNvPr>
        <xdr:cNvSpPr txBox="1"/>
      </xdr:nvSpPr>
      <xdr:spPr>
        <a:xfrm>
          <a:off x="2439035" y="92309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25400</xdr:rowOff>
    </xdr:from>
    <xdr:ext cx="403860" cy="259080"/>
    <xdr:sp macro="" textlink="">
      <xdr:nvSpPr>
        <xdr:cNvPr id="205" name="n_3mainValue【体育館・プール】&#10;有形固定資産減価償却率">
          <a:extLst>
            <a:ext uri="{FF2B5EF4-FFF2-40B4-BE49-F238E27FC236}">
              <a16:creationId xmlns:a16="http://schemas.microsoft.com/office/drawing/2014/main" id="{5D8D8331-2052-42C5-9EF5-AB90359FDD02}"/>
            </a:ext>
          </a:extLst>
        </xdr:cNvPr>
        <xdr:cNvSpPr txBox="1"/>
      </xdr:nvSpPr>
      <xdr:spPr>
        <a:xfrm>
          <a:off x="1648460" y="9258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156845</xdr:rowOff>
    </xdr:from>
    <xdr:ext cx="403860" cy="257810"/>
    <xdr:sp macro="" textlink="">
      <xdr:nvSpPr>
        <xdr:cNvPr id="206" name="n_4mainValue【体育館・プール】&#10;有形固定資産減価償却率">
          <a:extLst>
            <a:ext uri="{FF2B5EF4-FFF2-40B4-BE49-F238E27FC236}">
              <a16:creationId xmlns:a16="http://schemas.microsoft.com/office/drawing/2014/main" id="{645DFC3C-B560-402C-9990-5C68208482F3}"/>
            </a:ext>
          </a:extLst>
        </xdr:cNvPr>
        <xdr:cNvSpPr txBox="1"/>
      </xdr:nvSpPr>
      <xdr:spPr>
        <a:xfrm>
          <a:off x="848360" y="9227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FF2342E-B71E-4FAD-B41B-5FBACC44CA0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9CBECE9-5932-4156-842F-3614C18B0E99}"/>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23F30A3-5644-4F42-83DD-B66A7F710B5D}"/>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7254F3E-41ED-4D0A-AF29-F3E712AE37F3}"/>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23B99B9-B387-486E-9017-E25C246A2024}"/>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16E2083-D4D9-4B38-A479-2D96B1429391}"/>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ADB4D31-05B6-41A4-B909-E2263C0A2562}"/>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6A0B901-F2EC-41D0-A2BE-3BD385BC9097}"/>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835FE49F-A0D5-4E85-8B16-471E8BC659A6}"/>
            </a:ext>
          </a:extLst>
        </xdr:cNvPr>
        <xdr:cNvSpPr txBox="1"/>
      </xdr:nvSpPr>
      <xdr:spPr>
        <a:xfrm>
          <a:off x="5915025" y="84582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D0B32A1-6915-491A-850A-16C4A33B5131}"/>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B54C3854-9DA9-4EB8-B3BB-CDE16F2A4041}"/>
            </a:ext>
          </a:extLst>
        </xdr:cNvPr>
        <xdr:cNvCxnSpPr/>
      </xdr:nvCxnSpPr>
      <xdr:spPr>
        <a:xfrm>
          <a:off x="5953125" y="10494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8" name="テキスト ボックス 217">
          <a:extLst>
            <a:ext uri="{FF2B5EF4-FFF2-40B4-BE49-F238E27FC236}">
              <a16:creationId xmlns:a16="http://schemas.microsoft.com/office/drawing/2014/main" id="{ACE520B9-32AA-43FE-882C-A620A0207F6F}"/>
            </a:ext>
          </a:extLst>
        </xdr:cNvPr>
        <xdr:cNvSpPr txBox="1"/>
      </xdr:nvSpPr>
      <xdr:spPr>
        <a:xfrm>
          <a:off x="5527040" y="10364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6576D23D-AD26-4A87-BD0C-54EE3D350447}"/>
            </a:ext>
          </a:extLst>
        </xdr:cNvPr>
        <xdr:cNvCxnSpPr/>
      </xdr:nvCxnSpPr>
      <xdr:spPr>
        <a:xfrm>
          <a:off x="5953125" y="10182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20" name="テキスト ボックス 219">
          <a:extLst>
            <a:ext uri="{FF2B5EF4-FFF2-40B4-BE49-F238E27FC236}">
              <a16:creationId xmlns:a16="http://schemas.microsoft.com/office/drawing/2014/main" id="{3F80E29B-9953-45EC-BCF4-3BF25AA16563}"/>
            </a:ext>
          </a:extLst>
        </xdr:cNvPr>
        <xdr:cNvSpPr txBox="1"/>
      </xdr:nvSpPr>
      <xdr:spPr>
        <a:xfrm>
          <a:off x="5527040" y="10046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FC0F5814-274F-4925-893B-0C75C9DEAFF4}"/>
            </a:ext>
          </a:extLst>
        </xdr:cNvPr>
        <xdr:cNvCxnSpPr/>
      </xdr:nvCxnSpPr>
      <xdr:spPr>
        <a:xfrm>
          <a:off x="5953125" y="9875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22" name="テキスト ボックス 221">
          <a:extLst>
            <a:ext uri="{FF2B5EF4-FFF2-40B4-BE49-F238E27FC236}">
              <a16:creationId xmlns:a16="http://schemas.microsoft.com/office/drawing/2014/main" id="{68D9AB43-357D-4B7A-BCE6-D564F172E994}"/>
            </a:ext>
          </a:extLst>
        </xdr:cNvPr>
        <xdr:cNvSpPr txBox="1"/>
      </xdr:nvSpPr>
      <xdr:spPr>
        <a:xfrm>
          <a:off x="5527040" y="97364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623D9D06-13D2-456A-BFB7-FA5A7A41910E}"/>
            </a:ext>
          </a:extLst>
        </xdr:cNvPr>
        <xdr:cNvCxnSpPr/>
      </xdr:nvCxnSpPr>
      <xdr:spPr>
        <a:xfrm>
          <a:off x="5953125"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4" name="テキスト ボックス 223">
          <a:extLst>
            <a:ext uri="{FF2B5EF4-FFF2-40B4-BE49-F238E27FC236}">
              <a16:creationId xmlns:a16="http://schemas.microsoft.com/office/drawing/2014/main" id="{E3AF5BF2-5970-4C70-BD29-BF91AD483397}"/>
            </a:ext>
          </a:extLst>
        </xdr:cNvPr>
        <xdr:cNvSpPr txBox="1"/>
      </xdr:nvSpPr>
      <xdr:spPr>
        <a:xfrm>
          <a:off x="5527040" y="9429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B725CDC0-F837-4FA0-AB24-5E7C2F234618}"/>
            </a:ext>
          </a:extLst>
        </xdr:cNvPr>
        <xdr:cNvCxnSpPr/>
      </xdr:nvCxnSpPr>
      <xdr:spPr>
        <a:xfrm>
          <a:off x="5953125" y="9257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6" name="テキスト ボックス 225">
          <a:extLst>
            <a:ext uri="{FF2B5EF4-FFF2-40B4-BE49-F238E27FC236}">
              <a16:creationId xmlns:a16="http://schemas.microsoft.com/office/drawing/2014/main" id="{7AE312FA-F634-46F4-8E55-DC12E5879A56}"/>
            </a:ext>
          </a:extLst>
        </xdr:cNvPr>
        <xdr:cNvSpPr txBox="1"/>
      </xdr:nvSpPr>
      <xdr:spPr>
        <a:xfrm>
          <a:off x="5527040" y="91217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BD64B75F-6B50-4A02-924C-FD556BB0F152}"/>
            </a:ext>
          </a:extLst>
        </xdr:cNvPr>
        <xdr:cNvCxnSpPr/>
      </xdr:nvCxnSpPr>
      <xdr:spPr>
        <a:xfrm>
          <a:off x="5953125" y="8946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8" name="テキスト ボックス 227">
          <a:extLst>
            <a:ext uri="{FF2B5EF4-FFF2-40B4-BE49-F238E27FC236}">
              <a16:creationId xmlns:a16="http://schemas.microsoft.com/office/drawing/2014/main" id="{A5E8C319-3C62-49A1-9B3B-8E9BF5DBFC93}"/>
            </a:ext>
          </a:extLst>
        </xdr:cNvPr>
        <xdr:cNvSpPr txBox="1"/>
      </xdr:nvSpPr>
      <xdr:spPr>
        <a:xfrm>
          <a:off x="5527040" y="8810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51B1785-581D-49D1-B919-CA730B7BE450}"/>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0" name="テキスト ボックス 229">
          <a:extLst>
            <a:ext uri="{FF2B5EF4-FFF2-40B4-BE49-F238E27FC236}">
              <a16:creationId xmlns:a16="http://schemas.microsoft.com/office/drawing/2014/main" id="{2F9E103B-B9F5-451D-92BE-E73BB40D9270}"/>
            </a:ext>
          </a:extLst>
        </xdr:cNvPr>
        <xdr:cNvSpPr txBox="1"/>
      </xdr:nvSpPr>
      <xdr:spPr>
        <a:xfrm>
          <a:off x="5527040" y="85032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26C298E3-B4B3-4ED4-9D1F-C3E13AF27DC5}"/>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128905</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5FDD3A0B-BC31-4017-8040-C15229251301}"/>
            </a:ext>
          </a:extLst>
        </xdr:cNvPr>
        <xdr:cNvCxnSpPr/>
      </xdr:nvCxnSpPr>
      <xdr:spPr>
        <a:xfrm flipV="1">
          <a:off x="9429115" y="9031605"/>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3D62E749-DFE4-46A4-A714-559CD99A76A1}"/>
            </a:ext>
          </a:extLst>
        </xdr:cNvPr>
        <xdr:cNvSpPr txBox="1"/>
      </xdr:nvSpPr>
      <xdr:spPr>
        <a:xfrm>
          <a:off x="9467850" y="1046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1C684EC6-00BA-4956-A179-BF6223A2C20E}"/>
            </a:ext>
          </a:extLst>
        </xdr:cNvPr>
        <xdr:cNvCxnSpPr/>
      </xdr:nvCxnSpPr>
      <xdr:spPr>
        <a:xfrm>
          <a:off x="9363075" y="104660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75565</xdr:rowOff>
    </xdr:from>
    <xdr:ext cx="469900" cy="257810"/>
    <xdr:sp macro="" textlink="">
      <xdr:nvSpPr>
        <xdr:cNvPr id="235" name="【体育館・プール】&#10;一人当たり面積最大値テキスト">
          <a:extLst>
            <a:ext uri="{FF2B5EF4-FFF2-40B4-BE49-F238E27FC236}">
              <a16:creationId xmlns:a16="http://schemas.microsoft.com/office/drawing/2014/main" id="{C3943B25-C1AD-4595-84C8-2C7852032102}"/>
            </a:ext>
          </a:extLst>
        </xdr:cNvPr>
        <xdr:cNvSpPr txBox="1"/>
      </xdr:nvSpPr>
      <xdr:spPr>
        <a:xfrm>
          <a:off x="9467850" y="88195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128905</xdr:rowOff>
    </xdr:from>
    <xdr:to>
      <xdr:col>55</xdr:col>
      <xdr:colOff>88900</xdr:colOff>
      <xdr:row>55</xdr:row>
      <xdr:rowOff>128905</xdr:rowOff>
    </xdr:to>
    <xdr:cxnSp macro="">
      <xdr:nvCxnSpPr>
        <xdr:cNvPr id="236" name="直線コネクタ 235">
          <a:extLst>
            <a:ext uri="{FF2B5EF4-FFF2-40B4-BE49-F238E27FC236}">
              <a16:creationId xmlns:a16="http://schemas.microsoft.com/office/drawing/2014/main" id="{41DF5404-E9FA-44DE-B5D0-EA7F3D8F22D6}"/>
            </a:ext>
          </a:extLst>
        </xdr:cNvPr>
        <xdr:cNvCxnSpPr/>
      </xdr:nvCxnSpPr>
      <xdr:spPr>
        <a:xfrm>
          <a:off x="9363075" y="90316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67945</xdr:rowOff>
    </xdr:from>
    <xdr:ext cx="469900" cy="258445"/>
    <xdr:sp macro="" textlink="">
      <xdr:nvSpPr>
        <xdr:cNvPr id="237" name="【体育館・プール】&#10;一人当たり面積平均値テキスト">
          <a:extLst>
            <a:ext uri="{FF2B5EF4-FFF2-40B4-BE49-F238E27FC236}">
              <a16:creationId xmlns:a16="http://schemas.microsoft.com/office/drawing/2014/main" id="{44F752AD-4109-4944-A5D1-072D3E19436B}"/>
            </a:ext>
          </a:extLst>
        </xdr:cNvPr>
        <xdr:cNvSpPr txBox="1"/>
      </xdr:nvSpPr>
      <xdr:spPr>
        <a:xfrm>
          <a:off x="9467850" y="99421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238" name="フローチャート: 判断 237">
          <a:extLst>
            <a:ext uri="{FF2B5EF4-FFF2-40B4-BE49-F238E27FC236}">
              <a16:creationId xmlns:a16="http://schemas.microsoft.com/office/drawing/2014/main" id="{370B08DB-9D2F-413F-9841-B485CD883311}"/>
            </a:ext>
          </a:extLst>
        </xdr:cNvPr>
        <xdr:cNvSpPr/>
      </xdr:nvSpPr>
      <xdr:spPr>
        <a:xfrm>
          <a:off x="9401175" y="99637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88265</xdr:rowOff>
    </xdr:from>
    <xdr:to>
      <xdr:col>50</xdr:col>
      <xdr:colOff>165100</xdr:colOff>
      <xdr:row>62</xdr:row>
      <xdr:rowOff>18415</xdr:rowOff>
    </xdr:to>
    <xdr:sp macro="" textlink="">
      <xdr:nvSpPr>
        <xdr:cNvPr id="239" name="フローチャート: 判断 238">
          <a:extLst>
            <a:ext uri="{FF2B5EF4-FFF2-40B4-BE49-F238E27FC236}">
              <a16:creationId xmlns:a16="http://schemas.microsoft.com/office/drawing/2014/main" id="{15D22859-FD9D-43F1-B9FA-B6431A24D729}"/>
            </a:ext>
          </a:extLst>
        </xdr:cNvPr>
        <xdr:cNvSpPr/>
      </xdr:nvSpPr>
      <xdr:spPr>
        <a:xfrm>
          <a:off x="8639175" y="9962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102870</xdr:rowOff>
    </xdr:from>
    <xdr:to>
      <xdr:col>46</xdr:col>
      <xdr:colOff>38100</xdr:colOff>
      <xdr:row>62</xdr:row>
      <xdr:rowOff>33020</xdr:rowOff>
    </xdr:to>
    <xdr:sp macro="" textlink="">
      <xdr:nvSpPr>
        <xdr:cNvPr id="240" name="フローチャート: 判断 239">
          <a:extLst>
            <a:ext uri="{FF2B5EF4-FFF2-40B4-BE49-F238E27FC236}">
              <a16:creationId xmlns:a16="http://schemas.microsoft.com/office/drawing/2014/main" id="{0E004263-7816-4C6C-AE3B-F100916C5D8F}"/>
            </a:ext>
          </a:extLst>
        </xdr:cNvPr>
        <xdr:cNvSpPr/>
      </xdr:nvSpPr>
      <xdr:spPr>
        <a:xfrm>
          <a:off x="7839075" y="99834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122555</xdr:rowOff>
    </xdr:from>
    <xdr:to>
      <xdr:col>41</xdr:col>
      <xdr:colOff>101600</xdr:colOff>
      <xdr:row>62</xdr:row>
      <xdr:rowOff>52705</xdr:rowOff>
    </xdr:to>
    <xdr:sp macro="" textlink="">
      <xdr:nvSpPr>
        <xdr:cNvPr id="241" name="フローチャート: 判断 240">
          <a:extLst>
            <a:ext uri="{FF2B5EF4-FFF2-40B4-BE49-F238E27FC236}">
              <a16:creationId xmlns:a16="http://schemas.microsoft.com/office/drawing/2014/main" id="{B34321D8-48A7-4899-B751-B728C3D402EE}"/>
            </a:ext>
          </a:extLst>
        </xdr:cNvPr>
        <xdr:cNvSpPr/>
      </xdr:nvSpPr>
      <xdr:spPr>
        <a:xfrm>
          <a:off x="7029450" y="100031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135255</xdr:rowOff>
    </xdr:from>
    <xdr:to>
      <xdr:col>36</xdr:col>
      <xdr:colOff>165100</xdr:colOff>
      <xdr:row>62</xdr:row>
      <xdr:rowOff>65405</xdr:rowOff>
    </xdr:to>
    <xdr:sp macro="" textlink="">
      <xdr:nvSpPr>
        <xdr:cNvPr id="242" name="フローチャート: 判断 241">
          <a:extLst>
            <a:ext uri="{FF2B5EF4-FFF2-40B4-BE49-F238E27FC236}">
              <a16:creationId xmlns:a16="http://schemas.microsoft.com/office/drawing/2014/main" id="{A41507D3-BD61-45C6-9EC8-5D13B995AFFD}"/>
            </a:ext>
          </a:extLst>
        </xdr:cNvPr>
        <xdr:cNvSpPr/>
      </xdr:nvSpPr>
      <xdr:spPr>
        <a:xfrm>
          <a:off x="6238875" y="10012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9F8F3A46-2C91-44A7-911A-596AB2290492}"/>
            </a:ext>
          </a:extLst>
        </xdr:cNvPr>
        <xdr:cNvSpPr txBox="1"/>
      </xdr:nvSpPr>
      <xdr:spPr>
        <a:xfrm>
          <a:off x="925830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35A7C546-553B-4948-8DED-936C701B84A5}"/>
            </a:ext>
          </a:extLst>
        </xdr:cNvPr>
        <xdr:cNvSpPr txBox="1"/>
      </xdr:nvSpPr>
      <xdr:spPr>
        <a:xfrm>
          <a:off x="85153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310F7FBD-8449-4B9E-8F1C-6C72101D2D81}"/>
            </a:ext>
          </a:extLst>
        </xdr:cNvPr>
        <xdr:cNvSpPr txBox="1"/>
      </xdr:nvSpPr>
      <xdr:spPr>
        <a:xfrm>
          <a:off x="77152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a:extLst>
            <a:ext uri="{FF2B5EF4-FFF2-40B4-BE49-F238E27FC236}">
              <a16:creationId xmlns:a16="http://schemas.microsoft.com/office/drawing/2014/main" id="{EBF5E8FF-67A6-42CF-8045-CF5B17F3EE48}"/>
            </a:ext>
          </a:extLst>
        </xdr:cNvPr>
        <xdr:cNvSpPr txBox="1"/>
      </xdr:nvSpPr>
      <xdr:spPr>
        <a:xfrm>
          <a:off x="69056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a:extLst>
            <a:ext uri="{FF2B5EF4-FFF2-40B4-BE49-F238E27FC236}">
              <a16:creationId xmlns:a16="http://schemas.microsoft.com/office/drawing/2014/main" id="{1FD236B3-EDC3-46C0-8ECE-C133D21B1184}"/>
            </a:ext>
          </a:extLst>
        </xdr:cNvPr>
        <xdr:cNvSpPr txBox="1"/>
      </xdr:nvSpPr>
      <xdr:spPr>
        <a:xfrm>
          <a:off x="61150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146685</xdr:rowOff>
    </xdr:from>
    <xdr:to>
      <xdr:col>55</xdr:col>
      <xdr:colOff>50800</xdr:colOff>
      <xdr:row>60</xdr:row>
      <xdr:rowOff>76835</xdr:rowOff>
    </xdr:to>
    <xdr:sp macro="" textlink="">
      <xdr:nvSpPr>
        <xdr:cNvPr id="248" name="楕円 247">
          <a:extLst>
            <a:ext uri="{FF2B5EF4-FFF2-40B4-BE49-F238E27FC236}">
              <a16:creationId xmlns:a16="http://schemas.microsoft.com/office/drawing/2014/main" id="{BCE93C77-B4B0-48D3-867C-AE684FB667DC}"/>
            </a:ext>
          </a:extLst>
        </xdr:cNvPr>
        <xdr:cNvSpPr/>
      </xdr:nvSpPr>
      <xdr:spPr>
        <a:xfrm>
          <a:off x="9401175" y="96970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169545</xdr:rowOff>
    </xdr:from>
    <xdr:ext cx="469900" cy="257810"/>
    <xdr:sp macro="" textlink="">
      <xdr:nvSpPr>
        <xdr:cNvPr id="249" name="【体育館・プール】&#10;一人当たり面積該当値テキスト">
          <a:extLst>
            <a:ext uri="{FF2B5EF4-FFF2-40B4-BE49-F238E27FC236}">
              <a16:creationId xmlns:a16="http://schemas.microsoft.com/office/drawing/2014/main" id="{6B093FEF-F77B-4767-8BDF-EBD9A064B6EA}"/>
            </a:ext>
          </a:extLst>
        </xdr:cNvPr>
        <xdr:cNvSpPr txBox="1"/>
      </xdr:nvSpPr>
      <xdr:spPr>
        <a:xfrm>
          <a:off x="9467850" y="9551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149860</xdr:rowOff>
    </xdr:from>
    <xdr:to>
      <xdr:col>50</xdr:col>
      <xdr:colOff>165100</xdr:colOff>
      <xdr:row>60</xdr:row>
      <xdr:rowOff>80010</xdr:rowOff>
    </xdr:to>
    <xdr:sp macro="" textlink="">
      <xdr:nvSpPr>
        <xdr:cNvPr id="250" name="楕円 249">
          <a:extLst>
            <a:ext uri="{FF2B5EF4-FFF2-40B4-BE49-F238E27FC236}">
              <a16:creationId xmlns:a16="http://schemas.microsoft.com/office/drawing/2014/main" id="{ECBEC287-FF58-4EA3-A710-0EC8A20ECAC5}"/>
            </a:ext>
          </a:extLst>
        </xdr:cNvPr>
        <xdr:cNvSpPr/>
      </xdr:nvSpPr>
      <xdr:spPr>
        <a:xfrm>
          <a:off x="8639175" y="9703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26035</xdr:rowOff>
    </xdr:from>
    <xdr:to>
      <xdr:col>55</xdr:col>
      <xdr:colOff>0</xdr:colOff>
      <xdr:row>60</xdr:row>
      <xdr:rowOff>29210</xdr:rowOff>
    </xdr:to>
    <xdr:cxnSp macro="">
      <xdr:nvCxnSpPr>
        <xdr:cNvPr id="251" name="直線コネクタ 250">
          <a:extLst>
            <a:ext uri="{FF2B5EF4-FFF2-40B4-BE49-F238E27FC236}">
              <a16:creationId xmlns:a16="http://schemas.microsoft.com/office/drawing/2014/main" id="{9BB7018B-B451-439E-998A-E645C11E8FC9}"/>
            </a:ext>
          </a:extLst>
        </xdr:cNvPr>
        <xdr:cNvCxnSpPr/>
      </xdr:nvCxnSpPr>
      <xdr:spPr>
        <a:xfrm flipV="1">
          <a:off x="8686800" y="97447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158115</xdr:rowOff>
    </xdr:from>
    <xdr:to>
      <xdr:col>46</xdr:col>
      <xdr:colOff>38100</xdr:colOff>
      <xdr:row>60</xdr:row>
      <xdr:rowOff>88265</xdr:rowOff>
    </xdr:to>
    <xdr:sp macro="" textlink="">
      <xdr:nvSpPr>
        <xdr:cNvPr id="252" name="楕円 251">
          <a:extLst>
            <a:ext uri="{FF2B5EF4-FFF2-40B4-BE49-F238E27FC236}">
              <a16:creationId xmlns:a16="http://schemas.microsoft.com/office/drawing/2014/main" id="{7909CD26-A60A-482E-9082-9BE6B7C5AB8F}"/>
            </a:ext>
          </a:extLst>
        </xdr:cNvPr>
        <xdr:cNvSpPr/>
      </xdr:nvSpPr>
      <xdr:spPr>
        <a:xfrm>
          <a:off x="7839075" y="971486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29210</xdr:rowOff>
    </xdr:from>
    <xdr:to>
      <xdr:col>50</xdr:col>
      <xdr:colOff>114300</xdr:colOff>
      <xdr:row>60</xdr:row>
      <xdr:rowOff>37465</xdr:rowOff>
    </xdr:to>
    <xdr:cxnSp macro="">
      <xdr:nvCxnSpPr>
        <xdr:cNvPr id="253" name="直線コネクタ 252">
          <a:extLst>
            <a:ext uri="{FF2B5EF4-FFF2-40B4-BE49-F238E27FC236}">
              <a16:creationId xmlns:a16="http://schemas.microsoft.com/office/drawing/2014/main" id="{F718EC7F-DBB5-45B0-8331-DA7A183F96AD}"/>
            </a:ext>
          </a:extLst>
        </xdr:cNvPr>
        <xdr:cNvCxnSpPr/>
      </xdr:nvCxnSpPr>
      <xdr:spPr>
        <a:xfrm flipV="1">
          <a:off x="7886700" y="974153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140335</xdr:rowOff>
    </xdr:from>
    <xdr:to>
      <xdr:col>41</xdr:col>
      <xdr:colOff>101600</xdr:colOff>
      <xdr:row>60</xdr:row>
      <xdr:rowOff>70485</xdr:rowOff>
    </xdr:to>
    <xdr:sp macro="" textlink="">
      <xdr:nvSpPr>
        <xdr:cNvPr id="254" name="楕円 253">
          <a:extLst>
            <a:ext uri="{FF2B5EF4-FFF2-40B4-BE49-F238E27FC236}">
              <a16:creationId xmlns:a16="http://schemas.microsoft.com/office/drawing/2014/main" id="{092D464D-9034-4248-A593-AC9C103D8F08}"/>
            </a:ext>
          </a:extLst>
        </xdr:cNvPr>
        <xdr:cNvSpPr/>
      </xdr:nvSpPr>
      <xdr:spPr>
        <a:xfrm>
          <a:off x="7029450" y="96970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19685</xdr:rowOff>
    </xdr:from>
    <xdr:to>
      <xdr:col>45</xdr:col>
      <xdr:colOff>177800</xdr:colOff>
      <xdr:row>60</xdr:row>
      <xdr:rowOff>37465</xdr:rowOff>
    </xdr:to>
    <xdr:cxnSp macro="">
      <xdr:nvCxnSpPr>
        <xdr:cNvPr id="255" name="直線コネクタ 254">
          <a:extLst>
            <a:ext uri="{FF2B5EF4-FFF2-40B4-BE49-F238E27FC236}">
              <a16:creationId xmlns:a16="http://schemas.microsoft.com/office/drawing/2014/main" id="{DE9A2796-F598-4237-B7F2-25B914D8F12A}"/>
            </a:ext>
          </a:extLst>
        </xdr:cNvPr>
        <xdr:cNvCxnSpPr/>
      </xdr:nvCxnSpPr>
      <xdr:spPr>
        <a:xfrm>
          <a:off x="7077075" y="973518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145415</xdr:rowOff>
    </xdr:from>
    <xdr:to>
      <xdr:col>36</xdr:col>
      <xdr:colOff>165100</xdr:colOff>
      <xdr:row>60</xdr:row>
      <xdr:rowOff>75565</xdr:rowOff>
    </xdr:to>
    <xdr:sp macro="" textlink="">
      <xdr:nvSpPr>
        <xdr:cNvPr id="256" name="楕円 255">
          <a:extLst>
            <a:ext uri="{FF2B5EF4-FFF2-40B4-BE49-F238E27FC236}">
              <a16:creationId xmlns:a16="http://schemas.microsoft.com/office/drawing/2014/main" id="{48DBE705-5B79-4B09-96CF-CF3C7F8508A1}"/>
            </a:ext>
          </a:extLst>
        </xdr:cNvPr>
        <xdr:cNvSpPr/>
      </xdr:nvSpPr>
      <xdr:spPr>
        <a:xfrm>
          <a:off x="6238875" y="9695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19685</xdr:rowOff>
    </xdr:from>
    <xdr:to>
      <xdr:col>41</xdr:col>
      <xdr:colOff>50800</xdr:colOff>
      <xdr:row>60</xdr:row>
      <xdr:rowOff>24765</xdr:rowOff>
    </xdr:to>
    <xdr:cxnSp macro="">
      <xdr:nvCxnSpPr>
        <xdr:cNvPr id="257" name="直線コネクタ 256">
          <a:extLst>
            <a:ext uri="{FF2B5EF4-FFF2-40B4-BE49-F238E27FC236}">
              <a16:creationId xmlns:a16="http://schemas.microsoft.com/office/drawing/2014/main" id="{4A74AC32-62FF-4EEA-A021-72A8E222BFCD}"/>
            </a:ext>
          </a:extLst>
        </xdr:cNvPr>
        <xdr:cNvCxnSpPr/>
      </xdr:nvCxnSpPr>
      <xdr:spPr>
        <a:xfrm flipV="1">
          <a:off x="6286500" y="973518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9525</xdr:rowOff>
    </xdr:from>
    <xdr:ext cx="469900" cy="257810"/>
    <xdr:sp macro="" textlink="">
      <xdr:nvSpPr>
        <xdr:cNvPr id="258" name="n_1aveValue【体育館・プール】&#10;一人当たり面積">
          <a:extLst>
            <a:ext uri="{FF2B5EF4-FFF2-40B4-BE49-F238E27FC236}">
              <a16:creationId xmlns:a16="http://schemas.microsoft.com/office/drawing/2014/main" id="{44746C88-2B06-4EB1-A109-9D8B83A473A5}"/>
            </a:ext>
          </a:extLst>
        </xdr:cNvPr>
        <xdr:cNvSpPr txBox="1"/>
      </xdr:nvSpPr>
      <xdr:spPr>
        <a:xfrm>
          <a:off x="8458200" y="10045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24130</xdr:rowOff>
    </xdr:from>
    <xdr:ext cx="468630" cy="259080"/>
    <xdr:sp macro="" textlink="">
      <xdr:nvSpPr>
        <xdr:cNvPr id="259" name="n_2aveValue【体育館・プール】&#10;一人当たり面積">
          <a:extLst>
            <a:ext uri="{FF2B5EF4-FFF2-40B4-BE49-F238E27FC236}">
              <a16:creationId xmlns:a16="http://schemas.microsoft.com/office/drawing/2014/main" id="{70484A63-0155-4A07-9ED3-A658BA03F5D9}"/>
            </a:ext>
          </a:extLst>
        </xdr:cNvPr>
        <xdr:cNvSpPr txBox="1"/>
      </xdr:nvSpPr>
      <xdr:spPr>
        <a:xfrm>
          <a:off x="7677150" y="10066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43815</xdr:rowOff>
    </xdr:from>
    <xdr:ext cx="468630" cy="257810"/>
    <xdr:sp macro="" textlink="">
      <xdr:nvSpPr>
        <xdr:cNvPr id="260" name="n_3aveValue【体育館・プール】&#10;一人当たり面積">
          <a:extLst>
            <a:ext uri="{FF2B5EF4-FFF2-40B4-BE49-F238E27FC236}">
              <a16:creationId xmlns:a16="http://schemas.microsoft.com/office/drawing/2014/main" id="{2837366A-BDCE-4222-A737-C1748106FEA7}"/>
            </a:ext>
          </a:extLst>
        </xdr:cNvPr>
        <xdr:cNvSpPr txBox="1"/>
      </xdr:nvSpPr>
      <xdr:spPr>
        <a:xfrm>
          <a:off x="6867525" y="10086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56515</xdr:rowOff>
    </xdr:from>
    <xdr:ext cx="468630" cy="258445"/>
    <xdr:sp macro="" textlink="">
      <xdr:nvSpPr>
        <xdr:cNvPr id="261" name="n_4aveValue【体育館・プール】&#10;一人当たり面積">
          <a:extLst>
            <a:ext uri="{FF2B5EF4-FFF2-40B4-BE49-F238E27FC236}">
              <a16:creationId xmlns:a16="http://schemas.microsoft.com/office/drawing/2014/main" id="{3EFC5882-81F3-496F-8F90-1A6B2A15073F}"/>
            </a:ext>
          </a:extLst>
        </xdr:cNvPr>
        <xdr:cNvSpPr txBox="1"/>
      </xdr:nvSpPr>
      <xdr:spPr>
        <a:xfrm>
          <a:off x="6067425" y="100958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58</xdr:row>
      <xdr:rowOff>96520</xdr:rowOff>
    </xdr:from>
    <xdr:ext cx="469900" cy="259080"/>
    <xdr:sp macro="" textlink="">
      <xdr:nvSpPr>
        <xdr:cNvPr id="262" name="n_1mainValue【体育館・プール】&#10;一人当たり面積">
          <a:extLst>
            <a:ext uri="{FF2B5EF4-FFF2-40B4-BE49-F238E27FC236}">
              <a16:creationId xmlns:a16="http://schemas.microsoft.com/office/drawing/2014/main" id="{53F9ED40-5F4A-49C7-BB00-5493E95D54B7}"/>
            </a:ext>
          </a:extLst>
        </xdr:cNvPr>
        <xdr:cNvSpPr txBox="1"/>
      </xdr:nvSpPr>
      <xdr:spPr>
        <a:xfrm>
          <a:off x="8458200" y="9488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104775</xdr:rowOff>
    </xdr:from>
    <xdr:ext cx="468630" cy="259080"/>
    <xdr:sp macro="" textlink="">
      <xdr:nvSpPr>
        <xdr:cNvPr id="263" name="n_2mainValue【体育館・プール】&#10;一人当たり面積">
          <a:extLst>
            <a:ext uri="{FF2B5EF4-FFF2-40B4-BE49-F238E27FC236}">
              <a16:creationId xmlns:a16="http://schemas.microsoft.com/office/drawing/2014/main" id="{9434529A-4659-496F-8A2D-152D66991290}"/>
            </a:ext>
          </a:extLst>
        </xdr:cNvPr>
        <xdr:cNvSpPr txBox="1"/>
      </xdr:nvSpPr>
      <xdr:spPr>
        <a:xfrm>
          <a:off x="7677150" y="9493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86995</xdr:rowOff>
    </xdr:from>
    <xdr:ext cx="468630" cy="257810"/>
    <xdr:sp macro="" textlink="">
      <xdr:nvSpPr>
        <xdr:cNvPr id="264" name="n_3mainValue【体育館・プール】&#10;一人当たり面積">
          <a:extLst>
            <a:ext uri="{FF2B5EF4-FFF2-40B4-BE49-F238E27FC236}">
              <a16:creationId xmlns:a16="http://schemas.microsoft.com/office/drawing/2014/main" id="{ADAD3664-A17A-4FFA-BDD4-2E8775677252}"/>
            </a:ext>
          </a:extLst>
        </xdr:cNvPr>
        <xdr:cNvSpPr txBox="1"/>
      </xdr:nvSpPr>
      <xdr:spPr>
        <a:xfrm>
          <a:off x="6867525" y="9475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58</xdr:row>
      <xdr:rowOff>92075</xdr:rowOff>
    </xdr:from>
    <xdr:ext cx="468630" cy="259080"/>
    <xdr:sp macro="" textlink="">
      <xdr:nvSpPr>
        <xdr:cNvPr id="265" name="n_4mainValue【体育館・プール】&#10;一人当たり面積">
          <a:extLst>
            <a:ext uri="{FF2B5EF4-FFF2-40B4-BE49-F238E27FC236}">
              <a16:creationId xmlns:a16="http://schemas.microsoft.com/office/drawing/2014/main" id="{738A539B-7316-4EAB-ADE6-E7802F4397C7}"/>
            </a:ext>
          </a:extLst>
        </xdr:cNvPr>
        <xdr:cNvSpPr txBox="1"/>
      </xdr:nvSpPr>
      <xdr:spPr>
        <a:xfrm>
          <a:off x="6067425" y="9483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B959ED2-77BC-4DE6-886E-79D382AFEC7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91D2B90-125B-41D2-9CC0-42CE498DC8F2}"/>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61564D2-3D0D-4BDC-920D-32096F2F484D}"/>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016B216-F72E-496A-9C05-D5AE537BA583}"/>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C5FFE9B-712F-437E-9B41-485F277C5042}"/>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684178F-9998-4AAD-AC61-5A929F085965}"/>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BF81842-79C6-454C-9071-176BFEDCFECC}"/>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BD35797-9FB4-4CDD-947B-8A2D52F78527}"/>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a:extLst>
            <a:ext uri="{FF2B5EF4-FFF2-40B4-BE49-F238E27FC236}">
              <a16:creationId xmlns:a16="http://schemas.microsoft.com/office/drawing/2014/main" id="{FD7024D0-D867-4029-88E3-99037AA6071B}"/>
            </a:ext>
          </a:extLst>
        </xdr:cNvPr>
        <xdr:cNvSpPr txBox="1"/>
      </xdr:nvSpPr>
      <xdr:spPr>
        <a:xfrm>
          <a:off x="666750" y="1205865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57C5390-0AB3-4E5D-8370-A195812DA066}"/>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6" name="テキスト ボックス 275">
          <a:extLst>
            <a:ext uri="{FF2B5EF4-FFF2-40B4-BE49-F238E27FC236}">
              <a16:creationId xmlns:a16="http://schemas.microsoft.com/office/drawing/2014/main" id="{AE3677C1-7303-4257-A4B2-EC4F7C3C1944}"/>
            </a:ext>
          </a:extLst>
        </xdr:cNvPr>
        <xdr:cNvSpPr txBox="1"/>
      </xdr:nvSpPr>
      <xdr:spPr>
        <a:xfrm>
          <a:off x="278765" y="14256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3D49396E-5D12-429D-9616-96EFCA63E46B}"/>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8" name="テキスト ボックス 277">
          <a:extLst>
            <a:ext uri="{FF2B5EF4-FFF2-40B4-BE49-F238E27FC236}">
              <a16:creationId xmlns:a16="http://schemas.microsoft.com/office/drawing/2014/main" id="{04D55F7C-07AD-4DD0-B4E9-D7ADE0B3910D}"/>
            </a:ext>
          </a:extLst>
        </xdr:cNvPr>
        <xdr:cNvSpPr txBox="1"/>
      </xdr:nvSpPr>
      <xdr:spPr>
        <a:xfrm>
          <a:off x="278765" y="13903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EC9FED9-2C5A-4EE6-ABFA-8A9980AAFD2F}"/>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EF58EE04-6A49-46DD-9861-8BC9C3CCC913}"/>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DA50FD3-D798-495D-AA52-36EEB2AC515F}"/>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F425A7DD-D899-43B2-9115-B6B59A0CD82A}"/>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1ED2AE8-55D2-4E39-81B2-9E0FF1FC0D8A}"/>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4" name="テキスト ボックス 283">
          <a:extLst>
            <a:ext uri="{FF2B5EF4-FFF2-40B4-BE49-F238E27FC236}">
              <a16:creationId xmlns:a16="http://schemas.microsoft.com/office/drawing/2014/main" id="{E9F7066E-6C9D-4F0F-B11F-0292DC5D37C5}"/>
            </a:ext>
          </a:extLst>
        </xdr:cNvPr>
        <xdr:cNvSpPr txBox="1"/>
      </xdr:nvSpPr>
      <xdr:spPr>
        <a:xfrm>
          <a:off x="339725" y="128181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C97C5F9-3FD5-4DFD-A2A0-9D7B24101731}"/>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C06951F-B878-4E63-A455-60D54D199925}"/>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CBF41C7-04E5-46EF-8B44-6BA7C4BBA4B2}"/>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8" name="テキスト ボックス 287">
          <a:extLst>
            <a:ext uri="{FF2B5EF4-FFF2-40B4-BE49-F238E27FC236}">
              <a16:creationId xmlns:a16="http://schemas.microsoft.com/office/drawing/2014/main" id="{3ECA40C4-659C-46AB-85E9-EF26E206D852}"/>
            </a:ext>
          </a:extLst>
        </xdr:cNvPr>
        <xdr:cNvSpPr txBox="1"/>
      </xdr:nvSpPr>
      <xdr:spPr>
        <a:xfrm>
          <a:off x="387985" y="121037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DDE7E9F9-C062-4207-B475-E288A32B6021}"/>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9F70BF98-4F5C-44E3-B96A-8FAEDB30067F}"/>
            </a:ext>
          </a:extLst>
        </xdr:cNvPr>
        <xdr:cNvCxnSpPr/>
      </xdr:nvCxnSpPr>
      <xdr:spPr>
        <a:xfrm flipV="1">
          <a:off x="4180840" y="12563475"/>
          <a:ext cx="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7810"/>
    <xdr:sp macro="" textlink="">
      <xdr:nvSpPr>
        <xdr:cNvPr id="291" name="【福祉施設】&#10;有形固定資産減価償却率最小値テキスト">
          <a:extLst>
            <a:ext uri="{FF2B5EF4-FFF2-40B4-BE49-F238E27FC236}">
              <a16:creationId xmlns:a16="http://schemas.microsoft.com/office/drawing/2014/main" id="{33B93E6A-A926-4F4B-8C94-EE086C28ADD5}"/>
            </a:ext>
          </a:extLst>
        </xdr:cNvPr>
        <xdr:cNvSpPr txBox="1"/>
      </xdr:nvSpPr>
      <xdr:spPr>
        <a:xfrm>
          <a:off x="4219575" y="14031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9ED6E2E5-1499-4CC5-AE86-A5AA8A127210}"/>
            </a:ext>
          </a:extLst>
        </xdr:cNvPr>
        <xdr:cNvCxnSpPr/>
      </xdr:nvCxnSpPr>
      <xdr:spPr>
        <a:xfrm>
          <a:off x="4105275" y="14027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41910</xdr:rowOff>
    </xdr:from>
    <xdr:ext cx="405130" cy="257810"/>
    <xdr:sp macro="" textlink="">
      <xdr:nvSpPr>
        <xdr:cNvPr id="293" name="【福祉施設】&#10;有形固定資産減価償却率最大値テキスト">
          <a:extLst>
            <a:ext uri="{FF2B5EF4-FFF2-40B4-BE49-F238E27FC236}">
              <a16:creationId xmlns:a16="http://schemas.microsoft.com/office/drawing/2014/main" id="{965F94D7-A52B-4EB7-BDEA-B2F60E598924}"/>
            </a:ext>
          </a:extLst>
        </xdr:cNvPr>
        <xdr:cNvSpPr txBox="1"/>
      </xdr:nvSpPr>
      <xdr:spPr>
        <a:xfrm>
          <a:off x="4219575" y="12351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71771574-BA60-48C8-8F62-663A1187109A}"/>
            </a:ext>
          </a:extLst>
        </xdr:cNvPr>
        <xdr:cNvCxnSpPr/>
      </xdr:nvCxnSpPr>
      <xdr:spPr>
        <a:xfrm>
          <a:off x="4105275" y="12563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80010</xdr:rowOff>
    </xdr:from>
    <xdr:ext cx="405130" cy="259080"/>
    <xdr:sp macro="" textlink="">
      <xdr:nvSpPr>
        <xdr:cNvPr id="295" name="【福祉施設】&#10;有形固定資産減価償却率平均値テキスト">
          <a:extLst>
            <a:ext uri="{FF2B5EF4-FFF2-40B4-BE49-F238E27FC236}">
              <a16:creationId xmlns:a16="http://schemas.microsoft.com/office/drawing/2014/main" id="{7D844E4F-4B9D-44C6-8865-7FCDAE59F53B}"/>
            </a:ext>
          </a:extLst>
        </xdr:cNvPr>
        <xdr:cNvSpPr txBox="1"/>
      </xdr:nvSpPr>
      <xdr:spPr>
        <a:xfrm>
          <a:off x="4219575" y="13199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477D24B9-C9BE-4327-A218-21F6173565DB}"/>
            </a:ext>
          </a:extLst>
        </xdr:cNvPr>
        <xdr:cNvSpPr/>
      </xdr:nvSpPr>
      <xdr:spPr>
        <a:xfrm>
          <a:off x="4124325" y="13220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95885</xdr:rowOff>
    </xdr:from>
    <xdr:to>
      <xdr:col>20</xdr:col>
      <xdr:colOff>38100</xdr:colOff>
      <xdr:row>82</xdr:row>
      <xdr:rowOff>26035</xdr:rowOff>
    </xdr:to>
    <xdr:sp macro="" textlink="">
      <xdr:nvSpPr>
        <xdr:cNvPr id="297" name="フローチャート: 判断 296">
          <a:extLst>
            <a:ext uri="{FF2B5EF4-FFF2-40B4-BE49-F238E27FC236}">
              <a16:creationId xmlns:a16="http://schemas.microsoft.com/office/drawing/2014/main" id="{5001242C-C757-4D05-8E89-6D5DDBBE566F}"/>
            </a:ext>
          </a:extLst>
        </xdr:cNvPr>
        <xdr:cNvSpPr/>
      </xdr:nvSpPr>
      <xdr:spPr>
        <a:xfrm>
          <a:off x="3381375" y="132118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89AFF133-739D-4BA3-93EF-F271D4A06A26}"/>
            </a:ext>
          </a:extLst>
        </xdr:cNvPr>
        <xdr:cNvSpPr/>
      </xdr:nvSpPr>
      <xdr:spPr>
        <a:xfrm>
          <a:off x="2571750" y="132226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95885</xdr:rowOff>
    </xdr:from>
    <xdr:to>
      <xdr:col>10</xdr:col>
      <xdr:colOff>165100</xdr:colOff>
      <xdr:row>82</xdr:row>
      <xdr:rowOff>26035</xdr:rowOff>
    </xdr:to>
    <xdr:sp macro="" textlink="">
      <xdr:nvSpPr>
        <xdr:cNvPr id="299" name="フローチャート: 判断 298">
          <a:extLst>
            <a:ext uri="{FF2B5EF4-FFF2-40B4-BE49-F238E27FC236}">
              <a16:creationId xmlns:a16="http://schemas.microsoft.com/office/drawing/2014/main" id="{259F5063-27A9-4D2C-94E0-812AD2B82B68}"/>
            </a:ext>
          </a:extLst>
        </xdr:cNvPr>
        <xdr:cNvSpPr/>
      </xdr:nvSpPr>
      <xdr:spPr>
        <a:xfrm>
          <a:off x="1781175" y="132118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1B5FE39F-8A33-4C81-868F-6BCCB7BCBD75}"/>
            </a:ext>
          </a:extLst>
        </xdr:cNvPr>
        <xdr:cNvSpPr/>
      </xdr:nvSpPr>
      <xdr:spPr>
        <a:xfrm>
          <a:off x="981075" y="131997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F692FE61-007F-49F7-A73B-A8A3A853EEA8}"/>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B23335D8-D6D1-46B2-9F5A-583C5BAD9766}"/>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29A9ADDE-CD18-4DE1-BEAB-7C2755220088}"/>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8FD676C7-31F2-4A52-92E6-2109B3B00813}"/>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1E054F94-9AEB-4E2C-8375-81C28656771A}"/>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306" name="楕円 305">
          <a:extLst>
            <a:ext uri="{FF2B5EF4-FFF2-40B4-BE49-F238E27FC236}">
              <a16:creationId xmlns:a16="http://schemas.microsoft.com/office/drawing/2014/main" id="{185E6D87-D68F-4B5F-A8A1-91EE40D766A5}"/>
            </a:ext>
          </a:extLst>
        </xdr:cNvPr>
        <xdr:cNvSpPr/>
      </xdr:nvSpPr>
      <xdr:spPr>
        <a:xfrm>
          <a:off x="4124325" y="13169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76835</xdr:rowOff>
    </xdr:from>
    <xdr:ext cx="405130" cy="257810"/>
    <xdr:sp macro="" textlink="">
      <xdr:nvSpPr>
        <xdr:cNvPr id="307" name="【福祉施設】&#10;有形固定資産減価償却率該当値テキスト">
          <a:extLst>
            <a:ext uri="{FF2B5EF4-FFF2-40B4-BE49-F238E27FC236}">
              <a16:creationId xmlns:a16="http://schemas.microsoft.com/office/drawing/2014/main" id="{A88D89C0-32E3-4DD0-AE80-B28FE46A8B96}"/>
            </a:ext>
          </a:extLst>
        </xdr:cNvPr>
        <xdr:cNvSpPr txBox="1"/>
      </xdr:nvSpPr>
      <xdr:spPr>
        <a:xfrm>
          <a:off x="4219575" y="13030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2540</xdr:rowOff>
    </xdr:from>
    <xdr:to>
      <xdr:col>20</xdr:col>
      <xdr:colOff>38100</xdr:colOff>
      <xdr:row>81</xdr:row>
      <xdr:rowOff>104140</xdr:rowOff>
    </xdr:to>
    <xdr:sp macro="" textlink="">
      <xdr:nvSpPr>
        <xdr:cNvPr id="308" name="楕円 307">
          <a:extLst>
            <a:ext uri="{FF2B5EF4-FFF2-40B4-BE49-F238E27FC236}">
              <a16:creationId xmlns:a16="http://schemas.microsoft.com/office/drawing/2014/main" id="{C2745D36-3504-4996-9260-BE38CDBDE891}"/>
            </a:ext>
          </a:extLst>
        </xdr:cNvPr>
        <xdr:cNvSpPr/>
      </xdr:nvSpPr>
      <xdr:spPr>
        <a:xfrm>
          <a:off x="3381375" y="131184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53340</xdr:rowOff>
    </xdr:from>
    <xdr:to>
      <xdr:col>24</xdr:col>
      <xdr:colOff>63500</xdr:colOff>
      <xdr:row>81</xdr:row>
      <xdr:rowOff>104775</xdr:rowOff>
    </xdr:to>
    <xdr:cxnSp macro="">
      <xdr:nvCxnSpPr>
        <xdr:cNvPr id="309" name="直線コネクタ 308">
          <a:extLst>
            <a:ext uri="{FF2B5EF4-FFF2-40B4-BE49-F238E27FC236}">
              <a16:creationId xmlns:a16="http://schemas.microsoft.com/office/drawing/2014/main" id="{8C3DD22D-B7AA-422C-805B-DCBBA11BB586}"/>
            </a:ext>
          </a:extLst>
        </xdr:cNvPr>
        <xdr:cNvCxnSpPr/>
      </xdr:nvCxnSpPr>
      <xdr:spPr>
        <a:xfrm>
          <a:off x="3429000" y="13166090"/>
          <a:ext cx="75247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310" name="楕円 309">
          <a:extLst>
            <a:ext uri="{FF2B5EF4-FFF2-40B4-BE49-F238E27FC236}">
              <a16:creationId xmlns:a16="http://schemas.microsoft.com/office/drawing/2014/main" id="{3C9D7F5E-9EC1-4D53-A841-F2A2AF1D8D00}"/>
            </a:ext>
          </a:extLst>
        </xdr:cNvPr>
        <xdr:cNvSpPr/>
      </xdr:nvSpPr>
      <xdr:spPr>
        <a:xfrm>
          <a:off x="2571750" y="130759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169545</xdr:rowOff>
    </xdr:from>
    <xdr:to>
      <xdr:col>19</xdr:col>
      <xdr:colOff>177800</xdr:colOff>
      <xdr:row>81</xdr:row>
      <xdr:rowOff>53340</xdr:rowOff>
    </xdr:to>
    <xdr:cxnSp macro="">
      <xdr:nvCxnSpPr>
        <xdr:cNvPr id="311" name="直線コネクタ 310">
          <a:extLst>
            <a:ext uri="{FF2B5EF4-FFF2-40B4-BE49-F238E27FC236}">
              <a16:creationId xmlns:a16="http://schemas.microsoft.com/office/drawing/2014/main" id="{1A0F92EB-F0DE-42CA-BD8C-BC742C02F6CC}"/>
            </a:ext>
          </a:extLst>
        </xdr:cNvPr>
        <xdr:cNvCxnSpPr/>
      </xdr:nvCxnSpPr>
      <xdr:spPr>
        <a:xfrm>
          <a:off x="2619375" y="13114020"/>
          <a:ext cx="8096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29210</xdr:rowOff>
    </xdr:from>
    <xdr:to>
      <xdr:col>10</xdr:col>
      <xdr:colOff>165100</xdr:colOff>
      <xdr:row>79</xdr:row>
      <xdr:rowOff>130810</xdr:rowOff>
    </xdr:to>
    <xdr:sp macro="" textlink="">
      <xdr:nvSpPr>
        <xdr:cNvPr id="312" name="楕円 311">
          <a:extLst>
            <a:ext uri="{FF2B5EF4-FFF2-40B4-BE49-F238E27FC236}">
              <a16:creationId xmlns:a16="http://schemas.microsoft.com/office/drawing/2014/main" id="{F4605377-810F-40EF-BFFE-3AD9527AF98E}"/>
            </a:ext>
          </a:extLst>
        </xdr:cNvPr>
        <xdr:cNvSpPr/>
      </xdr:nvSpPr>
      <xdr:spPr>
        <a:xfrm>
          <a:off x="1781175" y="128181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80010</xdr:rowOff>
    </xdr:from>
    <xdr:to>
      <xdr:col>15</xdr:col>
      <xdr:colOff>50800</xdr:colOff>
      <xdr:row>80</xdr:row>
      <xdr:rowOff>169545</xdr:rowOff>
    </xdr:to>
    <xdr:cxnSp macro="">
      <xdr:nvCxnSpPr>
        <xdr:cNvPr id="313" name="直線コネクタ 312">
          <a:extLst>
            <a:ext uri="{FF2B5EF4-FFF2-40B4-BE49-F238E27FC236}">
              <a16:creationId xmlns:a16="http://schemas.microsoft.com/office/drawing/2014/main" id="{6889C221-CD57-4D46-BC23-89F168DD3B91}"/>
            </a:ext>
          </a:extLst>
        </xdr:cNvPr>
        <xdr:cNvCxnSpPr/>
      </xdr:nvCxnSpPr>
      <xdr:spPr>
        <a:xfrm>
          <a:off x="1828800" y="12875260"/>
          <a:ext cx="790575"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154940</xdr:rowOff>
    </xdr:from>
    <xdr:to>
      <xdr:col>6</xdr:col>
      <xdr:colOff>38100</xdr:colOff>
      <xdr:row>79</xdr:row>
      <xdr:rowOff>85090</xdr:rowOff>
    </xdr:to>
    <xdr:sp macro="" textlink="">
      <xdr:nvSpPr>
        <xdr:cNvPr id="314" name="楕円 313">
          <a:extLst>
            <a:ext uri="{FF2B5EF4-FFF2-40B4-BE49-F238E27FC236}">
              <a16:creationId xmlns:a16="http://schemas.microsoft.com/office/drawing/2014/main" id="{58786A30-9132-4BC9-8185-3A87821BE6CE}"/>
            </a:ext>
          </a:extLst>
        </xdr:cNvPr>
        <xdr:cNvSpPr/>
      </xdr:nvSpPr>
      <xdr:spPr>
        <a:xfrm>
          <a:off x="981075" y="12785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34290</xdr:rowOff>
    </xdr:from>
    <xdr:to>
      <xdr:col>10</xdr:col>
      <xdr:colOff>114300</xdr:colOff>
      <xdr:row>79</xdr:row>
      <xdr:rowOff>80010</xdr:rowOff>
    </xdr:to>
    <xdr:cxnSp macro="">
      <xdr:nvCxnSpPr>
        <xdr:cNvPr id="315" name="直線コネクタ 314">
          <a:extLst>
            <a:ext uri="{FF2B5EF4-FFF2-40B4-BE49-F238E27FC236}">
              <a16:creationId xmlns:a16="http://schemas.microsoft.com/office/drawing/2014/main" id="{4CC3A3E0-6EF7-4E5F-A31E-42CB683F3245}"/>
            </a:ext>
          </a:extLst>
        </xdr:cNvPr>
        <xdr:cNvCxnSpPr/>
      </xdr:nvCxnSpPr>
      <xdr:spPr>
        <a:xfrm>
          <a:off x="1028700" y="1282319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17780</xdr:rowOff>
    </xdr:from>
    <xdr:ext cx="405130" cy="257810"/>
    <xdr:sp macro="" textlink="">
      <xdr:nvSpPr>
        <xdr:cNvPr id="316" name="n_1aveValue【福祉施設】&#10;有形固定資産減価償却率">
          <a:extLst>
            <a:ext uri="{FF2B5EF4-FFF2-40B4-BE49-F238E27FC236}">
              <a16:creationId xmlns:a16="http://schemas.microsoft.com/office/drawing/2014/main" id="{ABF75A36-81EF-4243-B874-AE4B65B00BC5}"/>
            </a:ext>
          </a:extLst>
        </xdr:cNvPr>
        <xdr:cNvSpPr txBox="1"/>
      </xdr:nvSpPr>
      <xdr:spPr>
        <a:xfrm>
          <a:off x="3239135" y="13295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24765</xdr:rowOff>
    </xdr:from>
    <xdr:ext cx="403860" cy="259080"/>
    <xdr:sp macro="" textlink="">
      <xdr:nvSpPr>
        <xdr:cNvPr id="317" name="n_2aveValue【福祉施設】&#10;有形固定資産減価償却率">
          <a:extLst>
            <a:ext uri="{FF2B5EF4-FFF2-40B4-BE49-F238E27FC236}">
              <a16:creationId xmlns:a16="http://schemas.microsoft.com/office/drawing/2014/main" id="{39C65541-925E-4E12-8DF8-B0B6968A898E}"/>
            </a:ext>
          </a:extLst>
        </xdr:cNvPr>
        <xdr:cNvSpPr txBox="1"/>
      </xdr:nvSpPr>
      <xdr:spPr>
        <a:xfrm>
          <a:off x="2439035" y="13305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17780</xdr:rowOff>
    </xdr:from>
    <xdr:ext cx="403860" cy="257810"/>
    <xdr:sp macro="" textlink="">
      <xdr:nvSpPr>
        <xdr:cNvPr id="318" name="n_3aveValue【福祉施設】&#10;有形固定資産減価償却率">
          <a:extLst>
            <a:ext uri="{FF2B5EF4-FFF2-40B4-BE49-F238E27FC236}">
              <a16:creationId xmlns:a16="http://schemas.microsoft.com/office/drawing/2014/main" id="{DB1D374D-8361-4EAE-8255-82545B4DBA1F}"/>
            </a:ext>
          </a:extLst>
        </xdr:cNvPr>
        <xdr:cNvSpPr txBox="1"/>
      </xdr:nvSpPr>
      <xdr:spPr>
        <a:xfrm>
          <a:off x="1648460" y="13295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1905</xdr:rowOff>
    </xdr:from>
    <xdr:ext cx="403860" cy="259080"/>
    <xdr:sp macro="" textlink="">
      <xdr:nvSpPr>
        <xdr:cNvPr id="319" name="n_4aveValue【福祉施設】&#10;有形固定資産減価償却率">
          <a:extLst>
            <a:ext uri="{FF2B5EF4-FFF2-40B4-BE49-F238E27FC236}">
              <a16:creationId xmlns:a16="http://schemas.microsoft.com/office/drawing/2014/main" id="{74F97539-57D4-4DA3-9D1B-700849F6347B}"/>
            </a:ext>
          </a:extLst>
        </xdr:cNvPr>
        <xdr:cNvSpPr txBox="1"/>
      </xdr:nvSpPr>
      <xdr:spPr>
        <a:xfrm>
          <a:off x="848360" y="13279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120650</xdr:rowOff>
    </xdr:from>
    <xdr:ext cx="405130" cy="257810"/>
    <xdr:sp macro="" textlink="">
      <xdr:nvSpPr>
        <xdr:cNvPr id="320" name="n_1mainValue【福祉施設】&#10;有形固定資産減価償却率">
          <a:extLst>
            <a:ext uri="{FF2B5EF4-FFF2-40B4-BE49-F238E27FC236}">
              <a16:creationId xmlns:a16="http://schemas.microsoft.com/office/drawing/2014/main" id="{16F3CFE1-1480-45FE-8127-ADF06FBCF141}"/>
            </a:ext>
          </a:extLst>
        </xdr:cNvPr>
        <xdr:cNvSpPr txBox="1"/>
      </xdr:nvSpPr>
      <xdr:spPr>
        <a:xfrm>
          <a:off x="3239135" y="12915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65405</xdr:rowOff>
    </xdr:from>
    <xdr:ext cx="403860" cy="257810"/>
    <xdr:sp macro="" textlink="">
      <xdr:nvSpPr>
        <xdr:cNvPr id="321" name="n_2mainValue【福祉施設】&#10;有形固定資産減価償却率">
          <a:extLst>
            <a:ext uri="{FF2B5EF4-FFF2-40B4-BE49-F238E27FC236}">
              <a16:creationId xmlns:a16="http://schemas.microsoft.com/office/drawing/2014/main" id="{B8897421-F0A9-4FA3-9E9C-C9AC9AA82A5D}"/>
            </a:ext>
          </a:extLst>
        </xdr:cNvPr>
        <xdr:cNvSpPr txBox="1"/>
      </xdr:nvSpPr>
      <xdr:spPr>
        <a:xfrm>
          <a:off x="2439035" y="12860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147320</xdr:rowOff>
    </xdr:from>
    <xdr:ext cx="403860" cy="259080"/>
    <xdr:sp macro="" textlink="">
      <xdr:nvSpPr>
        <xdr:cNvPr id="322" name="n_3mainValue【福祉施設】&#10;有形固定資産減価償却率">
          <a:extLst>
            <a:ext uri="{FF2B5EF4-FFF2-40B4-BE49-F238E27FC236}">
              <a16:creationId xmlns:a16="http://schemas.microsoft.com/office/drawing/2014/main" id="{DEAFBC64-A7BC-4E6D-ABAC-C5B0E3CBAE21}"/>
            </a:ext>
          </a:extLst>
        </xdr:cNvPr>
        <xdr:cNvSpPr txBox="1"/>
      </xdr:nvSpPr>
      <xdr:spPr>
        <a:xfrm>
          <a:off x="1648460" y="12612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101600</xdr:rowOff>
    </xdr:from>
    <xdr:ext cx="403860" cy="259080"/>
    <xdr:sp macro="" textlink="">
      <xdr:nvSpPr>
        <xdr:cNvPr id="323" name="n_4mainValue【福祉施設】&#10;有形固定資産減価償却率">
          <a:extLst>
            <a:ext uri="{FF2B5EF4-FFF2-40B4-BE49-F238E27FC236}">
              <a16:creationId xmlns:a16="http://schemas.microsoft.com/office/drawing/2014/main" id="{982CF5FD-59B3-40F1-8BE9-0C40DBEDE8EC}"/>
            </a:ext>
          </a:extLst>
        </xdr:cNvPr>
        <xdr:cNvSpPr txBox="1"/>
      </xdr:nvSpPr>
      <xdr:spPr>
        <a:xfrm>
          <a:off x="848360" y="12573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F2D1FC7-52B3-4DBB-AF2A-9F8738F7A11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9DC2FDE-B893-40F0-8790-EC40A329F5F6}"/>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A78392D-6CCB-4B2E-BF79-F33F7DBB250D}"/>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C79B79E-698E-438F-9669-C643683C2CB5}"/>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9AC99D9-7CD6-4ACD-99EE-676416C8E2FE}"/>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14DB1B0-DE9E-44B7-8BDC-61A7CE3A8597}"/>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B77D5AF-266D-4253-97B5-FDC7E2D99863}"/>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3804CD1-85D9-4C2A-87DE-ED9545D03D23}"/>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2" name="テキスト ボックス 331">
          <a:extLst>
            <a:ext uri="{FF2B5EF4-FFF2-40B4-BE49-F238E27FC236}">
              <a16:creationId xmlns:a16="http://schemas.microsoft.com/office/drawing/2014/main" id="{224510F6-04BC-4DDC-AB6F-E8931D1D4C5A}"/>
            </a:ext>
          </a:extLst>
        </xdr:cNvPr>
        <xdr:cNvSpPr txBox="1"/>
      </xdr:nvSpPr>
      <xdr:spPr>
        <a:xfrm>
          <a:off x="5915025" y="1205865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FFAB0DA-E93C-4AD8-B01B-993C1513C0A1}"/>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a:extLst>
            <a:ext uri="{FF2B5EF4-FFF2-40B4-BE49-F238E27FC236}">
              <a16:creationId xmlns:a16="http://schemas.microsoft.com/office/drawing/2014/main" id="{0C4FAF4E-959B-40B5-A1C0-B61E2619035B}"/>
            </a:ext>
          </a:extLst>
        </xdr:cNvPr>
        <xdr:cNvCxnSpPr/>
      </xdr:nvCxnSpPr>
      <xdr:spPr>
        <a:xfrm>
          <a:off x="5953125" y="14084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35" name="テキスト ボックス 334">
          <a:extLst>
            <a:ext uri="{FF2B5EF4-FFF2-40B4-BE49-F238E27FC236}">
              <a16:creationId xmlns:a16="http://schemas.microsoft.com/office/drawing/2014/main" id="{3EFA044D-44D2-49CA-A628-626F14A2FBEB}"/>
            </a:ext>
          </a:extLst>
        </xdr:cNvPr>
        <xdr:cNvSpPr txBox="1"/>
      </xdr:nvSpPr>
      <xdr:spPr>
        <a:xfrm>
          <a:off x="5527040" y="13955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a:extLst>
            <a:ext uri="{FF2B5EF4-FFF2-40B4-BE49-F238E27FC236}">
              <a16:creationId xmlns:a16="http://schemas.microsoft.com/office/drawing/2014/main" id="{A9A60686-374B-43BD-B4DB-BFCABBD88DDC}"/>
            </a:ext>
          </a:extLst>
        </xdr:cNvPr>
        <xdr:cNvCxnSpPr/>
      </xdr:nvCxnSpPr>
      <xdr:spPr>
        <a:xfrm>
          <a:off x="5953125" y="137737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7" name="テキスト ボックス 336">
          <a:extLst>
            <a:ext uri="{FF2B5EF4-FFF2-40B4-BE49-F238E27FC236}">
              <a16:creationId xmlns:a16="http://schemas.microsoft.com/office/drawing/2014/main" id="{0622712E-2F48-47EB-A9C1-982AE6B270E3}"/>
            </a:ext>
          </a:extLst>
        </xdr:cNvPr>
        <xdr:cNvSpPr txBox="1"/>
      </xdr:nvSpPr>
      <xdr:spPr>
        <a:xfrm>
          <a:off x="5527040" y="136474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a:extLst>
            <a:ext uri="{FF2B5EF4-FFF2-40B4-BE49-F238E27FC236}">
              <a16:creationId xmlns:a16="http://schemas.microsoft.com/office/drawing/2014/main" id="{E2621014-BDBA-4259-B058-FD04186D2B86}"/>
            </a:ext>
          </a:extLst>
        </xdr:cNvPr>
        <xdr:cNvCxnSpPr/>
      </xdr:nvCxnSpPr>
      <xdr:spPr>
        <a:xfrm>
          <a:off x="5953125" y="13466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9" name="テキスト ボックス 338">
          <a:extLst>
            <a:ext uri="{FF2B5EF4-FFF2-40B4-BE49-F238E27FC236}">
              <a16:creationId xmlns:a16="http://schemas.microsoft.com/office/drawing/2014/main" id="{AB31F327-300A-4B81-BB7A-939348966457}"/>
            </a:ext>
          </a:extLst>
        </xdr:cNvPr>
        <xdr:cNvSpPr txBox="1"/>
      </xdr:nvSpPr>
      <xdr:spPr>
        <a:xfrm>
          <a:off x="5527040" y="133369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a:extLst>
            <a:ext uri="{FF2B5EF4-FFF2-40B4-BE49-F238E27FC236}">
              <a16:creationId xmlns:a16="http://schemas.microsoft.com/office/drawing/2014/main" id="{F645BA5C-19A1-4E0F-B8FA-AB1BDD1FF606}"/>
            </a:ext>
          </a:extLst>
        </xdr:cNvPr>
        <xdr:cNvCxnSpPr/>
      </xdr:nvCxnSpPr>
      <xdr:spPr>
        <a:xfrm>
          <a:off x="5953125" y="13165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41" name="テキスト ボックス 340">
          <a:extLst>
            <a:ext uri="{FF2B5EF4-FFF2-40B4-BE49-F238E27FC236}">
              <a16:creationId xmlns:a16="http://schemas.microsoft.com/office/drawing/2014/main" id="{9E610A29-205C-41CC-A8FD-035F4EC00774}"/>
            </a:ext>
          </a:extLst>
        </xdr:cNvPr>
        <xdr:cNvSpPr txBox="1"/>
      </xdr:nvSpPr>
      <xdr:spPr>
        <a:xfrm>
          <a:off x="5527040" y="13029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a:extLst>
            <a:ext uri="{FF2B5EF4-FFF2-40B4-BE49-F238E27FC236}">
              <a16:creationId xmlns:a16="http://schemas.microsoft.com/office/drawing/2014/main" id="{7BBAEF5C-B1B2-4C7F-B893-C87FF6296791}"/>
            </a:ext>
          </a:extLst>
        </xdr:cNvPr>
        <xdr:cNvCxnSpPr/>
      </xdr:nvCxnSpPr>
      <xdr:spPr>
        <a:xfrm>
          <a:off x="5953125" y="1285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43" name="テキスト ボックス 342">
          <a:extLst>
            <a:ext uri="{FF2B5EF4-FFF2-40B4-BE49-F238E27FC236}">
              <a16:creationId xmlns:a16="http://schemas.microsoft.com/office/drawing/2014/main" id="{48BCC9E2-B34C-47B3-AA19-2CC3A48661DD}"/>
            </a:ext>
          </a:extLst>
        </xdr:cNvPr>
        <xdr:cNvSpPr txBox="1"/>
      </xdr:nvSpPr>
      <xdr:spPr>
        <a:xfrm>
          <a:off x="5527040" y="12722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a:extLst>
            <a:ext uri="{FF2B5EF4-FFF2-40B4-BE49-F238E27FC236}">
              <a16:creationId xmlns:a16="http://schemas.microsoft.com/office/drawing/2014/main" id="{5B874120-4167-489B-932B-A7F36508FF93}"/>
            </a:ext>
          </a:extLst>
        </xdr:cNvPr>
        <xdr:cNvCxnSpPr/>
      </xdr:nvCxnSpPr>
      <xdr:spPr>
        <a:xfrm>
          <a:off x="5953125" y="12546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45" name="テキスト ボックス 344">
          <a:extLst>
            <a:ext uri="{FF2B5EF4-FFF2-40B4-BE49-F238E27FC236}">
              <a16:creationId xmlns:a16="http://schemas.microsoft.com/office/drawing/2014/main" id="{93318FDB-5E05-4DFB-BD01-A543753717B8}"/>
            </a:ext>
          </a:extLst>
        </xdr:cNvPr>
        <xdr:cNvSpPr txBox="1"/>
      </xdr:nvSpPr>
      <xdr:spPr>
        <a:xfrm>
          <a:off x="5527040" y="124110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A8A75B42-13A0-4BBC-8C6F-4CDB542BD842}"/>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7" name="テキスト ボックス 346">
          <a:extLst>
            <a:ext uri="{FF2B5EF4-FFF2-40B4-BE49-F238E27FC236}">
              <a16:creationId xmlns:a16="http://schemas.microsoft.com/office/drawing/2014/main" id="{06ACDED2-FE34-4608-BEAB-94E98AC73C9C}"/>
            </a:ext>
          </a:extLst>
        </xdr:cNvPr>
        <xdr:cNvSpPr txBox="1"/>
      </xdr:nvSpPr>
      <xdr:spPr>
        <a:xfrm>
          <a:off x="5527040" y="12103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FF9A9516-4F76-4AD4-A34A-7BCB0797A159}"/>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114935</xdr:rowOff>
    </xdr:from>
    <xdr:to>
      <xdr:col>54</xdr:col>
      <xdr:colOff>189865</xdr:colOff>
      <xdr:row>86</xdr:row>
      <xdr:rowOff>158750</xdr:rowOff>
    </xdr:to>
    <xdr:cxnSp macro="">
      <xdr:nvCxnSpPr>
        <xdr:cNvPr id="349" name="直線コネクタ 348">
          <a:extLst>
            <a:ext uri="{FF2B5EF4-FFF2-40B4-BE49-F238E27FC236}">
              <a16:creationId xmlns:a16="http://schemas.microsoft.com/office/drawing/2014/main" id="{196DCFA3-D789-4288-B7A9-CE7D898E41A5}"/>
            </a:ext>
          </a:extLst>
        </xdr:cNvPr>
        <xdr:cNvCxnSpPr/>
      </xdr:nvCxnSpPr>
      <xdr:spPr>
        <a:xfrm flipV="1">
          <a:off x="9429115" y="1258316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162560</xdr:rowOff>
    </xdr:from>
    <xdr:ext cx="469900" cy="259080"/>
    <xdr:sp macro="" textlink="">
      <xdr:nvSpPr>
        <xdr:cNvPr id="350" name="【福祉施設】&#10;一人当たり面積最小値テキスト">
          <a:extLst>
            <a:ext uri="{FF2B5EF4-FFF2-40B4-BE49-F238E27FC236}">
              <a16:creationId xmlns:a16="http://schemas.microsoft.com/office/drawing/2014/main" id="{7E71E346-8769-4F5B-9392-0A9C4CF0576F}"/>
            </a:ext>
          </a:extLst>
        </xdr:cNvPr>
        <xdr:cNvSpPr txBox="1"/>
      </xdr:nvSpPr>
      <xdr:spPr>
        <a:xfrm>
          <a:off x="9467850" y="14084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158750</xdr:rowOff>
    </xdr:from>
    <xdr:to>
      <xdr:col>55</xdr:col>
      <xdr:colOff>88900</xdr:colOff>
      <xdr:row>86</xdr:row>
      <xdr:rowOff>158750</xdr:rowOff>
    </xdr:to>
    <xdr:cxnSp macro="">
      <xdr:nvCxnSpPr>
        <xdr:cNvPr id="351" name="直線コネクタ 350">
          <a:extLst>
            <a:ext uri="{FF2B5EF4-FFF2-40B4-BE49-F238E27FC236}">
              <a16:creationId xmlns:a16="http://schemas.microsoft.com/office/drawing/2014/main" id="{7225FDBE-8833-437B-AC23-1F66CA02BAFD}"/>
            </a:ext>
          </a:extLst>
        </xdr:cNvPr>
        <xdr:cNvCxnSpPr/>
      </xdr:nvCxnSpPr>
      <xdr:spPr>
        <a:xfrm>
          <a:off x="9363075" y="140874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61595</xdr:rowOff>
    </xdr:from>
    <xdr:ext cx="469900" cy="259080"/>
    <xdr:sp macro="" textlink="">
      <xdr:nvSpPr>
        <xdr:cNvPr id="352" name="【福祉施設】&#10;一人当たり面積最大値テキスト">
          <a:extLst>
            <a:ext uri="{FF2B5EF4-FFF2-40B4-BE49-F238E27FC236}">
              <a16:creationId xmlns:a16="http://schemas.microsoft.com/office/drawing/2014/main" id="{72744518-0A10-4532-8358-E6BCC74A13E3}"/>
            </a:ext>
          </a:extLst>
        </xdr:cNvPr>
        <xdr:cNvSpPr txBox="1"/>
      </xdr:nvSpPr>
      <xdr:spPr>
        <a:xfrm>
          <a:off x="9467850" y="1237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114935</xdr:rowOff>
    </xdr:from>
    <xdr:to>
      <xdr:col>55</xdr:col>
      <xdr:colOff>88900</xdr:colOff>
      <xdr:row>77</xdr:row>
      <xdr:rowOff>114935</xdr:rowOff>
    </xdr:to>
    <xdr:cxnSp macro="">
      <xdr:nvCxnSpPr>
        <xdr:cNvPr id="353" name="直線コネクタ 352">
          <a:extLst>
            <a:ext uri="{FF2B5EF4-FFF2-40B4-BE49-F238E27FC236}">
              <a16:creationId xmlns:a16="http://schemas.microsoft.com/office/drawing/2014/main" id="{AD7FFD37-0BE9-4D16-AD13-866E22F257C1}"/>
            </a:ext>
          </a:extLst>
        </xdr:cNvPr>
        <xdr:cNvCxnSpPr/>
      </xdr:nvCxnSpPr>
      <xdr:spPr>
        <a:xfrm>
          <a:off x="9363075" y="125831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146685</xdr:rowOff>
    </xdr:from>
    <xdr:ext cx="469900" cy="257810"/>
    <xdr:sp macro="" textlink="">
      <xdr:nvSpPr>
        <xdr:cNvPr id="354" name="【福祉施設】&#10;一人当たり面積平均値テキスト">
          <a:extLst>
            <a:ext uri="{FF2B5EF4-FFF2-40B4-BE49-F238E27FC236}">
              <a16:creationId xmlns:a16="http://schemas.microsoft.com/office/drawing/2014/main" id="{DC8F1C23-6448-401C-94AD-46355F8C56B6}"/>
            </a:ext>
          </a:extLst>
        </xdr:cNvPr>
        <xdr:cNvSpPr txBox="1"/>
      </xdr:nvSpPr>
      <xdr:spPr>
        <a:xfrm>
          <a:off x="9467850" y="135832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168275</xdr:rowOff>
    </xdr:from>
    <xdr:to>
      <xdr:col>55</xdr:col>
      <xdr:colOff>50800</xdr:colOff>
      <xdr:row>84</xdr:row>
      <xdr:rowOff>98425</xdr:rowOff>
    </xdr:to>
    <xdr:sp macro="" textlink="">
      <xdr:nvSpPr>
        <xdr:cNvPr id="355" name="フローチャート: 判断 354">
          <a:extLst>
            <a:ext uri="{FF2B5EF4-FFF2-40B4-BE49-F238E27FC236}">
              <a16:creationId xmlns:a16="http://schemas.microsoft.com/office/drawing/2014/main" id="{2862BC54-FF03-4DD4-A415-966C5EF66538}"/>
            </a:ext>
          </a:extLst>
        </xdr:cNvPr>
        <xdr:cNvSpPr/>
      </xdr:nvSpPr>
      <xdr:spPr>
        <a:xfrm>
          <a:off x="9401175" y="1359852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13335</xdr:rowOff>
    </xdr:from>
    <xdr:to>
      <xdr:col>50</xdr:col>
      <xdr:colOff>165100</xdr:colOff>
      <xdr:row>84</xdr:row>
      <xdr:rowOff>114935</xdr:rowOff>
    </xdr:to>
    <xdr:sp macro="" textlink="">
      <xdr:nvSpPr>
        <xdr:cNvPr id="356" name="フローチャート: 判断 355">
          <a:extLst>
            <a:ext uri="{FF2B5EF4-FFF2-40B4-BE49-F238E27FC236}">
              <a16:creationId xmlns:a16="http://schemas.microsoft.com/office/drawing/2014/main" id="{B58544F9-1B0C-4088-B21D-EEAC9AD9623D}"/>
            </a:ext>
          </a:extLst>
        </xdr:cNvPr>
        <xdr:cNvSpPr/>
      </xdr:nvSpPr>
      <xdr:spPr>
        <a:xfrm>
          <a:off x="8639175" y="136118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126365</xdr:rowOff>
    </xdr:from>
    <xdr:to>
      <xdr:col>46</xdr:col>
      <xdr:colOff>38100</xdr:colOff>
      <xdr:row>84</xdr:row>
      <xdr:rowOff>56515</xdr:rowOff>
    </xdr:to>
    <xdr:sp macro="" textlink="">
      <xdr:nvSpPr>
        <xdr:cNvPr id="357" name="フローチャート: 判断 356">
          <a:extLst>
            <a:ext uri="{FF2B5EF4-FFF2-40B4-BE49-F238E27FC236}">
              <a16:creationId xmlns:a16="http://schemas.microsoft.com/office/drawing/2014/main" id="{E3842DF2-7E2C-42E9-B63C-52B64B202228}"/>
            </a:ext>
          </a:extLst>
        </xdr:cNvPr>
        <xdr:cNvSpPr/>
      </xdr:nvSpPr>
      <xdr:spPr>
        <a:xfrm>
          <a:off x="7839075" y="13562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135890</xdr:rowOff>
    </xdr:from>
    <xdr:to>
      <xdr:col>41</xdr:col>
      <xdr:colOff>101600</xdr:colOff>
      <xdr:row>84</xdr:row>
      <xdr:rowOff>66040</xdr:rowOff>
    </xdr:to>
    <xdr:sp macro="" textlink="">
      <xdr:nvSpPr>
        <xdr:cNvPr id="358" name="フローチャート: 判断 357">
          <a:extLst>
            <a:ext uri="{FF2B5EF4-FFF2-40B4-BE49-F238E27FC236}">
              <a16:creationId xmlns:a16="http://schemas.microsoft.com/office/drawing/2014/main" id="{B14CD652-1FD8-448F-BB5A-0895B75F010A}"/>
            </a:ext>
          </a:extLst>
        </xdr:cNvPr>
        <xdr:cNvSpPr/>
      </xdr:nvSpPr>
      <xdr:spPr>
        <a:xfrm>
          <a:off x="7029450" y="13575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5AF3EFEB-C2CC-4103-A077-470DCEC5E9B8}"/>
            </a:ext>
          </a:extLst>
        </xdr:cNvPr>
        <xdr:cNvSpPr/>
      </xdr:nvSpPr>
      <xdr:spPr>
        <a:xfrm>
          <a:off x="6238875" y="136315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DB3A0675-1EF9-4F83-961B-4E3061A6EC7C}"/>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930ADC26-B30B-457E-8708-12746FDBF360}"/>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C307B495-D1ED-4130-A890-D88B77443A97}"/>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CFFB1F40-23BC-405E-83B0-7CB39AF51801}"/>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42007626-CC44-4772-BED4-86B98A9C07C4}"/>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3810</xdr:rowOff>
    </xdr:from>
    <xdr:to>
      <xdr:col>55</xdr:col>
      <xdr:colOff>50800</xdr:colOff>
      <xdr:row>82</xdr:row>
      <xdr:rowOff>105410</xdr:rowOff>
    </xdr:to>
    <xdr:sp macro="" textlink="">
      <xdr:nvSpPr>
        <xdr:cNvPr id="365" name="楕円 364">
          <a:extLst>
            <a:ext uri="{FF2B5EF4-FFF2-40B4-BE49-F238E27FC236}">
              <a16:creationId xmlns:a16="http://schemas.microsoft.com/office/drawing/2014/main" id="{8CC177A3-41E9-418D-AEEF-F70818E34585}"/>
            </a:ext>
          </a:extLst>
        </xdr:cNvPr>
        <xdr:cNvSpPr/>
      </xdr:nvSpPr>
      <xdr:spPr>
        <a:xfrm>
          <a:off x="9401175" y="132848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26670</xdr:rowOff>
    </xdr:from>
    <xdr:ext cx="469900" cy="259080"/>
    <xdr:sp macro="" textlink="">
      <xdr:nvSpPr>
        <xdr:cNvPr id="366" name="【福祉施設】&#10;一人当たり面積該当値テキスト">
          <a:extLst>
            <a:ext uri="{FF2B5EF4-FFF2-40B4-BE49-F238E27FC236}">
              <a16:creationId xmlns:a16="http://schemas.microsoft.com/office/drawing/2014/main" id="{DC727F6D-47EF-4329-9BE1-6829BFD291CF}"/>
            </a:ext>
          </a:extLst>
        </xdr:cNvPr>
        <xdr:cNvSpPr txBox="1"/>
      </xdr:nvSpPr>
      <xdr:spPr>
        <a:xfrm>
          <a:off x="9467850" y="1314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6985</xdr:rowOff>
    </xdr:from>
    <xdr:to>
      <xdr:col>50</xdr:col>
      <xdr:colOff>165100</xdr:colOff>
      <xdr:row>82</xdr:row>
      <xdr:rowOff>109220</xdr:rowOff>
    </xdr:to>
    <xdr:sp macro="" textlink="">
      <xdr:nvSpPr>
        <xdr:cNvPr id="367" name="楕円 366">
          <a:extLst>
            <a:ext uri="{FF2B5EF4-FFF2-40B4-BE49-F238E27FC236}">
              <a16:creationId xmlns:a16="http://schemas.microsoft.com/office/drawing/2014/main" id="{CEDDDC9E-1E29-4F3E-BF14-843AD757D5E6}"/>
            </a:ext>
          </a:extLst>
        </xdr:cNvPr>
        <xdr:cNvSpPr/>
      </xdr:nvSpPr>
      <xdr:spPr>
        <a:xfrm>
          <a:off x="8639175" y="1328801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54610</xdr:rowOff>
    </xdr:from>
    <xdr:to>
      <xdr:col>55</xdr:col>
      <xdr:colOff>0</xdr:colOff>
      <xdr:row>82</xdr:row>
      <xdr:rowOff>57785</xdr:rowOff>
    </xdr:to>
    <xdr:cxnSp macro="">
      <xdr:nvCxnSpPr>
        <xdr:cNvPr id="368" name="直線コネクタ 367">
          <a:extLst>
            <a:ext uri="{FF2B5EF4-FFF2-40B4-BE49-F238E27FC236}">
              <a16:creationId xmlns:a16="http://schemas.microsoft.com/office/drawing/2014/main" id="{2A7F85E0-0130-4B6C-9EA5-B2D2662BD128}"/>
            </a:ext>
          </a:extLst>
        </xdr:cNvPr>
        <xdr:cNvCxnSpPr/>
      </xdr:nvCxnSpPr>
      <xdr:spPr>
        <a:xfrm flipV="1">
          <a:off x="8686800" y="1333246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69" name="楕円 368">
          <a:extLst>
            <a:ext uri="{FF2B5EF4-FFF2-40B4-BE49-F238E27FC236}">
              <a16:creationId xmlns:a16="http://schemas.microsoft.com/office/drawing/2014/main" id="{1D17E8A9-9BC7-4CFA-A67C-5143D11F134D}"/>
            </a:ext>
          </a:extLst>
        </xdr:cNvPr>
        <xdr:cNvSpPr/>
      </xdr:nvSpPr>
      <xdr:spPr>
        <a:xfrm>
          <a:off x="78390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57785</xdr:rowOff>
    </xdr:to>
    <xdr:cxnSp macro="">
      <xdr:nvCxnSpPr>
        <xdr:cNvPr id="370" name="直線コネクタ 369">
          <a:extLst>
            <a:ext uri="{FF2B5EF4-FFF2-40B4-BE49-F238E27FC236}">
              <a16:creationId xmlns:a16="http://schemas.microsoft.com/office/drawing/2014/main" id="{54812047-0838-4B1A-B6D0-AE38BB7056F0}"/>
            </a:ext>
          </a:extLst>
        </xdr:cNvPr>
        <xdr:cNvCxnSpPr/>
      </xdr:nvCxnSpPr>
      <xdr:spPr>
        <a:xfrm>
          <a:off x="7886700" y="1331595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5080</xdr:rowOff>
    </xdr:from>
    <xdr:to>
      <xdr:col>41</xdr:col>
      <xdr:colOff>101600</xdr:colOff>
      <xdr:row>81</xdr:row>
      <xdr:rowOff>106680</xdr:rowOff>
    </xdr:to>
    <xdr:sp macro="" textlink="">
      <xdr:nvSpPr>
        <xdr:cNvPr id="371" name="楕円 370">
          <a:extLst>
            <a:ext uri="{FF2B5EF4-FFF2-40B4-BE49-F238E27FC236}">
              <a16:creationId xmlns:a16="http://schemas.microsoft.com/office/drawing/2014/main" id="{A6852B39-8873-437A-9C7E-4BCEC1054F2F}"/>
            </a:ext>
          </a:extLst>
        </xdr:cNvPr>
        <xdr:cNvSpPr/>
      </xdr:nvSpPr>
      <xdr:spPr>
        <a:xfrm>
          <a:off x="7029450" y="13124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55880</xdr:rowOff>
    </xdr:from>
    <xdr:to>
      <xdr:col>45</xdr:col>
      <xdr:colOff>177800</xdr:colOff>
      <xdr:row>82</xdr:row>
      <xdr:rowOff>38100</xdr:rowOff>
    </xdr:to>
    <xdr:cxnSp macro="">
      <xdr:nvCxnSpPr>
        <xdr:cNvPr id="372" name="直線コネクタ 371">
          <a:extLst>
            <a:ext uri="{FF2B5EF4-FFF2-40B4-BE49-F238E27FC236}">
              <a16:creationId xmlns:a16="http://schemas.microsoft.com/office/drawing/2014/main" id="{2F512780-194D-4789-8B96-F1CDAC3ABA40}"/>
            </a:ext>
          </a:extLst>
        </xdr:cNvPr>
        <xdr:cNvCxnSpPr/>
      </xdr:nvCxnSpPr>
      <xdr:spPr>
        <a:xfrm>
          <a:off x="7077075" y="13171805"/>
          <a:ext cx="8096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xdr:rowOff>
    </xdr:from>
    <xdr:to>
      <xdr:col>36</xdr:col>
      <xdr:colOff>165100</xdr:colOff>
      <xdr:row>81</xdr:row>
      <xdr:rowOff>109855</xdr:rowOff>
    </xdr:to>
    <xdr:sp macro="" textlink="">
      <xdr:nvSpPr>
        <xdr:cNvPr id="373" name="楕円 372">
          <a:extLst>
            <a:ext uri="{FF2B5EF4-FFF2-40B4-BE49-F238E27FC236}">
              <a16:creationId xmlns:a16="http://schemas.microsoft.com/office/drawing/2014/main" id="{BB0CCE11-57AB-48CF-9400-05381ADB743F}"/>
            </a:ext>
          </a:extLst>
        </xdr:cNvPr>
        <xdr:cNvSpPr/>
      </xdr:nvSpPr>
      <xdr:spPr>
        <a:xfrm>
          <a:off x="6238875" y="13127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55880</xdr:rowOff>
    </xdr:from>
    <xdr:to>
      <xdr:col>41</xdr:col>
      <xdr:colOff>50800</xdr:colOff>
      <xdr:row>81</xdr:row>
      <xdr:rowOff>59055</xdr:rowOff>
    </xdr:to>
    <xdr:cxnSp macro="">
      <xdr:nvCxnSpPr>
        <xdr:cNvPr id="374" name="直線コネクタ 373">
          <a:extLst>
            <a:ext uri="{FF2B5EF4-FFF2-40B4-BE49-F238E27FC236}">
              <a16:creationId xmlns:a16="http://schemas.microsoft.com/office/drawing/2014/main" id="{99E221E6-E23A-4A17-A849-0D351764EC42}"/>
            </a:ext>
          </a:extLst>
        </xdr:cNvPr>
        <xdr:cNvCxnSpPr/>
      </xdr:nvCxnSpPr>
      <xdr:spPr>
        <a:xfrm flipV="1">
          <a:off x="6286500" y="1317180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106045</xdr:rowOff>
    </xdr:from>
    <xdr:ext cx="469900" cy="259080"/>
    <xdr:sp macro="" textlink="">
      <xdr:nvSpPr>
        <xdr:cNvPr id="375" name="n_1aveValue【福祉施設】&#10;一人当たり面積">
          <a:extLst>
            <a:ext uri="{FF2B5EF4-FFF2-40B4-BE49-F238E27FC236}">
              <a16:creationId xmlns:a16="http://schemas.microsoft.com/office/drawing/2014/main" id="{517140DA-5F30-42AC-A6BE-17F9997C6965}"/>
            </a:ext>
          </a:extLst>
        </xdr:cNvPr>
        <xdr:cNvSpPr txBox="1"/>
      </xdr:nvSpPr>
      <xdr:spPr>
        <a:xfrm>
          <a:off x="8458200" y="13704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47625</xdr:rowOff>
    </xdr:from>
    <xdr:ext cx="468630" cy="259080"/>
    <xdr:sp macro="" textlink="">
      <xdr:nvSpPr>
        <xdr:cNvPr id="376" name="n_2aveValue【福祉施設】&#10;一人当たり面積">
          <a:extLst>
            <a:ext uri="{FF2B5EF4-FFF2-40B4-BE49-F238E27FC236}">
              <a16:creationId xmlns:a16="http://schemas.microsoft.com/office/drawing/2014/main" id="{DF37FD52-A8B4-4CF5-8EED-9791EE3DA9F8}"/>
            </a:ext>
          </a:extLst>
        </xdr:cNvPr>
        <xdr:cNvSpPr txBox="1"/>
      </xdr:nvSpPr>
      <xdr:spPr>
        <a:xfrm>
          <a:off x="7677150" y="13646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57150</xdr:rowOff>
    </xdr:from>
    <xdr:ext cx="468630" cy="259080"/>
    <xdr:sp macro="" textlink="">
      <xdr:nvSpPr>
        <xdr:cNvPr id="377" name="n_3aveValue【福祉施設】&#10;一人当たり面積">
          <a:extLst>
            <a:ext uri="{FF2B5EF4-FFF2-40B4-BE49-F238E27FC236}">
              <a16:creationId xmlns:a16="http://schemas.microsoft.com/office/drawing/2014/main" id="{39914395-18DF-41A4-B8AD-82A6B38EF125}"/>
            </a:ext>
          </a:extLst>
        </xdr:cNvPr>
        <xdr:cNvSpPr txBox="1"/>
      </xdr:nvSpPr>
      <xdr:spPr>
        <a:xfrm>
          <a:off x="6867525" y="13658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125730</xdr:rowOff>
    </xdr:from>
    <xdr:ext cx="468630" cy="259080"/>
    <xdr:sp macro="" textlink="">
      <xdr:nvSpPr>
        <xdr:cNvPr id="378" name="n_4aveValue【福祉施設】&#10;一人当たり面積">
          <a:extLst>
            <a:ext uri="{FF2B5EF4-FFF2-40B4-BE49-F238E27FC236}">
              <a16:creationId xmlns:a16="http://schemas.microsoft.com/office/drawing/2014/main" id="{BBAE1549-28E0-419D-ADCC-8E8606C5B96C}"/>
            </a:ext>
          </a:extLst>
        </xdr:cNvPr>
        <xdr:cNvSpPr txBox="1"/>
      </xdr:nvSpPr>
      <xdr:spPr>
        <a:xfrm>
          <a:off x="6067425" y="13724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125095</xdr:rowOff>
    </xdr:from>
    <xdr:ext cx="469900" cy="258445"/>
    <xdr:sp macro="" textlink="">
      <xdr:nvSpPr>
        <xdr:cNvPr id="379" name="n_1mainValue【福祉施設】&#10;一人当たり面積">
          <a:extLst>
            <a:ext uri="{FF2B5EF4-FFF2-40B4-BE49-F238E27FC236}">
              <a16:creationId xmlns:a16="http://schemas.microsoft.com/office/drawing/2014/main" id="{0C49E4FA-E5B6-408F-9A5C-94DE733EB919}"/>
            </a:ext>
          </a:extLst>
        </xdr:cNvPr>
        <xdr:cNvSpPr txBox="1"/>
      </xdr:nvSpPr>
      <xdr:spPr>
        <a:xfrm>
          <a:off x="8458200" y="13075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105410</xdr:rowOff>
    </xdr:from>
    <xdr:ext cx="468630" cy="259080"/>
    <xdr:sp macro="" textlink="">
      <xdr:nvSpPr>
        <xdr:cNvPr id="380" name="n_2mainValue【福祉施設】&#10;一人当たり面積">
          <a:extLst>
            <a:ext uri="{FF2B5EF4-FFF2-40B4-BE49-F238E27FC236}">
              <a16:creationId xmlns:a16="http://schemas.microsoft.com/office/drawing/2014/main" id="{D84A08E1-1A5F-4283-A486-B4053EC00936}"/>
            </a:ext>
          </a:extLst>
        </xdr:cNvPr>
        <xdr:cNvSpPr txBox="1"/>
      </xdr:nvSpPr>
      <xdr:spPr>
        <a:xfrm>
          <a:off x="7677150" y="13056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123190</xdr:rowOff>
    </xdr:from>
    <xdr:ext cx="468630" cy="257810"/>
    <xdr:sp macro="" textlink="">
      <xdr:nvSpPr>
        <xdr:cNvPr id="381" name="n_3mainValue【福祉施設】&#10;一人当たり面積">
          <a:extLst>
            <a:ext uri="{FF2B5EF4-FFF2-40B4-BE49-F238E27FC236}">
              <a16:creationId xmlns:a16="http://schemas.microsoft.com/office/drawing/2014/main" id="{3E7C86E4-01A7-47FE-973D-9C5DFD8FB63D}"/>
            </a:ext>
          </a:extLst>
        </xdr:cNvPr>
        <xdr:cNvSpPr txBox="1"/>
      </xdr:nvSpPr>
      <xdr:spPr>
        <a:xfrm>
          <a:off x="6867525" y="12918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126365</xdr:rowOff>
    </xdr:from>
    <xdr:ext cx="468630" cy="259080"/>
    <xdr:sp macro="" textlink="">
      <xdr:nvSpPr>
        <xdr:cNvPr id="382" name="n_4mainValue【福祉施設】&#10;一人当たり面積">
          <a:extLst>
            <a:ext uri="{FF2B5EF4-FFF2-40B4-BE49-F238E27FC236}">
              <a16:creationId xmlns:a16="http://schemas.microsoft.com/office/drawing/2014/main" id="{F74AE934-2CA4-4636-AC64-F160CE84CB90}"/>
            </a:ext>
          </a:extLst>
        </xdr:cNvPr>
        <xdr:cNvSpPr txBox="1"/>
      </xdr:nvSpPr>
      <xdr:spPr>
        <a:xfrm>
          <a:off x="6067425" y="12915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8CDF2D8-1268-49ED-A8FD-E83C4331A00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A312077-4AEA-48EE-AF0D-A814C501A181}"/>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7F984CF-22ED-4016-A606-430F54EF5191}"/>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3E9E0AB9-D0A0-42D8-973D-FCBB4806F224}"/>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9FF9F38-32AE-417D-8CF5-EF93F842F9CD}"/>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DE573F7-A2E6-4EC6-AD9A-90E184EF2C7B}"/>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839B1ED-5161-47D9-B492-C9BF3948B5C6}"/>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0FAC2F5-C2C9-4099-AA12-1A0FDE283973}"/>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91" name="テキスト ボックス 390">
          <a:extLst>
            <a:ext uri="{FF2B5EF4-FFF2-40B4-BE49-F238E27FC236}">
              <a16:creationId xmlns:a16="http://schemas.microsoft.com/office/drawing/2014/main" id="{2907C1CC-ADD4-4781-9BEB-A4944F3F4A61}"/>
            </a:ext>
          </a:extLst>
        </xdr:cNvPr>
        <xdr:cNvSpPr txBox="1"/>
      </xdr:nvSpPr>
      <xdr:spPr>
        <a:xfrm>
          <a:off x="666750" y="156591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C7BF1F07-EE26-41EF-966C-AC2A91477926}"/>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3" name="テキスト ボックス 392">
          <a:extLst>
            <a:ext uri="{FF2B5EF4-FFF2-40B4-BE49-F238E27FC236}">
              <a16:creationId xmlns:a16="http://schemas.microsoft.com/office/drawing/2014/main" id="{12E154FC-780B-4165-A7C1-E0B20ED66A32}"/>
            </a:ext>
          </a:extLst>
        </xdr:cNvPr>
        <xdr:cNvSpPr txBox="1"/>
      </xdr:nvSpPr>
      <xdr:spPr>
        <a:xfrm>
          <a:off x="278765" y="17856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4" name="直線コネクタ 393">
          <a:extLst>
            <a:ext uri="{FF2B5EF4-FFF2-40B4-BE49-F238E27FC236}">
              <a16:creationId xmlns:a16="http://schemas.microsoft.com/office/drawing/2014/main" id="{DFE75D34-C591-491C-B5DD-1EF4D47CFAE1}"/>
            </a:ext>
          </a:extLst>
        </xdr:cNvPr>
        <xdr:cNvCxnSpPr/>
      </xdr:nvCxnSpPr>
      <xdr:spPr>
        <a:xfrm>
          <a:off x="6858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95" name="テキスト ボックス 394">
          <a:extLst>
            <a:ext uri="{FF2B5EF4-FFF2-40B4-BE49-F238E27FC236}">
              <a16:creationId xmlns:a16="http://schemas.microsoft.com/office/drawing/2014/main" id="{D1AC4F77-8BBA-4C27-8DDF-C8D6A9D94C93}"/>
            </a:ext>
          </a:extLst>
        </xdr:cNvPr>
        <xdr:cNvSpPr txBox="1"/>
      </xdr:nvSpPr>
      <xdr:spPr>
        <a:xfrm>
          <a:off x="278765" y="175558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6" name="直線コネクタ 395">
          <a:extLst>
            <a:ext uri="{FF2B5EF4-FFF2-40B4-BE49-F238E27FC236}">
              <a16:creationId xmlns:a16="http://schemas.microsoft.com/office/drawing/2014/main" id="{ED96CA2A-512A-44DE-BC77-B16060197648}"/>
            </a:ext>
          </a:extLst>
        </xdr:cNvPr>
        <xdr:cNvCxnSpPr/>
      </xdr:nvCxnSpPr>
      <xdr:spPr>
        <a:xfrm>
          <a:off x="6858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7" name="テキスト ボックス 396">
          <a:extLst>
            <a:ext uri="{FF2B5EF4-FFF2-40B4-BE49-F238E27FC236}">
              <a16:creationId xmlns:a16="http://schemas.microsoft.com/office/drawing/2014/main" id="{E686E665-C89E-4FCC-BE44-2A68CB597BD3}"/>
            </a:ext>
          </a:extLst>
        </xdr:cNvPr>
        <xdr:cNvSpPr txBox="1"/>
      </xdr:nvSpPr>
      <xdr:spPr>
        <a:xfrm>
          <a:off x="339725"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8" name="直線コネクタ 397">
          <a:extLst>
            <a:ext uri="{FF2B5EF4-FFF2-40B4-BE49-F238E27FC236}">
              <a16:creationId xmlns:a16="http://schemas.microsoft.com/office/drawing/2014/main" id="{CD7027E7-9C20-484B-B893-568D64C0DC55}"/>
            </a:ext>
          </a:extLst>
        </xdr:cNvPr>
        <xdr:cNvCxnSpPr/>
      </xdr:nvCxnSpPr>
      <xdr:spPr>
        <a:xfrm>
          <a:off x="6858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99" name="テキスト ボックス 398">
          <a:extLst>
            <a:ext uri="{FF2B5EF4-FFF2-40B4-BE49-F238E27FC236}">
              <a16:creationId xmlns:a16="http://schemas.microsoft.com/office/drawing/2014/main" id="{5A1F86F2-F685-4A71-B8E8-6833C2028614}"/>
            </a:ext>
          </a:extLst>
        </xdr:cNvPr>
        <xdr:cNvSpPr txBox="1"/>
      </xdr:nvSpPr>
      <xdr:spPr>
        <a:xfrm>
          <a:off x="339725" y="169379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0" name="直線コネクタ 399">
          <a:extLst>
            <a:ext uri="{FF2B5EF4-FFF2-40B4-BE49-F238E27FC236}">
              <a16:creationId xmlns:a16="http://schemas.microsoft.com/office/drawing/2014/main" id="{B6F37109-9E0C-48BC-82C6-E51932AEBE85}"/>
            </a:ext>
          </a:extLst>
        </xdr:cNvPr>
        <xdr:cNvCxnSpPr/>
      </xdr:nvCxnSpPr>
      <xdr:spPr>
        <a:xfrm>
          <a:off x="6858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1" name="テキスト ボックス 400">
          <a:extLst>
            <a:ext uri="{FF2B5EF4-FFF2-40B4-BE49-F238E27FC236}">
              <a16:creationId xmlns:a16="http://schemas.microsoft.com/office/drawing/2014/main" id="{77698035-3C43-4D71-97B7-BE717570A479}"/>
            </a:ext>
          </a:extLst>
        </xdr:cNvPr>
        <xdr:cNvSpPr txBox="1"/>
      </xdr:nvSpPr>
      <xdr:spPr>
        <a:xfrm>
          <a:off x="339725"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2" name="直線コネクタ 401">
          <a:extLst>
            <a:ext uri="{FF2B5EF4-FFF2-40B4-BE49-F238E27FC236}">
              <a16:creationId xmlns:a16="http://schemas.microsoft.com/office/drawing/2014/main" id="{DD43A8D3-034E-4543-8A6B-E42CC1628F17}"/>
            </a:ext>
          </a:extLst>
        </xdr:cNvPr>
        <xdr:cNvCxnSpPr/>
      </xdr:nvCxnSpPr>
      <xdr:spPr>
        <a:xfrm>
          <a:off x="6858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3" name="テキスト ボックス 402">
          <a:extLst>
            <a:ext uri="{FF2B5EF4-FFF2-40B4-BE49-F238E27FC236}">
              <a16:creationId xmlns:a16="http://schemas.microsoft.com/office/drawing/2014/main" id="{A5922FDE-2D31-4C12-ACF6-F3F7F3F8659D}"/>
            </a:ext>
          </a:extLst>
        </xdr:cNvPr>
        <xdr:cNvSpPr txBox="1"/>
      </xdr:nvSpPr>
      <xdr:spPr>
        <a:xfrm>
          <a:off x="339725"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4" name="直線コネクタ 403">
          <a:extLst>
            <a:ext uri="{FF2B5EF4-FFF2-40B4-BE49-F238E27FC236}">
              <a16:creationId xmlns:a16="http://schemas.microsoft.com/office/drawing/2014/main" id="{A5F64ED6-C372-4A8A-A1E9-FFBAF7290640}"/>
            </a:ext>
          </a:extLst>
        </xdr:cNvPr>
        <xdr:cNvCxnSpPr/>
      </xdr:nvCxnSpPr>
      <xdr:spPr>
        <a:xfrm>
          <a:off x="6858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405" name="テキスト ボックス 404">
          <a:extLst>
            <a:ext uri="{FF2B5EF4-FFF2-40B4-BE49-F238E27FC236}">
              <a16:creationId xmlns:a16="http://schemas.microsoft.com/office/drawing/2014/main" id="{5160E4AA-BFFC-49B4-BCB6-EDAA0CA3992D}"/>
            </a:ext>
          </a:extLst>
        </xdr:cNvPr>
        <xdr:cNvSpPr txBox="1"/>
      </xdr:nvSpPr>
      <xdr:spPr>
        <a:xfrm>
          <a:off x="387985" y="1601152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204E10DB-4242-4104-9438-CF947CFD173B}"/>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76663842-3641-41AD-AE08-7E37582C82E6}"/>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125095</xdr:rowOff>
    </xdr:from>
    <xdr:to>
      <xdr:col>24</xdr:col>
      <xdr:colOff>62865</xdr:colOff>
      <xdr:row>109</xdr:row>
      <xdr:rowOff>35560</xdr:rowOff>
    </xdr:to>
    <xdr:cxnSp macro="">
      <xdr:nvCxnSpPr>
        <xdr:cNvPr id="408" name="直線コネクタ 407">
          <a:extLst>
            <a:ext uri="{FF2B5EF4-FFF2-40B4-BE49-F238E27FC236}">
              <a16:creationId xmlns:a16="http://schemas.microsoft.com/office/drawing/2014/main" id="{8ECFF009-1A26-4A99-8959-B8DBC46B4737}"/>
            </a:ext>
          </a:extLst>
        </xdr:cNvPr>
        <xdr:cNvCxnSpPr/>
      </xdr:nvCxnSpPr>
      <xdr:spPr>
        <a:xfrm flipV="1">
          <a:off x="4180840" y="1631442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9" name="【市民会館】&#10;有形固定資産減価償却率最小値テキスト">
          <a:extLst>
            <a:ext uri="{FF2B5EF4-FFF2-40B4-BE49-F238E27FC236}">
              <a16:creationId xmlns:a16="http://schemas.microsoft.com/office/drawing/2014/main" id="{FA93C7D3-870D-472E-A621-82F2DA983DFF}"/>
            </a:ext>
          </a:extLst>
        </xdr:cNvPr>
        <xdr:cNvSpPr txBox="1"/>
      </xdr:nvSpPr>
      <xdr:spPr>
        <a:xfrm>
          <a:off x="42195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0" name="直線コネクタ 409">
          <a:extLst>
            <a:ext uri="{FF2B5EF4-FFF2-40B4-BE49-F238E27FC236}">
              <a16:creationId xmlns:a16="http://schemas.microsoft.com/office/drawing/2014/main" id="{6EA85541-66AB-4B0D-83B7-F8F3F67D526D}"/>
            </a:ext>
          </a:extLst>
        </xdr:cNvPr>
        <xdr:cNvCxnSpPr/>
      </xdr:nvCxnSpPr>
      <xdr:spPr>
        <a:xfrm>
          <a:off x="4105275"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71755</xdr:rowOff>
    </xdr:from>
    <xdr:ext cx="405130" cy="259080"/>
    <xdr:sp macro="" textlink="">
      <xdr:nvSpPr>
        <xdr:cNvPr id="411" name="【市民会館】&#10;有形固定資産減価償却率最大値テキスト">
          <a:extLst>
            <a:ext uri="{FF2B5EF4-FFF2-40B4-BE49-F238E27FC236}">
              <a16:creationId xmlns:a16="http://schemas.microsoft.com/office/drawing/2014/main" id="{CB353BA5-4D3A-451F-8C74-BD7D6F58B187}"/>
            </a:ext>
          </a:extLst>
        </xdr:cNvPr>
        <xdr:cNvSpPr txBox="1"/>
      </xdr:nvSpPr>
      <xdr:spPr>
        <a:xfrm>
          <a:off x="4219575" y="1609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125095</xdr:rowOff>
    </xdr:from>
    <xdr:to>
      <xdr:col>24</xdr:col>
      <xdr:colOff>152400</xdr:colOff>
      <xdr:row>100</xdr:row>
      <xdr:rowOff>125095</xdr:rowOff>
    </xdr:to>
    <xdr:cxnSp macro="">
      <xdr:nvCxnSpPr>
        <xdr:cNvPr id="412" name="直線コネクタ 411">
          <a:extLst>
            <a:ext uri="{FF2B5EF4-FFF2-40B4-BE49-F238E27FC236}">
              <a16:creationId xmlns:a16="http://schemas.microsoft.com/office/drawing/2014/main" id="{30B410B3-760E-4964-9118-6321B67AD017}"/>
            </a:ext>
          </a:extLst>
        </xdr:cNvPr>
        <xdr:cNvCxnSpPr/>
      </xdr:nvCxnSpPr>
      <xdr:spPr>
        <a:xfrm>
          <a:off x="4105275" y="16314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170815</xdr:rowOff>
    </xdr:from>
    <xdr:ext cx="405130" cy="258445"/>
    <xdr:sp macro="" textlink="">
      <xdr:nvSpPr>
        <xdr:cNvPr id="413" name="【市民会館】&#10;有形固定資産減価償却率平均値テキスト">
          <a:extLst>
            <a:ext uri="{FF2B5EF4-FFF2-40B4-BE49-F238E27FC236}">
              <a16:creationId xmlns:a16="http://schemas.microsoft.com/office/drawing/2014/main" id="{98F3567A-4B1C-4E7C-9372-10A1DD9E724D}"/>
            </a:ext>
          </a:extLst>
        </xdr:cNvPr>
        <xdr:cNvSpPr txBox="1"/>
      </xdr:nvSpPr>
      <xdr:spPr>
        <a:xfrm>
          <a:off x="4219575" y="168395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414" name="フローチャート: 判断 413">
          <a:extLst>
            <a:ext uri="{FF2B5EF4-FFF2-40B4-BE49-F238E27FC236}">
              <a16:creationId xmlns:a16="http://schemas.microsoft.com/office/drawing/2014/main" id="{F8678A69-4BBD-4FE0-8D53-D5AD6014C5E2}"/>
            </a:ext>
          </a:extLst>
        </xdr:cNvPr>
        <xdr:cNvSpPr/>
      </xdr:nvSpPr>
      <xdr:spPr>
        <a:xfrm>
          <a:off x="4124325" y="16984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415" name="フローチャート: 判断 414">
          <a:extLst>
            <a:ext uri="{FF2B5EF4-FFF2-40B4-BE49-F238E27FC236}">
              <a16:creationId xmlns:a16="http://schemas.microsoft.com/office/drawing/2014/main" id="{ED2E4A31-CF6C-407B-BA97-1E55D89A7A29}"/>
            </a:ext>
          </a:extLst>
        </xdr:cNvPr>
        <xdr:cNvSpPr/>
      </xdr:nvSpPr>
      <xdr:spPr>
        <a:xfrm>
          <a:off x="3381375" y="169278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89211BEC-D97D-4C7C-B812-A0A527F86819}"/>
            </a:ext>
          </a:extLst>
        </xdr:cNvPr>
        <xdr:cNvSpPr/>
      </xdr:nvSpPr>
      <xdr:spPr>
        <a:xfrm>
          <a:off x="2571750" y="1692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113665</xdr:rowOff>
    </xdr:from>
    <xdr:to>
      <xdr:col>10</xdr:col>
      <xdr:colOff>165100</xdr:colOff>
      <xdr:row>105</xdr:row>
      <xdr:rowOff>43815</xdr:rowOff>
    </xdr:to>
    <xdr:sp macro="" textlink="">
      <xdr:nvSpPr>
        <xdr:cNvPr id="417" name="フローチャート: 判断 416">
          <a:extLst>
            <a:ext uri="{FF2B5EF4-FFF2-40B4-BE49-F238E27FC236}">
              <a16:creationId xmlns:a16="http://schemas.microsoft.com/office/drawing/2014/main" id="{17ACCCC0-DAB9-4E52-9330-E90BE484D30D}"/>
            </a:ext>
          </a:extLst>
        </xdr:cNvPr>
        <xdr:cNvSpPr/>
      </xdr:nvSpPr>
      <xdr:spPr>
        <a:xfrm>
          <a:off x="1781175" y="16953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57785</xdr:rowOff>
    </xdr:from>
    <xdr:to>
      <xdr:col>6</xdr:col>
      <xdr:colOff>38100</xdr:colOff>
      <xdr:row>104</xdr:row>
      <xdr:rowOff>159385</xdr:rowOff>
    </xdr:to>
    <xdr:sp macro="" textlink="">
      <xdr:nvSpPr>
        <xdr:cNvPr id="418" name="フローチャート: 判断 417">
          <a:extLst>
            <a:ext uri="{FF2B5EF4-FFF2-40B4-BE49-F238E27FC236}">
              <a16:creationId xmlns:a16="http://schemas.microsoft.com/office/drawing/2014/main" id="{8F95F3F1-FD05-4AEA-A767-24982F296B5A}"/>
            </a:ext>
          </a:extLst>
        </xdr:cNvPr>
        <xdr:cNvSpPr/>
      </xdr:nvSpPr>
      <xdr:spPr>
        <a:xfrm>
          <a:off x="981075" y="16897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6161A5F-934D-47AE-BADF-01B342A0A163}"/>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5D0CFD62-FC25-4519-AE5E-2D697F88A0E0}"/>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a:extLst>
            <a:ext uri="{FF2B5EF4-FFF2-40B4-BE49-F238E27FC236}">
              <a16:creationId xmlns:a16="http://schemas.microsoft.com/office/drawing/2014/main" id="{FD44442B-AB52-4000-81B5-759BA96F446C}"/>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a:extLst>
            <a:ext uri="{FF2B5EF4-FFF2-40B4-BE49-F238E27FC236}">
              <a16:creationId xmlns:a16="http://schemas.microsoft.com/office/drawing/2014/main" id="{9378B97F-B613-4702-9F37-F434E959683D}"/>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3" name="テキスト ボックス 422">
          <a:extLst>
            <a:ext uri="{FF2B5EF4-FFF2-40B4-BE49-F238E27FC236}">
              <a16:creationId xmlns:a16="http://schemas.microsoft.com/office/drawing/2014/main" id="{0D5EC1EA-345B-4D57-8D9E-9FBF31A83751}"/>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125095</xdr:rowOff>
    </xdr:from>
    <xdr:to>
      <xdr:col>24</xdr:col>
      <xdr:colOff>114300</xdr:colOff>
      <xdr:row>107</xdr:row>
      <xdr:rowOff>55245</xdr:rowOff>
    </xdr:to>
    <xdr:sp macro="" textlink="">
      <xdr:nvSpPr>
        <xdr:cNvPr id="424" name="楕円 423">
          <a:extLst>
            <a:ext uri="{FF2B5EF4-FFF2-40B4-BE49-F238E27FC236}">
              <a16:creationId xmlns:a16="http://schemas.microsoft.com/office/drawing/2014/main" id="{ABAE68A4-BCDC-4100-B309-C618447EE672}"/>
            </a:ext>
          </a:extLst>
        </xdr:cNvPr>
        <xdr:cNvSpPr/>
      </xdr:nvSpPr>
      <xdr:spPr>
        <a:xfrm>
          <a:off x="4124325" y="17285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103505</xdr:rowOff>
    </xdr:from>
    <xdr:ext cx="405130" cy="259080"/>
    <xdr:sp macro="" textlink="">
      <xdr:nvSpPr>
        <xdr:cNvPr id="425" name="【市民会館】&#10;有形固定資産減価償却率該当値テキスト">
          <a:extLst>
            <a:ext uri="{FF2B5EF4-FFF2-40B4-BE49-F238E27FC236}">
              <a16:creationId xmlns:a16="http://schemas.microsoft.com/office/drawing/2014/main" id="{6F2E5F7D-38D8-466E-83FA-EE5B2A454908}"/>
            </a:ext>
          </a:extLst>
        </xdr:cNvPr>
        <xdr:cNvSpPr txBox="1"/>
      </xdr:nvSpPr>
      <xdr:spPr>
        <a:xfrm>
          <a:off x="4219575" y="17270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92075</xdr:rowOff>
    </xdr:from>
    <xdr:to>
      <xdr:col>20</xdr:col>
      <xdr:colOff>38100</xdr:colOff>
      <xdr:row>107</xdr:row>
      <xdr:rowOff>22225</xdr:rowOff>
    </xdr:to>
    <xdr:sp macro="" textlink="">
      <xdr:nvSpPr>
        <xdr:cNvPr id="426" name="楕円 425">
          <a:extLst>
            <a:ext uri="{FF2B5EF4-FFF2-40B4-BE49-F238E27FC236}">
              <a16:creationId xmlns:a16="http://schemas.microsoft.com/office/drawing/2014/main" id="{E4ABED7D-DBE6-484E-AA4D-5DFE986F4F98}"/>
            </a:ext>
          </a:extLst>
        </xdr:cNvPr>
        <xdr:cNvSpPr/>
      </xdr:nvSpPr>
      <xdr:spPr>
        <a:xfrm>
          <a:off x="3381375" y="17256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143510</xdr:rowOff>
    </xdr:from>
    <xdr:to>
      <xdr:col>24</xdr:col>
      <xdr:colOff>63500</xdr:colOff>
      <xdr:row>107</xdr:row>
      <xdr:rowOff>4445</xdr:rowOff>
    </xdr:to>
    <xdr:cxnSp macro="">
      <xdr:nvCxnSpPr>
        <xdr:cNvPr id="427" name="直線コネクタ 426">
          <a:extLst>
            <a:ext uri="{FF2B5EF4-FFF2-40B4-BE49-F238E27FC236}">
              <a16:creationId xmlns:a16="http://schemas.microsoft.com/office/drawing/2014/main" id="{BC9EED7F-A9C7-44E2-99E0-902C2AEA6504}"/>
            </a:ext>
          </a:extLst>
        </xdr:cNvPr>
        <xdr:cNvCxnSpPr/>
      </xdr:nvCxnSpPr>
      <xdr:spPr>
        <a:xfrm>
          <a:off x="3429000" y="17304385"/>
          <a:ext cx="7524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57785</xdr:rowOff>
    </xdr:from>
    <xdr:to>
      <xdr:col>15</xdr:col>
      <xdr:colOff>101600</xdr:colOff>
      <xdr:row>106</xdr:row>
      <xdr:rowOff>159385</xdr:rowOff>
    </xdr:to>
    <xdr:sp macro="" textlink="">
      <xdr:nvSpPr>
        <xdr:cNvPr id="428" name="楕円 427">
          <a:extLst>
            <a:ext uri="{FF2B5EF4-FFF2-40B4-BE49-F238E27FC236}">
              <a16:creationId xmlns:a16="http://schemas.microsoft.com/office/drawing/2014/main" id="{1D9FBE15-86AD-4498-BEE2-94A8E2AD01C2}"/>
            </a:ext>
          </a:extLst>
        </xdr:cNvPr>
        <xdr:cNvSpPr/>
      </xdr:nvSpPr>
      <xdr:spPr>
        <a:xfrm>
          <a:off x="2571750" y="17221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109220</xdr:rowOff>
    </xdr:from>
    <xdr:to>
      <xdr:col>19</xdr:col>
      <xdr:colOff>177800</xdr:colOff>
      <xdr:row>106</xdr:row>
      <xdr:rowOff>143510</xdr:rowOff>
    </xdr:to>
    <xdr:cxnSp macro="">
      <xdr:nvCxnSpPr>
        <xdr:cNvPr id="429" name="直線コネクタ 428">
          <a:extLst>
            <a:ext uri="{FF2B5EF4-FFF2-40B4-BE49-F238E27FC236}">
              <a16:creationId xmlns:a16="http://schemas.microsoft.com/office/drawing/2014/main" id="{6FE0D90E-DF23-4EEA-87A8-2850AE0DD2F6}"/>
            </a:ext>
          </a:extLst>
        </xdr:cNvPr>
        <xdr:cNvCxnSpPr/>
      </xdr:nvCxnSpPr>
      <xdr:spPr>
        <a:xfrm>
          <a:off x="2619375" y="1727009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40640</xdr:rowOff>
    </xdr:from>
    <xdr:to>
      <xdr:col>10</xdr:col>
      <xdr:colOff>165100</xdr:colOff>
      <xdr:row>106</xdr:row>
      <xdr:rowOff>141605</xdr:rowOff>
    </xdr:to>
    <xdr:sp macro="" textlink="">
      <xdr:nvSpPr>
        <xdr:cNvPr id="430" name="楕円 429">
          <a:extLst>
            <a:ext uri="{FF2B5EF4-FFF2-40B4-BE49-F238E27FC236}">
              <a16:creationId xmlns:a16="http://schemas.microsoft.com/office/drawing/2014/main" id="{19C3513E-99F7-40B4-8BDF-C8ECF42550FA}"/>
            </a:ext>
          </a:extLst>
        </xdr:cNvPr>
        <xdr:cNvSpPr/>
      </xdr:nvSpPr>
      <xdr:spPr>
        <a:xfrm>
          <a:off x="1781175" y="17204690"/>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90805</xdr:rowOff>
    </xdr:from>
    <xdr:to>
      <xdr:col>15</xdr:col>
      <xdr:colOff>50800</xdr:colOff>
      <xdr:row>106</xdr:row>
      <xdr:rowOff>109220</xdr:rowOff>
    </xdr:to>
    <xdr:cxnSp macro="">
      <xdr:nvCxnSpPr>
        <xdr:cNvPr id="431" name="直線コネクタ 430">
          <a:extLst>
            <a:ext uri="{FF2B5EF4-FFF2-40B4-BE49-F238E27FC236}">
              <a16:creationId xmlns:a16="http://schemas.microsoft.com/office/drawing/2014/main" id="{D6702C07-4931-4B22-AC5F-F75D6660D80B}"/>
            </a:ext>
          </a:extLst>
        </xdr:cNvPr>
        <xdr:cNvCxnSpPr/>
      </xdr:nvCxnSpPr>
      <xdr:spPr>
        <a:xfrm>
          <a:off x="1828800" y="17251680"/>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7620</xdr:rowOff>
    </xdr:from>
    <xdr:to>
      <xdr:col>6</xdr:col>
      <xdr:colOff>38100</xdr:colOff>
      <xdr:row>106</xdr:row>
      <xdr:rowOff>109220</xdr:rowOff>
    </xdr:to>
    <xdr:sp macro="" textlink="">
      <xdr:nvSpPr>
        <xdr:cNvPr id="432" name="楕円 431">
          <a:extLst>
            <a:ext uri="{FF2B5EF4-FFF2-40B4-BE49-F238E27FC236}">
              <a16:creationId xmlns:a16="http://schemas.microsoft.com/office/drawing/2014/main" id="{BCF51870-D5F0-4C11-987A-796C5EF7D0C2}"/>
            </a:ext>
          </a:extLst>
        </xdr:cNvPr>
        <xdr:cNvSpPr/>
      </xdr:nvSpPr>
      <xdr:spPr>
        <a:xfrm>
          <a:off x="981075" y="1717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58420</xdr:rowOff>
    </xdr:from>
    <xdr:to>
      <xdr:col>10</xdr:col>
      <xdr:colOff>114300</xdr:colOff>
      <xdr:row>106</xdr:row>
      <xdr:rowOff>90805</xdr:rowOff>
    </xdr:to>
    <xdr:cxnSp macro="">
      <xdr:nvCxnSpPr>
        <xdr:cNvPr id="433" name="直線コネクタ 432">
          <a:extLst>
            <a:ext uri="{FF2B5EF4-FFF2-40B4-BE49-F238E27FC236}">
              <a16:creationId xmlns:a16="http://schemas.microsoft.com/office/drawing/2014/main" id="{83AA1711-EA2F-40E0-AB8E-A78D530D61B1}"/>
            </a:ext>
          </a:extLst>
        </xdr:cNvPr>
        <xdr:cNvCxnSpPr/>
      </xdr:nvCxnSpPr>
      <xdr:spPr>
        <a:xfrm>
          <a:off x="1028700" y="1722247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37465</xdr:rowOff>
    </xdr:from>
    <xdr:ext cx="405130" cy="259080"/>
    <xdr:sp macro="" textlink="">
      <xdr:nvSpPr>
        <xdr:cNvPr id="434" name="n_1aveValue【市民会館】&#10;有形固定資産減価償却率">
          <a:extLst>
            <a:ext uri="{FF2B5EF4-FFF2-40B4-BE49-F238E27FC236}">
              <a16:creationId xmlns:a16="http://schemas.microsoft.com/office/drawing/2014/main" id="{2A1635D4-63F0-48F5-838B-133FC15CC6DF}"/>
            </a:ext>
          </a:extLst>
        </xdr:cNvPr>
        <xdr:cNvSpPr txBox="1"/>
      </xdr:nvSpPr>
      <xdr:spPr>
        <a:xfrm>
          <a:off x="3239135" y="16715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29210</xdr:rowOff>
    </xdr:from>
    <xdr:ext cx="403860" cy="257810"/>
    <xdr:sp macro="" textlink="">
      <xdr:nvSpPr>
        <xdr:cNvPr id="435" name="n_2aveValue【市民会館】&#10;有形固定資産減価償却率">
          <a:extLst>
            <a:ext uri="{FF2B5EF4-FFF2-40B4-BE49-F238E27FC236}">
              <a16:creationId xmlns:a16="http://schemas.microsoft.com/office/drawing/2014/main" id="{FEE9349E-4E9E-41C0-B76A-5E5307426799}"/>
            </a:ext>
          </a:extLst>
        </xdr:cNvPr>
        <xdr:cNvSpPr txBox="1"/>
      </xdr:nvSpPr>
      <xdr:spPr>
        <a:xfrm>
          <a:off x="2439035" y="16704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60325</xdr:rowOff>
    </xdr:from>
    <xdr:ext cx="403860" cy="259080"/>
    <xdr:sp macro="" textlink="">
      <xdr:nvSpPr>
        <xdr:cNvPr id="436" name="n_3aveValue【市民会館】&#10;有形固定資産減価償却率">
          <a:extLst>
            <a:ext uri="{FF2B5EF4-FFF2-40B4-BE49-F238E27FC236}">
              <a16:creationId xmlns:a16="http://schemas.microsoft.com/office/drawing/2014/main" id="{15358C48-0FB4-47A2-9210-D4DC70308F36}"/>
            </a:ext>
          </a:extLst>
        </xdr:cNvPr>
        <xdr:cNvSpPr txBox="1"/>
      </xdr:nvSpPr>
      <xdr:spPr>
        <a:xfrm>
          <a:off x="1648460" y="16741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4445</xdr:rowOff>
    </xdr:from>
    <xdr:ext cx="403860" cy="259080"/>
    <xdr:sp macro="" textlink="">
      <xdr:nvSpPr>
        <xdr:cNvPr id="437" name="n_4aveValue【市民会館】&#10;有形固定資産減価償却率">
          <a:extLst>
            <a:ext uri="{FF2B5EF4-FFF2-40B4-BE49-F238E27FC236}">
              <a16:creationId xmlns:a16="http://schemas.microsoft.com/office/drawing/2014/main" id="{1F8B41D0-C2E2-4CF5-81DE-E0873F3F5410}"/>
            </a:ext>
          </a:extLst>
        </xdr:cNvPr>
        <xdr:cNvSpPr txBox="1"/>
      </xdr:nvSpPr>
      <xdr:spPr>
        <a:xfrm>
          <a:off x="848360" y="16685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13335</xdr:rowOff>
    </xdr:from>
    <xdr:ext cx="405130" cy="259080"/>
    <xdr:sp macro="" textlink="">
      <xdr:nvSpPr>
        <xdr:cNvPr id="438" name="n_1mainValue【市民会館】&#10;有形固定資産減価償却率">
          <a:extLst>
            <a:ext uri="{FF2B5EF4-FFF2-40B4-BE49-F238E27FC236}">
              <a16:creationId xmlns:a16="http://schemas.microsoft.com/office/drawing/2014/main" id="{76525880-E3B2-4877-82B0-715730ABE568}"/>
            </a:ext>
          </a:extLst>
        </xdr:cNvPr>
        <xdr:cNvSpPr txBox="1"/>
      </xdr:nvSpPr>
      <xdr:spPr>
        <a:xfrm>
          <a:off x="3239135" y="1733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150495</xdr:rowOff>
    </xdr:from>
    <xdr:ext cx="403860" cy="259080"/>
    <xdr:sp macro="" textlink="">
      <xdr:nvSpPr>
        <xdr:cNvPr id="439" name="n_2mainValue【市民会館】&#10;有形固定資産減価償却率">
          <a:extLst>
            <a:ext uri="{FF2B5EF4-FFF2-40B4-BE49-F238E27FC236}">
              <a16:creationId xmlns:a16="http://schemas.microsoft.com/office/drawing/2014/main" id="{534F6BEC-7FA2-4EEC-BD0A-F31DCDACA837}"/>
            </a:ext>
          </a:extLst>
        </xdr:cNvPr>
        <xdr:cNvSpPr txBox="1"/>
      </xdr:nvSpPr>
      <xdr:spPr>
        <a:xfrm>
          <a:off x="2439035" y="17314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132715</xdr:rowOff>
    </xdr:from>
    <xdr:ext cx="403860" cy="257810"/>
    <xdr:sp macro="" textlink="">
      <xdr:nvSpPr>
        <xdr:cNvPr id="440" name="n_3mainValue【市民会館】&#10;有形固定資産減価償却率">
          <a:extLst>
            <a:ext uri="{FF2B5EF4-FFF2-40B4-BE49-F238E27FC236}">
              <a16:creationId xmlns:a16="http://schemas.microsoft.com/office/drawing/2014/main" id="{B185FFC0-BCBD-4AC3-9C10-A1251210F68B}"/>
            </a:ext>
          </a:extLst>
        </xdr:cNvPr>
        <xdr:cNvSpPr txBox="1"/>
      </xdr:nvSpPr>
      <xdr:spPr>
        <a:xfrm>
          <a:off x="1648460" y="17296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100330</xdr:rowOff>
    </xdr:from>
    <xdr:ext cx="403860" cy="257810"/>
    <xdr:sp macro="" textlink="">
      <xdr:nvSpPr>
        <xdr:cNvPr id="441" name="n_4mainValue【市民会館】&#10;有形固定資産減価償却率">
          <a:extLst>
            <a:ext uri="{FF2B5EF4-FFF2-40B4-BE49-F238E27FC236}">
              <a16:creationId xmlns:a16="http://schemas.microsoft.com/office/drawing/2014/main" id="{859B7427-AEFB-4093-83C3-944CA856A0F7}"/>
            </a:ext>
          </a:extLst>
        </xdr:cNvPr>
        <xdr:cNvSpPr txBox="1"/>
      </xdr:nvSpPr>
      <xdr:spPr>
        <a:xfrm>
          <a:off x="848360" y="17267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C4225C99-CA21-4732-AD82-846F063D21D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584068A2-D1E8-482D-B0CA-4BBD686D099D}"/>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B7B7EFF6-472A-4347-937A-9C28C4F5931E}"/>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1F62AEE4-8571-4D20-9F2F-DB5D44BE5CE7}"/>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E538E8D4-6B84-47DD-A67D-D9540C3448F4}"/>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9E0F9627-5FFB-4FD9-A1D8-D6D0EEF8F53C}"/>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99BCB474-3407-47F3-A026-3AE9922447C6}"/>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2AB9292C-F99C-4744-A10A-F3EA4F496BB4}"/>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50" name="テキスト ボックス 449">
          <a:extLst>
            <a:ext uri="{FF2B5EF4-FFF2-40B4-BE49-F238E27FC236}">
              <a16:creationId xmlns:a16="http://schemas.microsoft.com/office/drawing/2014/main" id="{56BD4CD5-CCFB-4C04-8B70-3AD6E192E5E8}"/>
            </a:ext>
          </a:extLst>
        </xdr:cNvPr>
        <xdr:cNvSpPr txBox="1"/>
      </xdr:nvSpPr>
      <xdr:spPr>
        <a:xfrm>
          <a:off x="5915025" y="156591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9BF98E39-5AE1-4929-B352-76860D515A91}"/>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3C27E06F-799F-4EE4-B884-F98D15C3D827}"/>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53" name="テキスト ボックス 452">
          <a:extLst>
            <a:ext uri="{FF2B5EF4-FFF2-40B4-BE49-F238E27FC236}">
              <a16:creationId xmlns:a16="http://schemas.microsoft.com/office/drawing/2014/main" id="{E058B0B6-D902-4227-9C3F-B7C17C4707FE}"/>
            </a:ext>
          </a:extLst>
        </xdr:cNvPr>
        <xdr:cNvSpPr txBox="1"/>
      </xdr:nvSpPr>
      <xdr:spPr>
        <a:xfrm>
          <a:off x="5527040" y="17494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EB0C500F-1F44-4515-9B60-CADA91F90D29}"/>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55" name="テキスト ボックス 454">
          <a:extLst>
            <a:ext uri="{FF2B5EF4-FFF2-40B4-BE49-F238E27FC236}">
              <a16:creationId xmlns:a16="http://schemas.microsoft.com/office/drawing/2014/main" id="{4678247E-CBFF-4C8A-AAE1-1411809ABA3D}"/>
            </a:ext>
          </a:extLst>
        </xdr:cNvPr>
        <xdr:cNvSpPr txBox="1"/>
      </xdr:nvSpPr>
      <xdr:spPr>
        <a:xfrm>
          <a:off x="5527040" y="17142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CA08189-61FB-4E64-9462-F3FE052E40BF}"/>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57" name="テキスト ボックス 456">
          <a:extLst>
            <a:ext uri="{FF2B5EF4-FFF2-40B4-BE49-F238E27FC236}">
              <a16:creationId xmlns:a16="http://schemas.microsoft.com/office/drawing/2014/main" id="{F7F8000E-0498-47C0-8705-2D81D99AFA1E}"/>
            </a:ext>
          </a:extLst>
        </xdr:cNvPr>
        <xdr:cNvSpPr txBox="1"/>
      </xdr:nvSpPr>
      <xdr:spPr>
        <a:xfrm>
          <a:off x="5527040" y="16780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D923D7F2-2AAC-489D-8800-E9D5BBC2D3F2}"/>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9" name="テキスト ボックス 458">
          <a:extLst>
            <a:ext uri="{FF2B5EF4-FFF2-40B4-BE49-F238E27FC236}">
              <a16:creationId xmlns:a16="http://schemas.microsoft.com/office/drawing/2014/main" id="{A2D9984A-5EFE-4D24-A111-638A6C581378}"/>
            </a:ext>
          </a:extLst>
        </xdr:cNvPr>
        <xdr:cNvSpPr txBox="1"/>
      </xdr:nvSpPr>
      <xdr:spPr>
        <a:xfrm>
          <a:off x="5527040" y="16418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131BB3B2-29CE-4025-BA79-07D3E2A19ED3}"/>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61" name="テキスト ボックス 460">
          <a:extLst>
            <a:ext uri="{FF2B5EF4-FFF2-40B4-BE49-F238E27FC236}">
              <a16:creationId xmlns:a16="http://schemas.microsoft.com/office/drawing/2014/main" id="{D0DA5E09-57FD-41F9-8DB9-3F8A2469D083}"/>
            </a:ext>
          </a:extLst>
        </xdr:cNvPr>
        <xdr:cNvSpPr txBox="1"/>
      </xdr:nvSpPr>
      <xdr:spPr>
        <a:xfrm>
          <a:off x="5527040" y="160566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9B644C29-6E09-4BC3-8C88-2B3616D8DB32}"/>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63" name="テキスト ボックス 462">
          <a:extLst>
            <a:ext uri="{FF2B5EF4-FFF2-40B4-BE49-F238E27FC236}">
              <a16:creationId xmlns:a16="http://schemas.microsoft.com/office/drawing/2014/main" id="{D8D4147E-4975-4709-AC1A-654BF578668E}"/>
            </a:ext>
          </a:extLst>
        </xdr:cNvPr>
        <xdr:cNvSpPr txBox="1"/>
      </xdr:nvSpPr>
      <xdr:spPr>
        <a:xfrm>
          <a:off x="5527040" y="15704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B61D08A8-C61F-438F-BFC2-EF025A66FAC0}"/>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89535</xdr:rowOff>
    </xdr:to>
    <xdr:cxnSp macro="">
      <xdr:nvCxnSpPr>
        <xdr:cNvPr id="465" name="直線コネクタ 464">
          <a:extLst>
            <a:ext uri="{FF2B5EF4-FFF2-40B4-BE49-F238E27FC236}">
              <a16:creationId xmlns:a16="http://schemas.microsoft.com/office/drawing/2014/main" id="{C49FFC66-5FB2-4ABB-8567-38DEE3CC0E5A}"/>
            </a:ext>
          </a:extLst>
        </xdr:cNvPr>
        <xdr:cNvCxnSpPr/>
      </xdr:nvCxnSpPr>
      <xdr:spPr>
        <a:xfrm flipV="1">
          <a:off x="9429115" y="16144875"/>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9900" cy="259080"/>
    <xdr:sp macro="" textlink="">
      <xdr:nvSpPr>
        <xdr:cNvPr id="466" name="【市民会館】&#10;一人当たり面積最小値テキスト">
          <a:extLst>
            <a:ext uri="{FF2B5EF4-FFF2-40B4-BE49-F238E27FC236}">
              <a16:creationId xmlns:a16="http://schemas.microsoft.com/office/drawing/2014/main" id="{E4AD0746-3CD4-4FBA-A61C-E95FA595EF83}"/>
            </a:ext>
          </a:extLst>
        </xdr:cNvPr>
        <xdr:cNvSpPr txBox="1"/>
      </xdr:nvSpPr>
      <xdr:spPr>
        <a:xfrm>
          <a:off x="9467850" y="17581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467" name="直線コネクタ 466">
          <a:extLst>
            <a:ext uri="{FF2B5EF4-FFF2-40B4-BE49-F238E27FC236}">
              <a16:creationId xmlns:a16="http://schemas.microsoft.com/office/drawing/2014/main" id="{6B27F996-0DBD-4A95-9D51-6F38FE362085}"/>
            </a:ext>
          </a:extLst>
        </xdr:cNvPr>
        <xdr:cNvCxnSpPr/>
      </xdr:nvCxnSpPr>
      <xdr:spPr>
        <a:xfrm>
          <a:off x="9363075" y="175742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9900" cy="259080"/>
    <xdr:sp macro="" textlink="">
      <xdr:nvSpPr>
        <xdr:cNvPr id="468" name="【市民会館】&#10;一人当たり面積最大値テキスト">
          <a:extLst>
            <a:ext uri="{FF2B5EF4-FFF2-40B4-BE49-F238E27FC236}">
              <a16:creationId xmlns:a16="http://schemas.microsoft.com/office/drawing/2014/main" id="{56462F80-3BFE-49B9-B79E-69A0F0D86671}"/>
            </a:ext>
          </a:extLst>
        </xdr:cNvPr>
        <xdr:cNvSpPr txBox="1"/>
      </xdr:nvSpPr>
      <xdr:spPr>
        <a:xfrm>
          <a:off x="9467850" y="15932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A7932107-2553-4164-BFB0-AA9DA08E2C0E}"/>
            </a:ext>
          </a:extLst>
        </xdr:cNvPr>
        <xdr:cNvCxnSpPr/>
      </xdr:nvCxnSpPr>
      <xdr:spPr>
        <a:xfrm>
          <a:off x="9363075" y="161448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82550</xdr:rowOff>
    </xdr:from>
    <xdr:ext cx="469900" cy="259080"/>
    <xdr:sp macro="" textlink="">
      <xdr:nvSpPr>
        <xdr:cNvPr id="470" name="【市民会館】&#10;一人当たり面積平均値テキスト">
          <a:extLst>
            <a:ext uri="{FF2B5EF4-FFF2-40B4-BE49-F238E27FC236}">
              <a16:creationId xmlns:a16="http://schemas.microsoft.com/office/drawing/2014/main" id="{E41A1BF8-8A2A-41BB-A3CA-79A13FFB6590}"/>
            </a:ext>
          </a:extLst>
        </xdr:cNvPr>
        <xdr:cNvSpPr txBox="1"/>
      </xdr:nvSpPr>
      <xdr:spPr>
        <a:xfrm>
          <a:off x="9467850" y="17087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471" name="フローチャート: 判断 470">
          <a:extLst>
            <a:ext uri="{FF2B5EF4-FFF2-40B4-BE49-F238E27FC236}">
              <a16:creationId xmlns:a16="http://schemas.microsoft.com/office/drawing/2014/main" id="{8BED052D-FCCB-4BBC-938D-0DC930935380}"/>
            </a:ext>
          </a:extLst>
        </xdr:cNvPr>
        <xdr:cNvSpPr/>
      </xdr:nvSpPr>
      <xdr:spPr>
        <a:xfrm>
          <a:off x="9401175" y="1722374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472" name="フローチャート: 判断 471">
          <a:extLst>
            <a:ext uri="{FF2B5EF4-FFF2-40B4-BE49-F238E27FC236}">
              <a16:creationId xmlns:a16="http://schemas.microsoft.com/office/drawing/2014/main" id="{8A3E50F6-C137-4AF5-9260-79D33BFC0131}"/>
            </a:ext>
          </a:extLst>
        </xdr:cNvPr>
        <xdr:cNvSpPr/>
      </xdr:nvSpPr>
      <xdr:spPr>
        <a:xfrm>
          <a:off x="8639175" y="17228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86360</xdr:rowOff>
    </xdr:from>
    <xdr:to>
      <xdr:col>46</xdr:col>
      <xdr:colOff>38100</xdr:colOff>
      <xdr:row>107</xdr:row>
      <xdr:rowOff>16510</xdr:rowOff>
    </xdr:to>
    <xdr:sp macro="" textlink="">
      <xdr:nvSpPr>
        <xdr:cNvPr id="473" name="フローチャート: 判断 472">
          <a:extLst>
            <a:ext uri="{FF2B5EF4-FFF2-40B4-BE49-F238E27FC236}">
              <a16:creationId xmlns:a16="http://schemas.microsoft.com/office/drawing/2014/main" id="{A1D90E34-9991-4F1E-BA90-DF7B73A5EF4E}"/>
            </a:ext>
          </a:extLst>
        </xdr:cNvPr>
        <xdr:cNvSpPr/>
      </xdr:nvSpPr>
      <xdr:spPr>
        <a:xfrm>
          <a:off x="7839075" y="17247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7A31DA76-7BCE-4A17-83AC-E45EC6E295D8}"/>
            </a:ext>
          </a:extLst>
        </xdr:cNvPr>
        <xdr:cNvSpPr/>
      </xdr:nvSpPr>
      <xdr:spPr>
        <a:xfrm>
          <a:off x="7029450" y="172707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105429F9-92AB-4229-952F-70F574D1E140}"/>
            </a:ext>
          </a:extLst>
        </xdr:cNvPr>
        <xdr:cNvSpPr/>
      </xdr:nvSpPr>
      <xdr:spPr>
        <a:xfrm>
          <a:off x="6238875" y="1725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89AA8559-7259-4FC9-8CF1-CE24D203AD22}"/>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3D1B2CE2-51EE-4007-AE08-BDEB1398ACBA}"/>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8" name="テキスト ボックス 477">
          <a:extLst>
            <a:ext uri="{FF2B5EF4-FFF2-40B4-BE49-F238E27FC236}">
              <a16:creationId xmlns:a16="http://schemas.microsoft.com/office/drawing/2014/main" id="{F8A68662-C9AA-4936-ABBD-B1E1A47BDC82}"/>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9" name="テキスト ボックス 478">
          <a:extLst>
            <a:ext uri="{FF2B5EF4-FFF2-40B4-BE49-F238E27FC236}">
              <a16:creationId xmlns:a16="http://schemas.microsoft.com/office/drawing/2014/main" id="{CBFD6953-6716-450A-84B9-3491523F400F}"/>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0" name="テキスト ボックス 479">
          <a:extLst>
            <a:ext uri="{FF2B5EF4-FFF2-40B4-BE49-F238E27FC236}">
              <a16:creationId xmlns:a16="http://schemas.microsoft.com/office/drawing/2014/main" id="{7FEF48C0-1CC2-4DD6-8D1A-DD177B45C6B2}"/>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481" name="楕円 480">
          <a:extLst>
            <a:ext uri="{FF2B5EF4-FFF2-40B4-BE49-F238E27FC236}">
              <a16:creationId xmlns:a16="http://schemas.microsoft.com/office/drawing/2014/main" id="{BED2FA9D-129D-426C-A6F1-BE8E5FD05EE1}"/>
            </a:ext>
          </a:extLst>
        </xdr:cNvPr>
        <xdr:cNvSpPr/>
      </xdr:nvSpPr>
      <xdr:spPr>
        <a:xfrm>
          <a:off x="9401175" y="172688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80010</xdr:rowOff>
    </xdr:from>
    <xdr:ext cx="469900" cy="259080"/>
    <xdr:sp macro="" textlink="">
      <xdr:nvSpPr>
        <xdr:cNvPr id="482" name="【市民会館】&#10;一人当たり面積該当値テキスト">
          <a:extLst>
            <a:ext uri="{FF2B5EF4-FFF2-40B4-BE49-F238E27FC236}">
              <a16:creationId xmlns:a16="http://schemas.microsoft.com/office/drawing/2014/main" id="{79930951-8F7C-433C-B482-09F50900F5C4}"/>
            </a:ext>
          </a:extLst>
        </xdr:cNvPr>
        <xdr:cNvSpPr txBox="1"/>
      </xdr:nvSpPr>
      <xdr:spPr>
        <a:xfrm>
          <a:off x="9467850" y="17247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103505</xdr:rowOff>
    </xdr:from>
    <xdr:to>
      <xdr:col>50</xdr:col>
      <xdr:colOff>165100</xdr:colOff>
      <xdr:row>107</xdr:row>
      <xdr:rowOff>33655</xdr:rowOff>
    </xdr:to>
    <xdr:sp macro="" textlink="">
      <xdr:nvSpPr>
        <xdr:cNvPr id="483" name="楕円 482">
          <a:extLst>
            <a:ext uri="{FF2B5EF4-FFF2-40B4-BE49-F238E27FC236}">
              <a16:creationId xmlns:a16="http://schemas.microsoft.com/office/drawing/2014/main" id="{D3F74DBC-33BD-463D-9E90-36A83D7B43F2}"/>
            </a:ext>
          </a:extLst>
        </xdr:cNvPr>
        <xdr:cNvSpPr/>
      </xdr:nvSpPr>
      <xdr:spPr>
        <a:xfrm>
          <a:off x="8639175" y="172707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152400</xdr:rowOff>
    </xdr:from>
    <xdr:to>
      <xdr:col>55</xdr:col>
      <xdr:colOff>0</xdr:colOff>
      <xdr:row>106</xdr:row>
      <xdr:rowOff>154940</xdr:rowOff>
    </xdr:to>
    <xdr:cxnSp macro="">
      <xdr:nvCxnSpPr>
        <xdr:cNvPr id="484" name="直線コネクタ 483">
          <a:extLst>
            <a:ext uri="{FF2B5EF4-FFF2-40B4-BE49-F238E27FC236}">
              <a16:creationId xmlns:a16="http://schemas.microsoft.com/office/drawing/2014/main" id="{82F8FE5F-DC0C-4E12-A083-5C4DD4D02AE5}"/>
            </a:ext>
          </a:extLst>
        </xdr:cNvPr>
        <xdr:cNvCxnSpPr/>
      </xdr:nvCxnSpPr>
      <xdr:spPr>
        <a:xfrm flipV="1">
          <a:off x="8686800" y="1731645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107315</xdr:rowOff>
    </xdr:from>
    <xdr:to>
      <xdr:col>46</xdr:col>
      <xdr:colOff>38100</xdr:colOff>
      <xdr:row>107</xdr:row>
      <xdr:rowOff>37465</xdr:rowOff>
    </xdr:to>
    <xdr:sp macro="" textlink="">
      <xdr:nvSpPr>
        <xdr:cNvPr id="485" name="楕円 484">
          <a:extLst>
            <a:ext uri="{FF2B5EF4-FFF2-40B4-BE49-F238E27FC236}">
              <a16:creationId xmlns:a16="http://schemas.microsoft.com/office/drawing/2014/main" id="{C818AD1F-CEAF-4637-B74C-960B6CBCBB8D}"/>
            </a:ext>
          </a:extLst>
        </xdr:cNvPr>
        <xdr:cNvSpPr/>
      </xdr:nvSpPr>
      <xdr:spPr>
        <a:xfrm>
          <a:off x="7839075" y="17268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154940</xdr:rowOff>
    </xdr:from>
    <xdr:to>
      <xdr:col>50</xdr:col>
      <xdr:colOff>114300</xdr:colOff>
      <xdr:row>106</xdr:row>
      <xdr:rowOff>158115</xdr:rowOff>
    </xdr:to>
    <xdr:cxnSp macro="">
      <xdr:nvCxnSpPr>
        <xdr:cNvPr id="486" name="直線コネクタ 485">
          <a:extLst>
            <a:ext uri="{FF2B5EF4-FFF2-40B4-BE49-F238E27FC236}">
              <a16:creationId xmlns:a16="http://schemas.microsoft.com/office/drawing/2014/main" id="{44822E31-DEBC-4E6F-B4F4-B11A83419758}"/>
            </a:ext>
          </a:extLst>
        </xdr:cNvPr>
        <xdr:cNvCxnSpPr/>
      </xdr:nvCxnSpPr>
      <xdr:spPr>
        <a:xfrm flipV="1">
          <a:off x="7886700" y="1731899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109220</xdr:rowOff>
    </xdr:from>
    <xdr:to>
      <xdr:col>41</xdr:col>
      <xdr:colOff>101600</xdr:colOff>
      <xdr:row>107</xdr:row>
      <xdr:rowOff>39370</xdr:rowOff>
    </xdr:to>
    <xdr:sp macro="" textlink="">
      <xdr:nvSpPr>
        <xdr:cNvPr id="487" name="楕円 486">
          <a:extLst>
            <a:ext uri="{FF2B5EF4-FFF2-40B4-BE49-F238E27FC236}">
              <a16:creationId xmlns:a16="http://schemas.microsoft.com/office/drawing/2014/main" id="{4FBBE55F-E1D3-4A77-93DD-413BF90F6D46}"/>
            </a:ext>
          </a:extLst>
        </xdr:cNvPr>
        <xdr:cNvSpPr/>
      </xdr:nvSpPr>
      <xdr:spPr>
        <a:xfrm>
          <a:off x="7029450" y="17270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158115</xdr:rowOff>
    </xdr:from>
    <xdr:to>
      <xdr:col>45</xdr:col>
      <xdr:colOff>177800</xdr:colOff>
      <xdr:row>106</xdr:row>
      <xdr:rowOff>160020</xdr:rowOff>
    </xdr:to>
    <xdr:cxnSp macro="">
      <xdr:nvCxnSpPr>
        <xdr:cNvPr id="488" name="直線コネクタ 487">
          <a:extLst>
            <a:ext uri="{FF2B5EF4-FFF2-40B4-BE49-F238E27FC236}">
              <a16:creationId xmlns:a16="http://schemas.microsoft.com/office/drawing/2014/main" id="{D9C16E62-F4D1-4FFC-A349-5619C80C0BF1}"/>
            </a:ext>
          </a:extLst>
        </xdr:cNvPr>
        <xdr:cNvCxnSpPr/>
      </xdr:nvCxnSpPr>
      <xdr:spPr>
        <a:xfrm flipV="1">
          <a:off x="7077075" y="1732534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111125</xdr:rowOff>
    </xdr:from>
    <xdr:to>
      <xdr:col>36</xdr:col>
      <xdr:colOff>165100</xdr:colOff>
      <xdr:row>107</xdr:row>
      <xdr:rowOff>41275</xdr:rowOff>
    </xdr:to>
    <xdr:sp macro="" textlink="">
      <xdr:nvSpPr>
        <xdr:cNvPr id="489" name="楕円 488">
          <a:extLst>
            <a:ext uri="{FF2B5EF4-FFF2-40B4-BE49-F238E27FC236}">
              <a16:creationId xmlns:a16="http://schemas.microsoft.com/office/drawing/2014/main" id="{4C30F515-8893-4364-8533-5B3595D8F729}"/>
            </a:ext>
          </a:extLst>
        </xdr:cNvPr>
        <xdr:cNvSpPr/>
      </xdr:nvSpPr>
      <xdr:spPr>
        <a:xfrm>
          <a:off x="6238875" y="17275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106</xdr:row>
      <xdr:rowOff>161925</xdr:rowOff>
    </xdr:to>
    <xdr:cxnSp macro="">
      <xdr:nvCxnSpPr>
        <xdr:cNvPr id="490" name="直線コネクタ 489">
          <a:extLst>
            <a:ext uri="{FF2B5EF4-FFF2-40B4-BE49-F238E27FC236}">
              <a16:creationId xmlns:a16="http://schemas.microsoft.com/office/drawing/2014/main" id="{0001C90F-5668-4936-8CAC-2B2F7A482FE9}"/>
            </a:ext>
          </a:extLst>
        </xdr:cNvPr>
        <xdr:cNvCxnSpPr/>
      </xdr:nvCxnSpPr>
      <xdr:spPr>
        <a:xfrm flipV="1">
          <a:off x="6286500" y="1732724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13970</xdr:rowOff>
    </xdr:from>
    <xdr:ext cx="469900" cy="259080"/>
    <xdr:sp macro="" textlink="">
      <xdr:nvSpPr>
        <xdr:cNvPr id="491" name="n_1aveValue【市民会館】&#10;一人当たり面積">
          <a:extLst>
            <a:ext uri="{FF2B5EF4-FFF2-40B4-BE49-F238E27FC236}">
              <a16:creationId xmlns:a16="http://schemas.microsoft.com/office/drawing/2014/main" id="{6ED53B49-17E5-4988-9EB4-474D2A59E3D6}"/>
            </a:ext>
          </a:extLst>
        </xdr:cNvPr>
        <xdr:cNvSpPr txBox="1"/>
      </xdr:nvSpPr>
      <xdr:spPr>
        <a:xfrm>
          <a:off x="8458200" y="1701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33020</xdr:rowOff>
    </xdr:from>
    <xdr:ext cx="468630" cy="259080"/>
    <xdr:sp macro="" textlink="">
      <xdr:nvSpPr>
        <xdr:cNvPr id="492" name="n_2aveValue【市民会館】&#10;一人当たり面積">
          <a:extLst>
            <a:ext uri="{FF2B5EF4-FFF2-40B4-BE49-F238E27FC236}">
              <a16:creationId xmlns:a16="http://schemas.microsoft.com/office/drawing/2014/main" id="{4CCFC5DE-DCC1-4D81-BBEE-97893059BF48}"/>
            </a:ext>
          </a:extLst>
        </xdr:cNvPr>
        <xdr:cNvSpPr txBox="1"/>
      </xdr:nvSpPr>
      <xdr:spPr>
        <a:xfrm>
          <a:off x="7677150" y="17031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50165</xdr:rowOff>
    </xdr:from>
    <xdr:ext cx="468630" cy="259080"/>
    <xdr:sp macro="" textlink="">
      <xdr:nvSpPr>
        <xdr:cNvPr id="493" name="n_3aveValue【市民会館】&#10;一人当たり面積">
          <a:extLst>
            <a:ext uri="{FF2B5EF4-FFF2-40B4-BE49-F238E27FC236}">
              <a16:creationId xmlns:a16="http://schemas.microsoft.com/office/drawing/2014/main" id="{3B7FC69A-7F06-4E08-9F05-D294F281E741}"/>
            </a:ext>
          </a:extLst>
        </xdr:cNvPr>
        <xdr:cNvSpPr txBox="1"/>
      </xdr:nvSpPr>
      <xdr:spPr>
        <a:xfrm>
          <a:off x="6867525" y="17049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36830</xdr:rowOff>
    </xdr:from>
    <xdr:ext cx="468630" cy="259080"/>
    <xdr:sp macro="" textlink="">
      <xdr:nvSpPr>
        <xdr:cNvPr id="494" name="n_4aveValue【市民会館】&#10;一人当たり面積">
          <a:extLst>
            <a:ext uri="{FF2B5EF4-FFF2-40B4-BE49-F238E27FC236}">
              <a16:creationId xmlns:a16="http://schemas.microsoft.com/office/drawing/2014/main" id="{E5FAE750-E649-43C6-AC83-386885F30462}"/>
            </a:ext>
          </a:extLst>
        </xdr:cNvPr>
        <xdr:cNvSpPr txBox="1"/>
      </xdr:nvSpPr>
      <xdr:spPr>
        <a:xfrm>
          <a:off x="6067425" y="17038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24765</xdr:rowOff>
    </xdr:from>
    <xdr:ext cx="469900" cy="259080"/>
    <xdr:sp macro="" textlink="">
      <xdr:nvSpPr>
        <xdr:cNvPr id="495" name="n_1mainValue【市民会館】&#10;一人当たり面積">
          <a:extLst>
            <a:ext uri="{FF2B5EF4-FFF2-40B4-BE49-F238E27FC236}">
              <a16:creationId xmlns:a16="http://schemas.microsoft.com/office/drawing/2014/main" id="{49B11E8B-A2F3-4247-85B8-3FBB4F8134D2}"/>
            </a:ext>
          </a:extLst>
        </xdr:cNvPr>
        <xdr:cNvSpPr txBox="1"/>
      </xdr:nvSpPr>
      <xdr:spPr>
        <a:xfrm>
          <a:off x="8458200" y="17353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29210</xdr:rowOff>
    </xdr:from>
    <xdr:ext cx="468630" cy="257810"/>
    <xdr:sp macro="" textlink="">
      <xdr:nvSpPr>
        <xdr:cNvPr id="496" name="n_2mainValue【市民会館】&#10;一人当たり面積">
          <a:extLst>
            <a:ext uri="{FF2B5EF4-FFF2-40B4-BE49-F238E27FC236}">
              <a16:creationId xmlns:a16="http://schemas.microsoft.com/office/drawing/2014/main" id="{64759140-ED50-4807-9B30-CA0F3E745DE7}"/>
            </a:ext>
          </a:extLst>
        </xdr:cNvPr>
        <xdr:cNvSpPr txBox="1"/>
      </xdr:nvSpPr>
      <xdr:spPr>
        <a:xfrm>
          <a:off x="7677150" y="17352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30480</xdr:rowOff>
    </xdr:from>
    <xdr:ext cx="468630" cy="257810"/>
    <xdr:sp macro="" textlink="">
      <xdr:nvSpPr>
        <xdr:cNvPr id="497" name="n_3mainValue【市民会館】&#10;一人当たり面積">
          <a:extLst>
            <a:ext uri="{FF2B5EF4-FFF2-40B4-BE49-F238E27FC236}">
              <a16:creationId xmlns:a16="http://schemas.microsoft.com/office/drawing/2014/main" id="{13344FB5-A224-4ACA-A034-12A686A9BDBD}"/>
            </a:ext>
          </a:extLst>
        </xdr:cNvPr>
        <xdr:cNvSpPr txBox="1"/>
      </xdr:nvSpPr>
      <xdr:spPr>
        <a:xfrm>
          <a:off x="6867525" y="17353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32385</xdr:rowOff>
    </xdr:from>
    <xdr:ext cx="468630" cy="257810"/>
    <xdr:sp macro="" textlink="">
      <xdr:nvSpPr>
        <xdr:cNvPr id="498" name="n_4mainValue【市民会館】&#10;一人当たり面積">
          <a:extLst>
            <a:ext uri="{FF2B5EF4-FFF2-40B4-BE49-F238E27FC236}">
              <a16:creationId xmlns:a16="http://schemas.microsoft.com/office/drawing/2014/main" id="{5F5D23FE-66B0-484B-A24D-26614DF541AB}"/>
            </a:ext>
          </a:extLst>
        </xdr:cNvPr>
        <xdr:cNvSpPr txBox="1"/>
      </xdr:nvSpPr>
      <xdr:spPr>
        <a:xfrm>
          <a:off x="6067425" y="173551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DA09CA97-C255-443B-B4C1-B770FB430F3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1602C9F6-A459-4021-8E42-9E31F2EEC55F}"/>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793E39DD-6BE8-4927-B0E1-49DF97851A99}"/>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69C27996-0288-47E9-BF38-A94BC20A98CC}"/>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9A5D8FBA-F7BF-4DC7-BC5B-525335D70848}"/>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6845651-332F-4D86-B391-7F8BD760A3A5}"/>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23AAD4E6-FB62-4AC0-BF47-C27D028E6A65}"/>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EAEA561E-B7EF-41BE-8CB0-308E9001782A}"/>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810B3F50-65A8-4BDC-B88E-2778DAFFB8C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FB160369-7E2B-416D-A3AF-6FFC80E0E2C3}"/>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DA191B3C-CF5E-4CE6-81A4-EEFCD407C722}"/>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1C787D39-03DA-4AC4-9023-D2B63F0CB369}"/>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76FF3AD2-E1D5-4EF8-9F0D-8E0F312CF497}"/>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DB9900A-6BFD-40CE-BCFF-C82300B361BC}"/>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7EC9F71B-27BE-4A2F-B98B-888041C94212}"/>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64CF46F2-631D-49DC-9CDD-0A7F4AE2C373}"/>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5835276D-7D94-4F68-B6B6-2013A3CF00D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61003630-90CA-4821-9F82-D2C5C168E9A9}"/>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AC75DD04-8133-4375-8627-17B6863D13A8}"/>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E863DE4B-1181-4DE6-8F57-DA10C7B4CBC2}"/>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FB97B81E-350F-4FE7-9DDB-0650E31D9570}"/>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26B06420-44A1-42E1-AAFE-A66FAD8E9923}"/>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51163C0B-D6C5-4D64-822E-CD1F2C9812CA}"/>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9B35790C-5F68-4620-B917-C1E592F512F5}"/>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C132F8AC-62E3-4CF9-AE3B-577256EC2F9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408E0823-D406-4BA5-87E3-106794829A5E}"/>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25889652-6919-4123-B118-E6A11E85CC5F}"/>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88E4EABE-8CCF-43EA-9155-67DCC5066692}"/>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75AC293B-A8E5-483B-BF86-20A4F4C5BAC8}"/>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B0E3261A-1EAB-41A3-A3DD-506F0EBF64F6}"/>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129A1888-568E-414B-8577-A31BD7E97835}"/>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4AC80134-9996-4FEC-B4DE-44FF48B764DD}"/>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6D0C88D0-C4B4-43F0-8803-CBF896085FD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16DBEED1-BDC3-4F1B-ADB1-381DC0A479BE}"/>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50E5DEFF-4196-4603-8FCF-F8237E790BC7}"/>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2B920771-609C-4FD6-864A-CA251AD97898}"/>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738A6404-93B4-4510-AE02-E1FD77918B1D}"/>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921A2258-3D90-47EB-A399-D58AE53BE7E4}"/>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3C1FCE80-7704-4DC9-A695-9F3E46FA0503}"/>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A61068B-EF06-4725-BC42-F87BE7F90FB6}"/>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39" name="テキスト ボックス 538">
          <a:extLst>
            <a:ext uri="{FF2B5EF4-FFF2-40B4-BE49-F238E27FC236}">
              <a16:creationId xmlns:a16="http://schemas.microsoft.com/office/drawing/2014/main" id="{09F0497C-F040-4C73-B1DE-D852FA3ED4A8}"/>
            </a:ext>
          </a:extLst>
        </xdr:cNvPr>
        <xdr:cNvSpPr txBox="1"/>
      </xdr:nvSpPr>
      <xdr:spPr>
        <a:xfrm>
          <a:off x="11172825" y="1205865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1E462B20-5B2A-4371-A563-F545C9AB3CDB}"/>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41" name="テキスト ボックス 540">
          <a:extLst>
            <a:ext uri="{FF2B5EF4-FFF2-40B4-BE49-F238E27FC236}">
              <a16:creationId xmlns:a16="http://schemas.microsoft.com/office/drawing/2014/main" id="{B46DF1D5-6DC4-4D6B-9592-04BC91473657}"/>
            </a:ext>
          </a:extLst>
        </xdr:cNvPr>
        <xdr:cNvSpPr txBox="1"/>
      </xdr:nvSpPr>
      <xdr:spPr>
        <a:xfrm>
          <a:off x="10794365" y="14256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0DE15BC6-61B0-4DB5-BCF7-034E97530F3C}"/>
            </a:ext>
          </a:extLst>
        </xdr:cNvPr>
        <xdr:cNvCxnSpPr/>
      </xdr:nvCxnSpPr>
      <xdr:spPr>
        <a:xfrm>
          <a:off x="11210925" y="140398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543" name="テキスト ボックス 542">
          <a:extLst>
            <a:ext uri="{FF2B5EF4-FFF2-40B4-BE49-F238E27FC236}">
              <a16:creationId xmlns:a16="http://schemas.microsoft.com/office/drawing/2014/main" id="{CAD1C9A2-3DF5-4C9D-BDE5-084FD990139F}"/>
            </a:ext>
          </a:extLst>
        </xdr:cNvPr>
        <xdr:cNvSpPr txBox="1"/>
      </xdr:nvSpPr>
      <xdr:spPr>
        <a:xfrm>
          <a:off x="10794365" y="13903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02ABEC67-D036-4CA3-B653-5B4467248427}"/>
            </a:ext>
          </a:extLst>
        </xdr:cNvPr>
        <xdr:cNvCxnSpPr/>
      </xdr:nvCxnSpPr>
      <xdr:spPr>
        <a:xfrm>
          <a:off x="11210925" y="13677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45" name="テキスト ボックス 544">
          <a:extLst>
            <a:ext uri="{FF2B5EF4-FFF2-40B4-BE49-F238E27FC236}">
              <a16:creationId xmlns:a16="http://schemas.microsoft.com/office/drawing/2014/main" id="{63A054E9-7ADE-4DFB-9B6E-620F4B1A11DD}"/>
            </a:ext>
          </a:extLst>
        </xdr:cNvPr>
        <xdr:cNvSpPr txBox="1"/>
      </xdr:nvSpPr>
      <xdr:spPr>
        <a:xfrm>
          <a:off x="10845800"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BDA1E977-AD69-4EA4-8C47-B4EA706B3C68}"/>
            </a:ext>
          </a:extLst>
        </xdr:cNvPr>
        <xdr:cNvCxnSpPr/>
      </xdr:nvCxnSpPr>
      <xdr:spPr>
        <a:xfrm>
          <a:off x="11210925" y="1331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47" name="テキスト ボックス 546">
          <a:extLst>
            <a:ext uri="{FF2B5EF4-FFF2-40B4-BE49-F238E27FC236}">
              <a16:creationId xmlns:a16="http://schemas.microsoft.com/office/drawing/2014/main" id="{F55BA44E-9E85-4756-92B8-BAEF2004F48A}"/>
            </a:ext>
          </a:extLst>
        </xdr:cNvPr>
        <xdr:cNvSpPr txBox="1"/>
      </xdr:nvSpPr>
      <xdr:spPr>
        <a:xfrm>
          <a:off x="10845800"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261F3AB5-EA73-4D6F-B31F-AE91636FF407}"/>
            </a:ext>
          </a:extLst>
        </xdr:cNvPr>
        <xdr:cNvCxnSpPr/>
      </xdr:nvCxnSpPr>
      <xdr:spPr>
        <a:xfrm>
          <a:off x="11210925" y="1295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549" name="テキスト ボックス 548">
          <a:extLst>
            <a:ext uri="{FF2B5EF4-FFF2-40B4-BE49-F238E27FC236}">
              <a16:creationId xmlns:a16="http://schemas.microsoft.com/office/drawing/2014/main" id="{50E4B18D-C7B3-4792-9BE7-7204D6ED3BB6}"/>
            </a:ext>
          </a:extLst>
        </xdr:cNvPr>
        <xdr:cNvSpPr txBox="1"/>
      </xdr:nvSpPr>
      <xdr:spPr>
        <a:xfrm>
          <a:off x="10845800" y="128181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163999F4-8CD8-4DA1-84AE-571A46553D99}"/>
            </a:ext>
          </a:extLst>
        </xdr:cNvPr>
        <xdr:cNvCxnSpPr/>
      </xdr:nvCxnSpPr>
      <xdr:spPr>
        <a:xfrm>
          <a:off x="11210925" y="12601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51" name="テキスト ボックス 550">
          <a:extLst>
            <a:ext uri="{FF2B5EF4-FFF2-40B4-BE49-F238E27FC236}">
              <a16:creationId xmlns:a16="http://schemas.microsoft.com/office/drawing/2014/main" id="{3E9717D5-D333-486A-A622-AAEC81DA5E63}"/>
            </a:ext>
          </a:extLst>
        </xdr:cNvPr>
        <xdr:cNvSpPr txBox="1"/>
      </xdr:nvSpPr>
      <xdr:spPr>
        <a:xfrm>
          <a:off x="10845800"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B9D05A71-44E4-4C74-ABE3-471F261F15D9}"/>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553" name="テキスト ボックス 552">
          <a:extLst>
            <a:ext uri="{FF2B5EF4-FFF2-40B4-BE49-F238E27FC236}">
              <a16:creationId xmlns:a16="http://schemas.microsoft.com/office/drawing/2014/main" id="{374994A8-6B31-4881-9DEF-B9A44D63738E}"/>
            </a:ext>
          </a:extLst>
        </xdr:cNvPr>
        <xdr:cNvSpPr txBox="1"/>
      </xdr:nvSpPr>
      <xdr:spPr>
        <a:xfrm>
          <a:off x="10903585" y="121037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38877BD0-54C6-416E-A48B-8E0E1DDBFEFE}"/>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19050</xdr:rowOff>
    </xdr:from>
    <xdr:to>
      <xdr:col>85</xdr:col>
      <xdr:colOff>126365</xdr:colOff>
      <xdr:row>86</xdr:row>
      <xdr:rowOff>59055</xdr:rowOff>
    </xdr:to>
    <xdr:cxnSp macro="">
      <xdr:nvCxnSpPr>
        <xdr:cNvPr id="555" name="直線コネクタ 554">
          <a:extLst>
            <a:ext uri="{FF2B5EF4-FFF2-40B4-BE49-F238E27FC236}">
              <a16:creationId xmlns:a16="http://schemas.microsoft.com/office/drawing/2014/main" id="{24134DAC-662C-47C6-91BC-68B161EC4B2F}"/>
            </a:ext>
          </a:extLst>
        </xdr:cNvPr>
        <xdr:cNvCxnSpPr/>
      </xdr:nvCxnSpPr>
      <xdr:spPr>
        <a:xfrm flipV="1">
          <a:off x="14696440" y="12649200"/>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63500</xdr:rowOff>
    </xdr:from>
    <xdr:ext cx="405130" cy="257810"/>
    <xdr:sp macro="" textlink="">
      <xdr:nvSpPr>
        <xdr:cNvPr id="556" name="【消防施設】&#10;有形固定資産減価償却率最小値テキスト">
          <a:extLst>
            <a:ext uri="{FF2B5EF4-FFF2-40B4-BE49-F238E27FC236}">
              <a16:creationId xmlns:a16="http://schemas.microsoft.com/office/drawing/2014/main" id="{CC50535D-C200-41D7-A056-333A3848D09B}"/>
            </a:ext>
          </a:extLst>
        </xdr:cNvPr>
        <xdr:cNvSpPr txBox="1"/>
      </xdr:nvSpPr>
      <xdr:spPr>
        <a:xfrm>
          <a:off x="14735175" y="13992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57" name="直線コネクタ 556">
          <a:extLst>
            <a:ext uri="{FF2B5EF4-FFF2-40B4-BE49-F238E27FC236}">
              <a16:creationId xmlns:a16="http://schemas.microsoft.com/office/drawing/2014/main" id="{0A38A958-CF13-4FF3-8647-9459B798C624}"/>
            </a:ext>
          </a:extLst>
        </xdr:cNvPr>
        <xdr:cNvCxnSpPr/>
      </xdr:nvCxnSpPr>
      <xdr:spPr>
        <a:xfrm>
          <a:off x="14611350" y="13984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137160</xdr:rowOff>
    </xdr:from>
    <xdr:ext cx="405130" cy="259080"/>
    <xdr:sp macro="" textlink="">
      <xdr:nvSpPr>
        <xdr:cNvPr id="558" name="【消防施設】&#10;有形固定資産減価償却率最大値テキスト">
          <a:extLst>
            <a:ext uri="{FF2B5EF4-FFF2-40B4-BE49-F238E27FC236}">
              <a16:creationId xmlns:a16="http://schemas.microsoft.com/office/drawing/2014/main" id="{40B6F5BE-4086-4511-AD30-E0C3DEEA655E}"/>
            </a:ext>
          </a:extLst>
        </xdr:cNvPr>
        <xdr:cNvSpPr txBox="1"/>
      </xdr:nvSpPr>
      <xdr:spPr>
        <a:xfrm>
          <a:off x="14735175" y="1244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559" name="直線コネクタ 558">
          <a:extLst>
            <a:ext uri="{FF2B5EF4-FFF2-40B4-BE49-F238E27FC236}">
              <a16:creationId xmlns:a16="http://schemas.microsoft.com/office/drawing/2014/main" id="{1D411C10-6912-4627-8BD4-27D0474B5FF5}"/>
            </a:ext>
          </a:extLst>
        </xdr:cNvPr>
        <xdr:cNvCxnSpPr/>
      </xdr:nvCxnSpPr>
      <xdr:spPr>
        <a:xfrm>
          <a:off x="14611350" y="12649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52070</xdr:rowOff>
    </xdr:from>
    <xdr:ext cx="405130" cy="257810"/>
    <xdr:sp macro="" textlink="">
      <xdr:nvSpPr>
        <xdr:cNvPr id="560" name="【消防施設】&#10;有形固定資産減価償却率平均値テキスト">
          <a:extLst>
            <a:ext uri="{FF2B5EF4-FFF2-40B4-BE49-F238E27FC236}">
              <a16:creationId xmlns:a16="http://schemas.microsoft.com/office/drawing/2014/main" id="{670A6A6B-FDB5-4B42-99AB-4EE1E5C4622F}"/>
            </a:ext>
          </a:extLst>
        </xdr:cNvPr>
        <xdr:cNvSpPr txBox="1"/>
      </xdr:nvSpPr>
      <xdr:spPr>
        <a:xfrm>
          <a:off x="14735175" y="131648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29210</xdr:rowOff>
    </xdr:from>
    <xdr:to>
      <xdr:col>85</xdr:col>
      <xdr:colOff>177800</xdr:colOff>
      <xdr:row>82</xdr:row>
      <xdr:rowOff>130810</xdr:rowOff>
    </xdr:to>
    <xdr:sp macro="" textlink="">
      <xdr:nvSpPr>
        <xdr:cNvPr id="561" name="フローチャート: 判断 560">
          <a:extLst>
            <a:ext uri="{FF2B5EF4-FFF2-40B4-BE49-F238E27FC236}">
              <a16:creationId xmlns:a16="http://schemas.microsoft.com/office/drawing/2014/main" id="{A0789C9D-A4BB-425C-83D1-F2CD4E20F18A}"/>
            </a:ext>
          </a:extLst>
        </xdr:cNvPr>
        <xdr:cNvSpPr/>
      </xdr:nvSpPr>
      <xdr:spPr>
        <a:xfrm>
          <a:off x="14649450" y="133038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62" name="フローチャート: 判断 561">
          <a:extLst>
            <a:ext uri="{FF2B5EF4-FFF2-40B4-BE49-F238E27FC236}">
              <a16:creationId xmlns:a16="http://schemas.microsoft.com/office/drawing/2014/main" id="{62B04056-ECFC-471B-95AA-CD6987BF0048}"/>
            </a:ext>
          </a:extLst>
        </xdr:cNvPr>
        <xdr:cNvSpPr/>
      </xdr:nvSpPr>
      <xdr:spPr>
        <a:xfrm>
          <a:off x="13887450" y="1327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153035</xdr:rowOff>
    </xdr:from>
    <xdr:to>
      <xdr:col>76</xdr:col>
      <xdr:colOff>165100</xdr:colOff>
      <xdr:row>82</xdr:row>
      <xdr:rowOff>83185</xdr:rowOff>
    </xdr:to>
    <xdr:sp macro="" textlink="">
      <xdr:nvSpPr>
        <xdr:cNvPr id="563" name="フローチャート: 判断 562">
          <a:extLst>
            <a:ext uri="{FF2B5EF4-FFF2-40B4-BE49-F238E27FC236}">
              <a16:creationId xmlns:a16="http://schemas.microsoft.com/office/drawing/2014/main" id="{5DD017F8-5701-44BA-9F74-879CF4474BA6}"/>
            </a:ext>
          </a:extLst>
        </xdr:cNvPr>
        <xdr:cNvSpPr/>
      </xdr:nvSpPr>
      <xdr:spPr>
        <a:xfrm>
          <a:off x="13096875" y="13268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564" name="フローチャート: 判断 563">
          <a:extLst>
            <a:ext uri="{FF2B5EF4-FFF2-40B4-BE49-F238E27FC236}">
              <a16:creationId xmlns:a16="http://schemas.microsoft.com/office/drawing/2014/main" id="{95BEADF1-20DD-456D-B3AC-BB48B5EBDADE}"/>
            </a:ext>
          </a:extLst>
        </xdr:cNvPr>
        <xdr:cNvSpPr/>
      </xdr:nvSpPr>
      <xdr:spPr>
        <a:xfrm>
          <a:off x="12296775" y="132207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57785</xdr:rowOff>
    </xdr:from>
    <xdr:to>
      <xdr:col>67</xdr:col>
      <xdr:colOff>101600</xdr:colOff>
      <xdr:row>81</xdr:row>
      <xdr:rowOff>159385</xdr:rowOff>
    </xdr:to>
    <xdr:sp macro="" textlink="">
      <xdr:nvSpPr>
        <xdr:cNvPr id="565" name="フローチャート: 判断 564">
          <a:extLst>
            <a:ext uri="{FF2B5EF4-FFF2-40B4-BE49-F238E27FC236}">
              <a16:creationId xmlns:a16="http://schemas.microsoft.com/office/drawing/2014/main" id="{A0D9BA76-6859-4754-9F26-E162265DC7C5}"/>
            </a:ext>
          </a:extLst>
        </xdr:cNvPr>
        <xdr:cNvSpPr/>
      </xdr:nvSpPr>
      <xdr:spPr>
        <a:xfrm>
          <a:off x="11487150" y="131737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6" name="テキスト ボックス 565">
          <a:extLst>
            <a:ext uri="{FF2B5EF4-FFF2-40B4-BE49-F238E27FC236}">
              <a16:creationId xmlns:a16="http://schemas.microsoft.com/office/drawing/2014/main" id="{81DDA937-007B-4BDA-80C0-F584BEC3C8B5}"/>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7" name="テキスト ボックス 566">
          <a:extLst>
            <a:ext uri="{FF2B5EF4-FFF2-40B4-BE49-F238E27FC236}">
              <a16:creationId xmlns:a16="http://schemas.microsoft.com/office/drawing/2014/main" id="{E8754CF6-901D-4EB3-A066-7518A149E6EC}"/>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8" name="テキスト ボックス 567">
          <a:extLst>
            <a:ext uri="{FF2B5EF4-FFF2-40B4-BE49-F238E27FC236}">
              <a16:creationId xmlns:a16="http://schemas.microsoft.com/office/drawing/2014/main" id="{4EADC281-4D6B-459F-8B0A-69FE555CC366}"/>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9" name="テキスト ボックス 568">
          <a:extLst>
            <a:ext uri="{FF2B5EF4-FFF2-40B4-BE49-F238E27FC236}">
              <a16:creationId xmlns:a16="http://schemas.microsoft.com/office/drawing/2014/main" id="{52452D52-F4C5-4B85-AD10-DEC61097307F}"/>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70" name="テキスト ボックス 569">
          <a:extLst>
            <a:ext uri="{FF2B5EF4-FFF2-40B4-BE49-F238E27FC236}">
              <a16:creationId xmlns:a16="http://schemas.microsoft.com/office/drawing/2014/main" id="{492194BB-8F65-46AD-96AB-D7FAF1C1EA70}"/>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65405</xdr:rowOff>
    </xdr:from>
    <xdr:to>
      <xdr:col>85</xdr:col>
      <xdr:colOff>177800</xdr:colOff>
      <xdr:row>84</xdr:row>
      <xdr:rowOff>167005</xdr:rowOff>
    </xdr:to>
    <xdr:sp macro="" textlink="">
      <xdr:nvSpPr>
        <xdr:cNvPr id="571" name="楕円 570">
          <a:extLst>
            <a:ext uri="{FF2B5EF4-FFF2-40B4-BE49-F238E27FC236}">
              <a16:creationId xmlns:a16="http://schemas.microsoft.com/office/drawing/2014/main" id="{977810E2-3C27-4041-A443-C66E1F90AC01}"/>
            </a:ext>
          </a:extLst>
        </xdr:cNvPr>
        <xdr:cNvSpPr/>
      </xdr:nvSpPr>
      <xdr:spPr>
        <a:xfrm>
          <a:off x="14649450" y="13670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43815</xdr:rowOff>
    </xdr:from>
    <xdr:ext cx="405130" cy="257810"/>
    <xdr:sp macro="" textlink="">
      <xdr:nvSpPr>
        <xdr:cNvPr id="572" name="【消防施設】&#10;有形固定資産減価償却率該当値テキスト">
          <a:extLst>
            <a:ext uri="{FF2B5EF4-FFF2-40B4-BE49-F238E27FC236}">
              <a16:creationId xmlns:a16="http://schemas.microsoft.com/office/drawing/2014/main" id="{28CD63B1-2A6A-4DA1-BE22-DF6FD673B440}"/>
            </a:ext>
          </a:extLst>
        </xdr:cNvPr>
        <xdr:cNvSpPr txBox="1"/>
      </xdr:nvSpPr>
      <xdr:spPr>
        <a:xfrm>
          <a:off x="14735175" y="136486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46355</xdr:rowOff>
    </xdr:from>
    <xdr:to>
      <xdr:col>81</xdr:col>
      <xdr:colOff>101600</xdr:colOff>
      <xdr:row>84</xdr:row>
      <xdr:rowOff>147955</xdr:rowOff>
    </xdr:to>
    <xdr:sp macro="" textlink="">
      <xdr:nvSpPr>
        <xdr:cNvPr id="573" name="楕円 572">
          <a:extLst>
            <a:ext uri="{FF2B5EF4-FFF2-40B4-BE49-F238E27FC236}">
              <a16:creationId xmlns:a16="http://schemas.microsoft.com/office/drawing/2014/main" id="{412E3342-2E05-4DAD-B310-5F06C3323649}"/>
            </a:ext>
          </a:extLst>
        </xdr:cNvPr>
        <xdr:cNvSpPr/>
      </xdr:nvSpPr>
      <xdr:spPr>
        <a:xfrm>
          <a:off x="13887450" y="13651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97790</xdr:rowOff>
    </xdr:from>
    <xdr:to>
      <xdr:col>85</xdr:col>
      <xdr:colOff>127000</xdr:colOff>
      <xdr:row>84</xdr:row>
      <xdr:rowOff>116205</xdr:rowOff>
    </xdr:to>
    <xdr:cxnSp macro="">
      <xdr:nvCxnSpPr>
        <xdr:cNvPr id="574" name="直線コネクタ 573">
          <a:extLst>
            <a:ext uri="{FF2B5EF4-FFF2-40B4-BE49-F238E27FC236}">
              <a16:creationId xmlns:a16="http://schemas.microsoft.com/office/drawing/2014/main" id="{6506FEE2-70A9-4239-94D3-8F91250CA13E}"/>
            </a:ext>
          </a:extLst>
        </xdr:cNvPr>
        <xdr:cNvCxnSpPr/>
      </xdr:nvCxnSpPr>
      <xdr:spPr>
        <a:xfrm>
          <a:off x="13935075" y="1369949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88265</xdr:rowOff>
    </xdr:from>
    <xdr:to>
      <xdr:col>76</xdr:col>
      <xdr:colOff>165100</xdr:colOff>
      <xdr:row>85</xdr:row>
      <xdr:rowOff>18415</xdr:rowOff>
    </xdr:to>
    <xdr:sp macro="" textlink="">
      <xdr:nvSpPr>
        <xdr:cNvPr id="575" name="楕円 574">
          <a:extLst>
            <a:ext uri="{FF2B5EF4-FFF2-40B4-BE49-F238E27FC236}">
              <a16:creationId xmlns:a16="http://schemas.microsoft.com/office/drawing/2014/main" id="{3A130B33-496E-4F01-BA35-38936E40AEB6}"/>
            </a:ext>
          </a:extLst>
        </xdr:cNvPr>
        <xdr:cNvSpPr/>
      </xdr:nvSpPr>
      <xdr:spPr>
        <a:xfrm>
          <a:off x="13096875" y="13686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97790</xdr:rowOff>
    </xdr:from>
    <xdr:to>
      <xdr:col>81</xdr:col>
      <xdr:colOff>50800</xdr:colOff>
      <xdr:row>84</xdr:row>
      <xdr:rowOff>139065</xdr:rowOff>
    </xdr:to>
    <xdr:cxnSp macro="">
      <xdr:nvCxnSpPr>
        <xdr:cNvPr id="576" name="直線コネクタ 575">
          <a:extLst>
            <a:ext uri="{FF2B5EF4-FFF2-40B4-BE49-F238E27FC236}">
              <a16:creationId xmlns:a16="http://schemas.microsoft.com/office/drawing/2014/main" id="{470CC1DE-3C12-4664-96F8-9CFC5316BB5A}"/>
            </a:ext>
          </a:extLst>
        </xdr:cNvPr>
        <xdr:cNvCxnSpPr/>
      </xdr:nvCxnSpPr>
      <xdr:spPr>
        <a:xfrm flipV="1">
          <a:off x="13144500" y="13699490"/>
          <a:ext cx="79057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42545</xdr:rowOff>
    </xdr:from>
    <xdr:to>
      <xdr:col>72</xdr:col>
      <xdr:colOff>38100</xdr:colOff>
      <xdr:row>84</xdr:row>
      <xdr:rowOff>144145</xdr:rowOff>
    </xdr:to>
    <xdr:sp macro="" textlink="">
      <xdr:nvSpPr>
        <xdr:cNvPr id="577" name="楕円 576">
          <a:extLst>
            <a:ext uri="{FF2B5EF4-FFF2-40B4-BE49-F238E27FC236}">
              <a16:creationId xmlns:a16="http://schemas.microsoft.com/office/drawing/2014/main" id="{60E9C15B-EC0E-4EE6-B419-B931205700BD}"/>
            </a:ext>
          </a:extLst>
        </xdr:cNvPr>
        <xdr:cNvSpPr/>
      </xdr:nvSpPr>
      <xdr:spPr>
        <a:xfrm>
          <a:off x="12296775" y="13647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93345</xdr:rowOff>
    </xdr:from>
    <xdr:to>
      <xdr:col>76</xdr:col>
      <xdr:colOff>114300</xdr:colOff>
      <xdr:row>84</xdr:row>
      <xdr:rowOff>139065</xdr:rowOff>
    </xdr:to>
    <xdr:cxnSp macro="">
      <xdr:nvCxnSpPr>
        <xdr:cNvPr id="578" name="直線コネクタ 577">
          <a:extLst>
            <a:ext uri="{FF2B5EF4-FFF2-40B4-BE49-F238E27FC236}">
              <a16:creationId xmlns:a16="http://schemas.microsoft.com/office/drawing/2014/main" id="{7B4F25BC-B795-4599-B1BD-FF77B90AEEC5}"/>
            </a:ext>
          </a:extLst>
        </xdr:cNvPr>
        <xdr:cNvCxnSpPr/>
      </xdr:nvCxnSpPr>
      <xdr:spPr>
        <a:xfrm>
          <a:off x="12344400" y="13695045"/>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8255</xdr:rowOff>
    </xdr:from>
    <xdr:to>
      <xdr:col>67</xdr:col>
      <xdr:colOff>101600</xdr:colOff>
      <xdr:row>84</xdr:row>
      <xdr:rowOff>109855</xdr:rowOff>
    </xdr:to>
    <xdr:sp macro="" textlink="">
      <xdr:nvSpPr>
        <xdr:cNvPr id="579" name="楕円 578">
          <a:extLst>
            <a:ext uri="{FF2B5EF4-FFF2-40B4-BE49-F238E27FC236}">
              <a16:creationId xmlns:a16="http://schemas.microsoft.com/office/drawing/2014/main" id="{F2818A53-6F70-4349-A7D0-06F3201E0697}"/>
            </a:ext>
          </a:extLst>
        </xdr:cNvPr>
        <xdr:cNvSpPr/>
      </xdr:nvSpPr>
      <xdr:spPr>
        <a:xfrm>
          <a:off x="11487150" y="13613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59055</xdr:rowOff>
    </xdr:from>
    <xdr:to>
      <xdr:col>71</xdr:col>
      <xdr:colOff>177800</xdr:colOff>
      <xdr:row>84</xdr:row>
      <xdr:rowOff>93345</xdr:rowOff>
    </xdr:to>
    <xdr:cxnSp macro="">
      <xdr:nvCxnSpPr>
        <xdr:cNvPr id="580" name="直線コネクタ 579">
          <a:extLst>
            <a:ext uri="{FF2B5EF4-FFF2-40B4-BE49-F238E27FC236}">
              <a16:creationId xmlns:a16="http://schemas.microsoft.com/office/drawing/2014/main" id="{BB4C5AC1-FB90-4FB2-91FD-E49BC4F7D3B5}"/>
            </a:ext>
          </a:extLst>
        </xdr:cNvPr>
        <xdr:cNvCxnSpPr/>
      </xdr:nvCxnSpPr>
      <xdr:spPr>
        <a:xfrm>
          <a:off x="11534775" y="1366075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105410</xdr:rowOff>
    </xdr:from>
    <xdr:ext cx="405130" cy="259080"/>
    <xdr:sp macro="" textlink="">
      <xdr:nvSpPr>
        <xdr:cNvPr id="581" name="n_1aveValue【消防施設】&#10;有形固定資産減価償却率">
          <a:extLst>
            <a:ext uri="{FF2B5EF4-FFF2-40B4-BE49-F238E27FC236}">
              <a16:creationId xmlns:a16="http://schemas.microsoft.com/office/drawing/2014/main" id="{539AE4AF-F15A-42DB-8EDF-5D093C0C701F}"/>
            </a:ext>
          </a:extLst>
        </xdr:cNvPr>
        <xdr:cNvSpPr txBox="1"/>
      </xdr:nvSpPr>
      <xdr:spPr>
        <a:xfrm>
          <a:off x="13745210" y="13056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99695</xdr:rowOff>
    </xdr:from>
    <xdr:ext cx="403860" cy="257810"/>
    <xdr:sp macro="" textlink="">
      <xdr:nvSpPr>
        <xdr:cNvPr id="582" name="n_2aveValue【消防施設】&#10;有形固定資産減価償却率">
          <a:extLst>
            <a:ext uri="{FF2B5EF4-FFF2-40B4-BE49-F238E27FC236}">
              <a16:creationId xmlns:a16="http://schemas.microsoft.com/office/drawing/2014/main" id="{666FF515-B04C-4867-9C17-0DA8B1545183}"/>
            </a:ext>
          </a:extLst>
        </xdr:cNvPr>
        <xdr:cNvSpPr txBox="1"/>
      </xdr:nvSpPr>
      <xdr:spPr>
        <a:xfrm>
          <a:off x="12964160" y="13056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48260</xdr:rowOff>
    </xdr:from>
    <xdr:ext cx="403860" cy="259080"/>
    <xdr:sp macro="" textlink="">
      <xdr:nvSpPr>
        <xdr:cNvPr id="583" name="n_3aveValue【消防施設】&#10;有形固定資産減価償却率">
          <a:extLst>
            <a:ext uri="{FF2B5EF4-FFF2-40B4-BE49-F238E27FC236}">
              <a16:creationId xmlns:a16="http://schemas.microsoft.com/office/drawing/2014/main" id="{34F413B7-DBEA-41AB-8374-99CC9C7E4139}"/>
            </a:ext>
          </a:extLst>
        </xdr:cNvPr>
        <xdr:cNvSpPr txBox="1"/>
      </xdr:nvSpPr>
      <xdr:spPr>
        <a:xfrm>
          <a:off x="12164060" y="12999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4445</xdr:rowOff>
    </xdr:from>
    <xdr:ext cx="403860" cy="259080"/>
    <xdr:sp macro="" textlink="">
      <xdr:nvSpPr>
        <xdr:cNvPr id="584" name="n_4aveValue【消防施設】&#10;有形固定資産減価償却率">
          <a:extLst>
            <a:ext uri="{FF2B5EF4-FFF2-40B4-BE49-F238E27FC236}">
              <a16:creationId xmlns:a16="http://schemas.microsoft.com/office/drawing/2014/main" id="{04562618-05C2-429F-B84C-B8EA068D32F9}"/>
            </a:ext>
          </a:extLst>
        </xdr:cNvPr>
        <xdr:cNvSpPr txBox="1"/>
      </xdr:nvSpPr>
      <xdr:spPr>
        <a:xfrm>
          <a:off x="11354435" y="12961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139065</xdr:rowOff>
    </xdr:from>
    <xdr:ext cx="405130" cy="259080"/>
    <xdr:sp macro="" textlink="">
      <xdr:nvSpPr>
        <xdr:cNvPr id="585" name="n_1mainValue【消防施設】&#10;有形固定資産減価償却率">
          <a:extLst>
            <a:ext uri="{FF2B5EF4-FFF2-40B4-BE49-F238E27FC236}">
              <a16:creationId xmlns:a16="http://schemas.microsoft.com/office/drawing/2014/main" id="{2FB98153-7FF8-4555-92E2-901199C68AED}"/>
            </a:ext>
          </a:extLst>
        </xdr:cNvPr>
        <xdr:cNvSpPr txBox="1"/>
      </xdr:nvSpPr>
      <xdr:spPr>
        <a:xfrm>
          <a:off x="13745210" y="13743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9525</xdr:rowOff>
    </xdr:from>
    <xdr:ext cx="403860" cy="257810"/>
    <xdr:sp macro="" textlink="">
      <xdr:nvSpPr>
        <xdr:cNvPr id="586" name="n_2mainValue【消防施設】&#10;有形固定資産減価償却率">
          <a:extLst>
            <a:ext uri="{FF2B5EF4-FFF2-40B4-BE49-F238E27FC236}">
              <a16:creationId xmlns:a16="http://schemas.microsoft.com/office/drawing/2014/main" id="{432731DA-5E7C-44D4-9956-42636405B468}"/>
            </a:ext>
          </a:extLst>
        </xdr:cNvPr>
        <xdr:cNvSpPr txBox="1"/>
      </xdr:nvSpPr>
      <xdr:spPr>
        <a:xfrm>
          <a:off x="12964160" y="137699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135255</xdr:rowOff>
    </xdr:from>
    <xdr:ext cx="403860" cy="257810"/>
    <xdr:sp macro="" textlink="">
      <xdr:nvSpPr>
        <xdr:cNvPr id="587" name="n_3mainValue【消防施設】&#10;有形固定資産減価償却率">
          <a:extLst>
            <a:ext uri="{FF2B5EF4-FFF2-40B4-BE49-F238E27FC236}">
              <a16:creationId xmlns:a16="http://schemas.microsoft.com/office/drawing/2014/main" id="{FCAF63D8-2DE5-4C38-A8A5-2910262CB142}"/>
            </a:ext>
          </a:extLst>
        </xdr:cNvPr>
        <xdr:cNvSpPr txBox="1"/>
      </xdr:nvSpPr>
      <xdr:spPr>
        <a:xfrm>
          <a:off x="12164060" y="13736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100965</xdr:rowOff>
    </xdr:from>
    <xdr:ext cx="403860" cy="257810"/>
    <xdr:sp macro="" textlink="">
      <xdr:nvSpPr>
        <xdr:cNvPr id="588" name="n_4mainValue【消防施設】&#10;有形固定資産減価償却率">
          <a:extLst>
            <a:ext uri="{FF2B5EF4-FFF2-40B4-BE49-F238E27FC236}">
              <a16:creationId xmlns:a16="http://schemas.microsoft.com/office/drawing/2014/main" id="{82F568DC-13AF-4D8A-B13A-950A44B9D08B}"/>
            </a:ext>
          </a:extLst>
        </xdr:cNvPr>
        <xdr:cNvSpPr txBox="1"/>
      </xdr:nvSpPr>
      <xdr:spPr>
        <a:xfrm>
          <a:off x="11354435" y="13705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204074D5-5CE9-471C-8DF3-9D18D20C325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F63DEAB4-088F-425B-830B-33991484775A}"/>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1DBF5C85-AD78-4695-BF1D-EC088AE96E34}"/>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6883FEB4-5080-41E6-8754-6219FBC5251A}"/>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DE9C4164-04B8-46DB-A702-D9EB0FDC2032}"/>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8D1C9274-DFA0-4605-8B78-525601CA4FBC}"/>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B04433CB-060C-4E9A-89D9-3532F9CBEC79}"/>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B673A343-FD03-4DED-B87F-BE8CD0E028A4}"/>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97" name="テキスト ボックス 596">
          <a:extLst>
            <a:ext uri="{FF2B5EF4-FFF2-40B4-BE49-F238E27FC236}">
              <a16:creationId xmlns:a16="http://schemas.microsoft.com/office/drawing/2014/main" id="{1BDBF260-1F77-4C2B-A90C-7AA4C49AC0C0}"/>
            </a:ext>
          </a:extLst>
        </xdr:cNvPr>
        <xdr:cNvSpPr txBox="1"/>
      </xdr:nvSpPr>
      <xdr:spPr>
        <a:xfrm>
          <a:off x="16440150" y="1205865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47F59E8E-DDC0-4F42-8523-C53D5DC17249}"/>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99" name="直線コネクタ 598">
          <a:extLst>
            <a:ext uri="{FF2B5EF4-FFF2-40B4-BE49-F238E27FC236}">
              <a16:creationId xmlns:a16="http://schemas.microsoft.com/office/drawing/2014/main" id="{A5259CC8-F176-41C7-8429-5AC413CF5962}"/>
            </a:ext>
          </a:extLst>
        </xdr:cNvPr>
        <xdr:cNvCxnSpPr/>
      </xdr:nvCxnSpPr>
      <xdr:spPr>
        <a:xfrm>
          <a:off x="164592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600" name="テキスト ボックス 599">
          <a:extLst>
            <a:ext uri="{FF2B5EF4-FFF2-40B4-BE49-F238E27FC236}">
              <a16:creationId xmlns:a16="http://schemas.microsoft.com/office/drawing/2014/main" id="{D797795E-077F-4E18-BF78-02DD6040F1CC}"/>
            </a:ext>
          </a:extLst>
        </xdr:cNvPr>
        <xdr:cNvSpPr txBox="1"/>
      </xdr:nvSpPr>
      <xdr:spPr>
        <a:xfrm>
          <a:off x="16052165" y="13955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01" name="直線コネクタ 600">
          <a:extLst>
            <a:ext uri="{FF2B5EF4-FFF2-40B4-BE49-F238E27FC236}">
              <a16:creationId xmlns:a16="http://schemas.microsoft.com/office/drawing/2014/main" id="{A4D9AD6D-7F94-46F1-B055-93FBB24AA280}"/>
            </a:ext>
          </a:extLst>
        </xdr:cNvPr>
        <xdr:cNvCxnSpPr/>
      </xdr:nvCxnSpPr>
      <xdr:spPr>
        <a:xfrm>
          <a:off x="164592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602" name="テキスト ボックス 601">
          <a:extLst>
            <a:ext uri="{FF2B5EF4-FFF2-40B4-BE49-F238E27FC236}">
              <a16:creationId xmlns:a16="http://schemas.microsoft.com/office/drawing/2014/main" id="{8D2C2A7F-1C94-48C9-9C37-2C4F81ED5C24}"/>
            </a:ext>
          </a:extLst>
        </xdr:cNvPr>
        <xdr:cNvSpPr txBox="1"/>
      </xdr:nvSpPr>
      <xdr:spPr>
        <a:xfrm>
          <a:off x="16052165" y="136474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03" name="直線コネクタ 602">
          <a:extLst>
            <a:ext uri="{FF2B5EF4-FFF2-40B4-BE49-F238E27FC236}">
              <a16:creationId xmlns:a16="http://schemas.microsoft.com/office/drawing/2014/main" id="{C07FCE34-034A-46B0-80B1-C7C9BF46CACB}"/>
            </a:ext>
          </a:extLst>
        </xdr:cNvPr>
        <xdr:cNvCxnSpPr/>
      </xdr:nvCxnSpPr>
      <xdr:spPr>
        <a:xfrm>
          <a:off x="164592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604" name="テキスト ボックス 603">
          <a:extLst>
            <a:ext uri="{FF2B5EF4-FFF2-40B4-BE49-F238E27FC236}">
              <a16:creationId xmlns:a16="http://schemas.microsoft.com/office/drawing/2014/main" id="{F885F576-19B7-4D35-B098-0267929043B1}"/>
            </a:ext>
          </a:extLst>
        </xdr:cNvPr>
        <xdr:cNvSpPr txBox="1"/>
      </xdr:nvSpPr>
      <xdr:spPr>
        <a:xfrm>
          <a:off x="16052165" y="133369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05" name="直線コネクタ 604">
          <a:extLst>
            <a:ext uri="{FF2B5EF4-FFF2-40B4-BE49-F238E27FC236}">
              <a16:creationId xmlns:a16="http://schemas.microsoft.com/office/drawing/2014/main" id="{8A76C851-D78A-494A-970F-D4A25BFDB0BE}"/>
            </a:ext>
          </a:extLst>
        </xdr:cNvPr>
        <xdr:cNvCxnSpPr/>
      </xdr:nvCxnSpPr>
      <xdr:spPr>
        <a:xfrm>
          <a:off x="164592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606" name="テキスト ボックス 605">
          <a:extLst>
            <a:ext uri="{FF2B5EF4-FFF2-40B4-BE49-F238E27FC236}">
              <a16:creationId xmlns:a16="http://schemas.microsoft.com/office/drawing/2014/main" id="{9F83EAED-21FB-4B49-AA14-FEF61BD42E19}"/>
            </a:ext>
          </a:extLst>
        </xdr:cNvPr>
        <xdr:cNvSpPr txBox="1"/>
      </xdr:nvSpPr>
      <xdr:spPr>
        <a:xfrm>
          <a:off x="16052165" y="13029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07" name="直線コネクタ 606">
          <a:extLst>
            <a:ext uri="{FF2B5EF4-FFF2-40B4-BE49-F238E27FC236}">
              <a16:creationId xmlns:a16="http://schemas.microsoft.com/office/drawing/2014/main" id="{13585BAE-303E-4E91-AE6E-02944F7605E0}"/>
            </a:ext>
          </a:extLst>
        </xdr:cNvPr>
        <xdr:cNvCxnSpPr/>
      </xdr:nvCxnSpPr>
      <xdr:spPr>
        <a:xfrm>
          <a:off x="164592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608" name="テキスト ボックス 607">
          <a:extLst>
            <a:ext uri="{FF2B5EF4-FFF2-40B4-BE49-F238E27FC236}">
              <a16:creationId xmlns:a16="http://schemas.microsoft.com/office/drawing/2014/main" id="{D4B9F996-1AE3-4DAC-9C9E-4F6E70024BA8}"/>
            </a:ext>
          </a:extLst>
        </xdr:cNvPr>
        <xdr:cNvSpPr txBox="1"/>
      </xdr:nvSpPr>
      <xdr:spPr>
        <a:xfrm>
          <a:off x="16052165" y="12722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09" name="直線コネクタ 608">
          <a:extLst>
            <a:ext uri="{FF2B5EF4-FFF2-40B4-BE49-F238E27FC236}">
              <a16:creationId xmlns:a16="http://schemas.microsoft.com/office/drawing/2014/main" id="{73B37B9A-3DCD-481C-B696-3E1FF71852E9}"/>
            </a:ext>
          </a:extLst>
        </xdr:cNvPr>
        <xdr:cNvCxnSpPr/>
      </xdr:nvCxnSpPr>
      <xdr:spPr>
        <a:xfrm>
          <a:off x="164592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610" name="テキスト ボックス 609">
          <a:extLst>
            <a:ext uri="{FF2B5EF4-FFF2-40B4-BE49-F238E27FC236}">
              <a16:creationId xmlns:a16="http://schemas.microsoft.com/office/drawing/2014/main" id="{4133B6C8-1E08-4AC7-B20F-ACE3B99DBD0A}"/>
            </a:ext>
          </a:extLst>
        </xdr:cNvPr>
        <xdr:cNvSpPr txBox="1"/>
      </xdr:nvSpPr>
      <xdr:spPr>
        <a:xfrm>
          <a:off x="16052165" y="124110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AD86CA4E-2BB4-43B4-95DD-C87B5170DA56}"/>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12" name="テキスト ボックス 611">
          <a:extLst>
            <a:ext uri="{FF2B5EF4-FFF2-40B4-BE49-F238E27FC236}">
              <a16:creationId xmlns:a16="http://schemas.microsoft.com/office/drawing/2014/main" id="{1037DE3C-CAFA-4DCB-8574-C8E80C865DD9}"/>
            </a:ext>
          </a:extLst>
        </xdr:cNvPr>
        <xdr:cNvSpPr txBox="1"/>
      </xdr:nvSpPr>
      <xdr:spPr>
        <a:xfrm>
          <a:off x="16052165" y="12103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406B3D13-1174-4338-8C8E-5DC1EBF6C174}"/>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147955</xdr:rowOff>
    </xdr:to>
    <xdr:cxnSp macro="">
      <xdr:nvCxnSpPr>
        <xdr:cNvPr id="614" name="直線コネクタ 613">
          <a:extLst>
            <a:ext uri="{FF2B5EF4-FFF2-40B4-BE49-F238E27FC236}">
              <a16:creationId xmlns:a16="http://schemas.microsoft.com/office/drawing/2014/main" id="{DB82C953-2B14-4A7A-8B4F-D4C09E6B74DF}"/>
            </a:ext>
          </a:extLst>
        </xdr:cNvPr>
        <xdr:cNvCxnSpPr/>
      </xdr:nvCxnSpPr>
      <xdr:spPr>
        <a:xfrm flipV="1">
          <a:off x="19954240" y="1271524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151765</xdr:rowOff>
    </xdr:from>
    <xdr:ext cx="469900" cy="259080"/>
    <xdr:sp macro="" textlink="">
      <xdr:nvSpPr>
        <xdr:cNvPr id="615" name="【消防施設】&#10;一人当たり面積最小値テキスト">
          <a:extLst>
            <a:ext uri="{FF2B5EF4-FFF2-40B4-BE49-F238E27FC236}">
              <a16:creationId xmlns:a16="http://schemas.microsoft.com/office/drawing/2014/main" id="{1BBA8A98-9925-456B-A470-105EF2DF0111}"/>
            </a:ext>
          </a:extLst>
        </xdr:cNvPr>
        <xdr:cNvSpPr txBox="1"/>
      </xdr:nvSpPr>
      <xdr:spPr>
        <a:xfrm>
          <a:off x="19992975" y="14077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147955</xdr:rowOff>
    </xdr:from>
    <xdr:to>
      <xdr:col>116</xdr:col>
      <xdr:colOff>152400</xdr:colOff>
      <xdr:row>86</xdr:row>
      <xdr:rowOff>147955</xdr:rowOff>
    </xdr:to>
    <xdr:cxnSp macro="">
      <xdr:nvCxnSpPr>
        <xdr:cNvPr id="616" name="直線コネクタ 615">
          <a:extLst>
            <a:ext uri="{FF2B5EF4-FFF2-40B4-BE49-F238E27FC236}">
              <a16:creationId xmlns:a16="http://schemas.microsoft.com/office/drawing/2014/main" id="{6A4B2A1B-AE76-43AF-8159-20D733C16C95}"/>
            </a:ext>
          </a:extLst>
        </xdr:cNvPr>
        <xdr:cNvCxnSpPr/>
      </xdr:nvCxnSpPr>
      <xdr:spPr>
        <a:xfrm>
          <a:off x="1987867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7810"/>
    <xdr:sp macro="" textlink="">
      <xdr:nvSpPr>
        <xdr:cNvPr id="617" name="【消防施設】&#10;一人当たり面積最大値テキスト">
          <a:extLst>
            <a:ext uri="{FF2B5EF4-FFF2-40B4-BE49-F238E27FC236}">
              <a16:creationId xmlns:a16="http://schemas.microsoft.com/office/drawing/2014/main" id="{6FD3972D-09AE-4B8D-8F60-0086C307C10E}"/>
            </a:ext>
          </a:extLst>
        </xdr:cNvPr>
        <xdr:cNvSpPr txBox="1"/>
      </xdr:nvSpPr>
      <xdr:spPr>
        <a:xfrm>
          <a:off x="19992975" y="12494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618" name="直線コネクタ 617">
          <a:extLst>
            <a:ext uri="{FF2B5EF4-FFF2-40B4-BE49-F238E27FC236}">
              <a16:creationId xmlns:a16="http://schemas.microsoft.com/office/drawing/2014/main" id="{F3B3D815-6D47-47AB-8744-E6CC75C6B2D6}"/>
            </a:ext>
          </a:extLst>
        </xdr:cNvPr>
        <xdr:cNvCxnSpPr/>
      </xdr:nvCxnSpPr>
      <xdr:spPr>
        <a:xfrm>
          <a:off x="19878675" y="12715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170815</xdr:rowOff>
    </xdr:from>
    <xdr:ext cx="469900" cy="258445"/>
    <xdr:sp macro="" textlink="">
      <xdr:nvSpPr>
        <xdr:cNvPr id="619" name="【消防施設】&#10;一人当たり面積平均値テキスト">
          <a:extLst>
            <a:ext uri="{FF2B5EF4-FFF2-40B4-BE49-F238E27FC236}">
              <a16:creationId xmlns:a16="http://schemas.microsoft.com/office/drawing/2014/main" id="{3C7A6DC9-6B38-4536-BF05-618E19E4E245}"/>
            </a:ext>
          </a:extLst>
        </xdr:cNvPr>
        <xdr:cNvSpPr txBox="1"/>
      </xdr:nvSpPr>
      <xdr:spPr>
        <a:xfrm>
          <a:off x="19992975" y="13762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147955</xdr:rowOff>
    </xdr:from>
    <xdr:to>
      <xdr:col>116</xdr:col>
      <xdr:colOff>114300</xdr:colOff>
      <xdr:row>86</xdr:row>
      <xdr:rowOff>78105</xdr:rowOff>
    </xdr:to>
    <xdr:sp macro="" textlink="">
      <xdr:nvSpPr>
        <xdr:cNvPr id="620" name="フローチャート: 判断 619">
          <a:extLst>
            <a:ext uri="{FF2B5EF4-FFF2-40B4-BE49-F238E27FC236}">
              <a16:creationId xmlns:a16="http://schemas.microsoft.com/office/drawing/2014/main" id="{F9BD3894-CBD8-4301-BAC6-C88295FE78EE}"/>
            </a:ext>
          </a:extLst>
        </xdr:cNvPr>
        <xdr:cNvSpPr/>
      </xdr:nvSpPr>
      <xdr:spPr>
        <a:xfrm>
          <a:off x="19897725" y="13908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146685</xdr:rowOff>
    </xdr:from>
    <xdr:to>
      <xdr:col>112</xdr:col>
      <xdr:colOff>38100</xdr:colOff>
      <xdr:row>86</xdr:row>
      <xdr:rowOff>76835</xdr:rowOff>
    </xdr:to>
    <xdr:sp macro="" textlink="">
      <xdr:nvSpPr>
        <xdr:cNvPr id="621" name="フローチャート: 判断 620">
          <a:extLst>
            <a:ext uri="{FF2B5EF4-FFF2-40B4-BE49-F238E27FC236}">
              <a16:creationId xmlns:a16="http://schemas.microsoft.com/office/drawing/2014/main" id="{8BD44868-4F0E-40CF-B676-79476CEE93CF}"/>
            </a:ext>
          </a:extLst>
        </xdr:cNvPr>
        <xdr:cNvSpPr/>
      </xdr:nvSpPr>
      <xdr:spPr>
        <a:xfrm>
          <a:off x="19154775" y="139071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155575</xdr:rowOff>
    </xdr:from>
    <xdr:to>
      <xdr:col>107</xdr:col>
      <xdr:colOff>101600</xdr:colOff>
      <xdr:row>86</xdr:row>
      <xdr:rowOff>86360</xdr:rowOff>
    </xdr:to>
    <xdr:sp macro="" textlink="">
      <xdr:nvSpPr>
        <xdr:cNvPr id="622" name="フローチャート: 判断 621">
          <a:extLst>
            <a:ext uri="{FF2B5EF4-FFF2-40B4-BE49-F238E27FC236}">
              <a16:creationId xmlns:a16="http://schemas.microsoft.com/office/drawing/2014/main" id="{AB026781-6810-4397-91FA-CFB3B1EEBBEA}"/>
            </a:ext>
          </a:extLst>
        </xdr:cNvPr>
        <xdr:cNvSpPr/>
      </xdr:nvSpPr>
      <xdr:spPr>
        <a:xfrm>
          <a:off x="18345150" y="13922375"/>
          <a:ext cx="10477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161925</xdr:rowOff>
    </xdr:from>
    <xdr:to>
      <xdr:col>102</xdr:col>
      <xdr:colOff>165100</xdr:colOff>
      <xdr:row>86</xdr:row>
      <xdr:rowOff>92075</xdr:rowOff>
    </xdr:to>
    <xdr:sp macro="" textlink="">
      <xdr:nvSpPr>
        <xdr:cNvPr id="623" name="フローチャート: 判断 622">
          <a:extLst>
            <a:ext uri="{FF2B5EF4-FFF2-40B4-BE49-F238E27FC236}">
              <a16:creationId xmlns:a16="http://schemas.microsoft.com/office/drawing/2014/main" id="{8749BC4A-E7E7-463F-82E1-92A6CA3538A0}"/>
            </a:ext>
          </a:extLst>
        </xdr:cNvPr>
        <xdr:cNvSpPr/>
      </xdr:nvSpPr>
      <xdr:spPr>
        <a:xfrm>
          <a:off x="17554575" y="13922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163195</xdr:rowOff>
    </xdr:from>
    <xdr:to>
      <xdr:col>98</xdr:col>
      <xdr:colOff>38100</xdr:colOff>
      <xdr:row>86</xdr:row>
      <xdr:rowOff>93345</xdr:rowOff>
    </xdr:to>
    <xdr:sp macro="" textlink="">
      <xdr:nvSpPr>
        <xdr:cNvPr id="624" name="フローチャート: 判断 623">
          <a:extLst>
            <a:ext uri="{FF2B5EF4-FFF2-40B4-BE49-F238E27FC236}">
              <a16:creationId xmlns:a16="http://schemas.microsoft.com/office/drawing/2014/main" id="{714AD929-0794-45D5-9E1D-F02F0ED0A830}"/>
            </a:ext>
          </a:extLst>
        </xdr:cNvPr>
        <xdr:cNvSpPr/>
      </xdr:nvSpPr>
      <xdr:spPr>
        <a:xfrm>
          <a:off x="16754475" y="13923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5" name="テキスト ボックス 624">
          <a:extLst>
            <a:ext uri="{FF2B5EF4-FFF2-40B4-BE49-F238E27FC236}">
              <a16:creationId xmlns:a16="http://schemas.microsoft.com/office/drawing/2014/main" id="{427B6E8D-3722-41FC-992F-70DE57785C38}"/>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6" name="テキスト ボックス 625">
          <a:extLst>
            <a:ext uri="{FF2B5EF4-FFF2-40B4-BE49-F238E27FC236}">
              <a16:creationId xmlns:a16="http://schemas.microsoft.com/office/drawing/2014/main" id="{D8636EC8-A61E-4E03-8E7B-42B5970EF3A6}"/>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7" name="テキスト ボックス 626">
          <a:extLst>
            <a:ext uri="{FF2B5EF4-FFF2-40B4-BE49-F238E27FC236}">
              <a16:creationId xmlns:a16="http://schemas.microsoft.com/office/drawing/2014/main" id="{2E591EDC-F28C-4C62-89A4-BE544FDE42A5}"/>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8" name="テキスト ボックス 627">
          <a:extLst>
            <a:ext uri="{FF2B5EF4-FFF2-40B4-BE49-F238E27FC236}">
              <a16:creationId xmlns:a16="http://schemas.microsoft.com/office/drawing/2014/main" id="{AB3BAA16-5A6E-4F20-AC16-52ED4622A7DC}"/>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9" name="テキスト ボックス 628">
          <a:extLst>
            <a:ext uri="{FF2B5EF4-FFF2-40B4-BE49-F238E27FC236}">
              <a16:creationId xmlns:a16="http://schemas.microsoft.com/office/drawing/2014/main" id="{6AE1AD74-2722-4FDF-B6A3-570E2B3F3016}"/>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61595</xdr:rowOff>
    </xdr:from>
    <xdr:to>
      <xdr:col>116</xdr:col>
      <xdr:colOff>114300</xdr:colOff>
      <xdr:row>86</xdr:row>
      <xdr:rowOff>163195</xdr:rowOff>
    </xdr:to>
    <xdr:sp macro="" textlink="">
      <xdr:nvSpPr>
        <xdr:cNvPr id="630" name="楕円 629">
          <a:extLst>
            <a:ext uri="{FF2B5EF4-FFF2-40B4-BE49-F238E27FC236}">
              <a16:creationId xmlns:a16="http://schemas.microsoft.com/office/drawing/2014/main" id="{AF210707-18BD-4EB4-8641-96C293393E73}"/>
            </a:ext>
          </a:extLst>
        </xdr:cNvPr>
        <xdr:cNvSpPr/>
      </xdr:nvSpPr>
      <xdr:spPr>
        <a:xfrm>
          <a:off x="19897725" y="13990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147955</xdr:rowOff>
    </xdr:from>
    <xdr:ext cx="469900" cy="258445"/>
    <xdr:sp macro="" textlink="">
      <xdr:nvSpPr>
        <xdr:cNvPr id="631" name="【消防施設】&#10;一人当たり面積該当値テキスト">
          <a:extLst>
            <a:ext uri="{FF2B5EF4-FFF2-40B4-BE49-F238E27FC236}">
              <a16:creationId xmlns:a16="http://schemas.microsoft.com/office/drawing/2014/main" id="{C246246E-06D9-4BF3-A469-164B2FAB3280}"/>
            </a:ext>
          </a:extLst>
        </xdr:cNvPr>
        <xdr:cNvSpPr txBox="1"/>
      </xdr:nvSpPr>
      <xdr:spPr>
        <a:xfrm>
          <a:off x="19992975" y="13908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61595</xdr:rowOff>
    </xdr:from>
    <xdr:to>
      <xdr:col>112</xdr:col>
      <xdr:colOff>38100</xdr:colOff>
      <xdr:row>86</xdr:row>
      <xdr:rowOff>163195</xdr:rowOff>
    </xdr:to>
    <xdr:sp macro="" textlink="">
      <xdr:nvSpPr>
        <xdr:cNvPr id="632" name="楕円 631">
          <a:extLst>
            <a:ext uri="{FF2B5EF4-FFF2-40B4-BE49-F238E27FC236}">
              <a16:creationId xmlns:a16="http://schemas.microsoft.com/office/drawing/2014/main" id="{1BB26070-E15F-4D7B-B808-9753F7AC5C76}"/>
            </a:ext>
          </a:extLst>
        </xdr:cNvPr>
        <xdr:cNvSpPr/>
      </xdr:nvSpPr>
      <xdr:spPr>
        <a:xfrm>
          <a:off x="19154775" y="13990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112395</xdr:rowOff>
    </xdr:from>
    <xdr:to>
      <xdr:col>116</xdr:col>
      <xdr:colOff>63500</xdr:colOff>
      <xdr:row>86</xdr:row>
      <xdr:rowOff>112395</xdr:rowOff>
    </xdr:to>
    <xdr:cxnSp macro="">
      <xdr:nvCxnSpPr>
        <xdr:cNvPr id="633" name="直線コネクタ 632">
          <a:extLst>
            <a:ext uri="{FF2B5EF4-FFF2-40B4-BE49-F238E27FC236}">
              <a16:creationId xmlns:a16="http://schemas.microsoft.com/office/drawing/2014/main" id="{96564DAC-B8A4-47FF-AD6B-495D1EFB0207}"/>
            </a:ext>
          </a:extLst>
        </xdr:cNvPr>
        <xdr:cNvCxnSpPr/>
      </xdr:nvCxnSpPr>
      <xdr:spPr>
        <a:xfrm>
          <a:off x="19202400" y="1403794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65405</xdr:rowOff>
    </xdr:from>
    <xdr:to>
      <xdr:col>107</xdr:col>
      <xdr:colOff>101600</xdr:colOff>
      <xdr:row>86</xdr:row>
      <xdr:rowOff>167005</xdr:rowOff>
    </xdr:to>
    <xdr:sp macro="" textlink="">
      <xdr:nvSpPr>
        <xdr:cNvPr id="634" name="楕円 633">
          <a:extLst>
            <a:ext uri="{FF2B5EF4-FFF2-40B4-BE49-F238E27FC236}">
              <a16:creationId xmlns:a16="http://schemas.microsoft.com/office/drawing/2014/main" id="{F23C9D57-50B2-4DBD-B884-353B10E2B500}"/>
            </a:ext>
          </a:extLst>
        </xdr:cNvPr>
        <xdr:cNvSpPr/>
      </xdr:nvSpPr>
      <xdr:spPr>
        <a:xfrm>
          <a:off x="18345150" y="13994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112395</xdr:rowOff>
    </xdr:from>
    <xdr:to>
      <xdr:col>111</xdr:col>
      <xdr:colOff>177800</xdr:colOff>
      <xdr:row>86</xdr:row>
      <xdr:rowOff>116205</xdr:rowOff>
    </xdr:to>
    <xdr:cxnSp macro="">
      <xdr:nvCxnSpPr>
        <xdr:cNvPr id="635" name="直線コネクタ 634">
          <a:extLst>
            <a:ext uri="{FF2B5EF4-FFF2-40B4-BE49-F238E27FC236}">
              <a16:creationId xmlns:a16="http://schemas.microsoft.com/office/drawing/2014/main" id="{51CAA048-4906-4B8D-B90D-09C983212311}"/>
            </a:ext>
          </a:extLst>
        </xdr:cNvPr>
        <xdr:cNvCxnSpPr/>
      </xdr:nvCxnSpPr>
      <xdr:spPr>
        <a:xfrm flipV="1">
          <a:off x="18392775" y="1403794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73025</xdr:rowOff>
    </xdr:from>
    <xdr:to>
      <xdr:col>102</xdr:col>
      <xdr:colOff>165100</xdr:colOff>
      <xdr:row>87</xdr:row>
      <xdr:rowOff>3175</xdr:rowOff>
    </xdr:to>
    <xdr:sp macro="" textlink="">
      <xdr:nvSpPr>
        <xdr:cNvPr id="636" name="楕円 635">
          <a:extLst>
            <a:ext uri="{FF2B5EF4-FFF2-40B4-BE49-F238E27FC236}">
              <a16:creationId xmlns:a16="http://schemas.microsoft.com/office/drawing/2014/main" id="{BDB3DADD-52A8-40FB-B308-127006F94339}"/>
            </a:ext>
          </a:extLst>
        </xdr:cNvPr>
        <xdr:cNvSpPr/>
      </xdr:nvSpPr>
      <xdr:spPr>
        <a:xfrm>
          <a:off x="17554575" y="13998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116205</xdr:rowOff>
    </xdr:from>
    <xdr:to>
      <xdr:col>107</xdr:col>
      <xdr:colOff>50800</xdr:colOff>
      <xdr:row>86</xdr:row>
      <xdr:rowOff>123825</xdr:rowOff>
    </xdr:to>
    <xdr:cxnSp macro="">
      <xdr:nvCxnSpPr>
        <xdr:cNvPr id="637" name="直線コネクタ 636">
          <a:extLst>
            <a:ext uri="{FF2B5EF4-FFF2-40B4-BE49-F238E27FC236}">
              <a16:creationId xmlns:a16="http://schemas.microsoft.com/office/drawing/2014/main" id="{56B60FBF-1E00-4881-A417-54AF68872087}"/>
            </a:ext>
          </a:extLst>
        </xdr:cNvPr>
        <xdr:cNvCxnSpPr/>
      </xdr:nvCxnSpPr>
      <xdr:spPr>
        <a:xfrm flipV="1">
          <a:off x="17602200" y="14041755"/>
          <a:ext cx="7905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74930</xdr:rowOff>
    </xdr:from>
    <xdr:to>
      <xdr:col>98</xdr:col>
      <xdr:colOff>38100</xdr:colOff>
      <xdr:row>87</xdr:row>
      <xdr:rowOff>4445</xdr:rowOff>
    </xdr:to>
    <xdr:sp macro="" textlink="">
      <xdr:nvSpPr>
        <xdr:cNvPr id="638" name="楕円 637">
          <a:extLst>
            <a:ext uri="{FF2B5EF4-FFF2-40B4-BE49-F238E27FC236}">
              <a16:creationId xmlns:a16="http://schemas.microsoft.com/office/drawing/2014/main" id="{E7222CFB-9A79-4BB6-BA16-F7BD4D6FDDF2}"/>
            </a:ext>
          </a:extLst>
        </xdr:cNvPr>
        <xdr:cNvSpPr/>
      </xdr:nvSpPr>
      <xdr:spPr>
        <a:xfrm>
          <a:off x="16754475" y="1400048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123825</xdr:rowOff>
    </xdr:from>
    <xdr:to>
      <xdr:col>102</xdr:col>
      <xdr:colOff>114300</xdr:colOff>
      <xdr:row>86</xdr:row>
      <xdr:rowOff>125095</xdr:rowOff>
    </xdr:to>
    <xdr:cxnSp macro="">
      <xdr:nvCxnSpPr>
        <xdr:cNvPr id="639" name="直線コネクタ 638">
          <a:extLst>
            <a:ext uri="{FF2B5EF4-FFF2-40B4-BE49-F238E27FC236}">
              <a16:creationId xmlns:a16="http://schemas.microsoft.com/office/drawing/2014/main" id="{A530EF6D-D2B3-4A54-AA15-D2774105DB78}"/>
            </a:ext>
          </a:extLst>
        </xdr:cNvPr>
        <xdr:cNvCxnSpPr/>
      </xdr:nvCxnSpPr>
      <xdr:spPr>
        <a:xfrm flipV="1">
          <a:off x="16802100" y="1404620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93345</xdr:rowOff>
    </xdr:from>
    <xdr:ext cx="469900" cy="259080"/>
    <xdr:sp macro="" textlink="">
      <xdr:nvSpPr>
        <xdr:cNvPr id="640" name="n_1aveValue【消防施設】&#10;一人当たり面積">
          <a:extLst>
            <a:ext uri="{FF2B5EF4-FFF2-40B4-BE49-F238E27FC236}">
              <a16:creationId xmlns:a16="http://schemas.microsoft.com/office/drawing/2014/main" id="{8E42790F-9049-4AE3-9DB9-6DCA25C18031}"/>
            </a:ext>
          </a:extLst>
        </xdr:cNvPr>
        <xdr:cNvSpPr txBox="1"/>
      </xdr:nvSpPr>
      <xdr:spPr>
        <a:xfrm>
          <a:off x="18983325" y="13695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102235</xdr:rowOff>
    </xdr:from>
    <xdr:ext cx="468630" cy="258445"/>
    <xdr:sp macro="" textlink="">
      <xdr:nvSpPr>
        <xdr:cNvPr id="641" name="n_2aveValue【消防施設】&#10;一人当たり面積">
          <a:extLst>
            <a:ext uri="{FF2B5EF4-FFF2-40B4-BE49-F238E27FC236}">
              <a16:creationId xmlns:a16="http://schemas.microsoft.com/office/drawing/2014/main" id="{5C0969E3-FD5F-479A-A1EE-5BAD9AD15D3A}"/>
            </a:ext>
          </a:extLst>
        </xdr:cNvPr>
        <xdr:cNvSpPr txBox="1"/>
      </xdr:nvSpPr>
      <xdr:spPr>
        <a:xfrm>
          <a:off x="18183225" y="137071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109220</xdr:rowOff>
    </xdr:from>
    <xdr:ext cx="468630" cy="257810"/>
    <xdr:sp macro="" textlink="">
      <xdr:nvSpPr>
        <xdr:cNvPr id="642" name="n_3aveValue【消防施設】&#10;一人当たり面積">
          <a:extLst>
            <a:ext uri="{FF2B5EF4-FFF2-40B4-BE49-F238E27FC236}">
              <a16:creationId xmlns:a16="http://schemas.microsoft.com/office/drawing/2014/main" id="{646CA8A6-E2B0-4F4D-ABCF-4D4A5967E06B}"/>
            </a:ext>
          </a:extLst>
        </xdr:cNvPr>
        <xdr:cNvSpPr txBox="1"/>
      </xdr:nvSpPr>
      <xdr:spPr>
        <a:xfrm>
          <a:off x="17383125" y="13707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109855</xdr:rowOff>
    </xdr:from>
    <xdr:ext cx="468630" cy="257810"/>
    <xdr:sp macro="" textlink="">
      <xdr:nvSpPr>
        <xdr:cNvPr id="643" name="n_4aveValue【消防施設】&#10;一人当たり面積">
          <a:extLst>
            <a:ext uri="{FF2B5EF4-FFF2-40B4-BE49-F238E27FC236}">
              <a16:creationId xmlns:a16="http://schemas.microsoft.com/office/drawing/2014/main" id="{CC4B732A-2D96-484D-98FA-548D2CDD94B3}"/>
            </a:ext>
          </a:extLst>
        </xdr:cNvPr>
        <xdr:cNvSpPr txBox="1"/>
      </xdr:nvSpPr>
      <xdr:spPr>
        <a:xfrm>
          <a:off x="16592550" y="13708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154940</xdr:rowOff>
    </xdr:from>
    <xdr:ext cx="469900" cy="257810"/>
    <xdr:sp macro="" textlink="">
      <xdr:nvSpPr>
        <xdr:cNvPr id="644" name="n_1mainValue【消防施設】&#10;一人当たり面積">
          <a:extLst>
            <a:ext uri="{FF2B5EF4-FFF2-40B4-BE49-F238E27FC236}">
              <a16:creationId xmlns:a16="http://schemas.microsoft.com/office/drawing/2014/main" id="{F2435BC9-D262-4F29-B8DF-C69801BB6B93}"/>
            </a:ext>
          </a:extLst>
        </xdr:cNvPr>
        <xdr:cNvSpPr txBox="1"/>
      </xdr:nvSpPr>
      <xdr:spPr>
        <a:xfrm>
          <a:off x="18983325" y="14080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158115</xdr:rowOff>
    </xdr:from>
    <xdr:ext cx="468630" cy="257810"/>
    <xdr:sp macro="" textlink="">
      <xdr:nvSpPr>
        <xdr:cNvPr id="645" name="n_2mainValue【消防施設】&#10;一人当たり面積">
          <a:extLst>
            <a:ext uri="{FF2B5EF4-FFF2-40B4-BE49-F238E27FC236}">
              <a16:creationId xmlns:a16="http://schemas.microsoft.com/office/drawing/2014/main" id="{0BCE30C3-DB34-4273-A480-6611D641CD18}"/>
            </a:ext>
          </a:extLst>
        </xdr:cNvPr>
        <xdr:cNvSpPr txBox="1"/>
      </xdr:nvSpPr>
      <xdr:spPr>
        <a:xfrm>
          <a:off x="18183225" y="14086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166370</xdr:rowOff>
    </xdr:from>
    <xdr:ext cx="468630" cy="257810"/>
    <xdr:sp macro="" textlink="">
      <xdr:nvSpPr>
        <xdr:cNvPr id="646" name="n_3mainValue【消防施設】&#10;一人当たり面積">
          <a:extLst>
            <a:ext uri="{FF2B5EF4-FFF2-40B4-BE49-F238E27FC236}">
              <a16:creationId xmlns:a16="http://schemas.microsoft.com/office/drawing/2014/main" id="{2BF4C2CB-F03B-4CBD-943B-626D3F3196DD}"/>
            </a:ext>
          </a:extLst>
        </xdr:cNvPr>
        <xdr:cNvSpPr txBox="1"/>
      </xdr:nvSpPr>
      <xdr:spPr>
        <a:xfrm>
          <a:off x="17383125" y="14088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167005</xdr:rowOff>
    </xdr:from>
    <xdr:ext cx="468630" cy="257810"/>
    <xdr:sp macro="" textlink="">
      <xdr:nvSpPr>
        <xdr:cNvPr id="647" name="n_4mainValue【消防施設】&#10;一人当たり面積">
          <a:extLst>
            <a:ext uri="{FF2B5EF4-FFF2-40B4-BE49-F238E27FC236}">
              <a16:creationId xmlns:a16="http://schemas.microsoft.com/office/drawing/2014/main" id="{E19D786F-A4BE-4D51-812E-16E29A9D3894}"/>
            </a:ext>
          </a:extLst>
        </xdr:cNvPr>
        <xdr:cNvSpPr txBox="1"/>
      </xdr:nvSpPr>
      <xdr:spPr>
        <a:xfrm>
          <a:off x="16592550" y="14089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160D3776-B4BC-420C-A453-B90542C87CC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8D46EB2A-ADD7-49E7-80D1-7CD26CBDB1A9}"/>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D1072FCE-A2CD-44E1-9B6E-1DA767F84856}"/>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91615818-4320-4180-A7D6-7C70273BC090}"/>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1FEA544B-0F0B-4E96-BFF2-8A7E329333AB}"/>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52E55276-5D7D-4214-B379-869B11B6DE56}"/>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684BD5F8-B212-4991-B07E-2B28EB0E06B5}"/>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7F9522FB-3401-4179-A347-2CC88A998A34}"/>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56" name="テキスト ボックス 655">
          <a:extLst>
            <a:ext uri="{FF2B5EF4-FFF2-40B4-BE49-F238E27FC236}">
              <a16:creationId xmlns:a16="http://schemas.microsoft.com/office/drawing/2014/main" id="{3B9027F1-2921-43D9-91C0-493D08608D76}"/>
            </a:ext>
          </a:extLst>
        </xdr:cNvPr>
        <xdr:cNvSpPr txBox="1"/>
      </xdr:nvSpPr>
      <xdr:spPr>
        <a:xfrm>
          <a:off x="11172825" y="156591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67DC2663-27C5-4D82-944D-A91962D15EFE}"/>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58" name="テキスト ボックス 657">
          <a:extLst>
            <a:ext uri="{FF2B5EF4-FFF2-40B4-BE49-F238E27FC236}">
              <a16:creationId xmlns:a16="http://schemas.microsoft.com/office/drawing/2014/main" id="{C0D2B53B-7D10-4FAF-ADDE-39CA82C90D7A}"/>
            </a:ext>
          </a:extLst>
        </xdr:cNvPr>
        <xdr:cNvSpPr txBox="1"/>
      </xdr:nvSpPr>
      <xdr:spPr>
        <a:xfrm>
          <a:off x="10794365" y="17856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9" name="直線コネクタ 658">
          <a:extLst>
            <a:ext uri="{FF2B5EF4-FFF2-40B4-BE49-F238E27FC236}">
              <a16:creationId xmlns:a16="http://schemas.microsoft.com/office/drawing/2014/main" id="{A1EE7486-3081-47B4-9205-C8530DBD29EF}"/>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60" name="テキスト ボックス 659">
          <a:extLst>
            <a:ext uri="{FF2B5EF4-FFF2-40B4-BE49-F238E27FC236}">
              <a16:creationId xmlns:a16="http://schemas.microsoft.com/office/drawing/2014/main" id="{2BFB59E5-DFD2-466A-A417-44E6349F35B4}"/>
            </a:ext>
          </a:extLst>
        </xdr:cNvPr>
        <xdr:cNvSpPr txBox="1"/>
      </xdr:nvSpPr>
      <xdr:spPr>
        <a:xfrm>
          <a:off x="10794365" y="175558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61" name="直線コネクタ 660">
          <a:extLst>
            <a:ext uri="{FF2B5EF4-FFF2-40B4-BE49-F238E27FC236}">
              <a16:creationId xmlns:a16="http://schemas.microsoft.com/office/drawing/2014/main" id="{C1AC51BD-B750-4570-BF8C-5188FA476E18}"/>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2" name="テキスト ボックス 661">
          <a:extLst>
            <a:ext uri="{FF2B5EF4-FFF2-40B4-BE49-F238E27FC236}">
              <a16:creationId xmlns:a16="http://schemas.microsoft.com/office/drawing/2014/main" id="{A1228222-F26D-425A-A475-56804412E904}"/>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3" name="直線コネクタ 662">
          <a:extLst>
            <a:ext uri="{FF2B5EF4-FFF2-40B4-BE49-F238E27FC236}">
              <a16:creationId xmlns:a16="http://schemas.microsoft.com/office/drawing/2014/main" id="{88D33080-F969-46D4-A0EE-81758A7DC515}"/>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64" name="テキスト ボックス 663">
          <a:extLst>
            <a:ext uri="{FF2B5EF4-FFF2-40B4-BE49-F238E27FC236}">
              <a16:creationId xmlns:a16="http://schemas.microsoft.com/office/drawing/2014/main" id="{0B2ECD84-FCCF-4EE5-9D23-1256FDE1D200}"/>
            </a:ext>
          </a:extLst>
        </xdr:cNvPr>
        <xdr:cNvSpPr txBox="1"/>
      </xdr:nvSpPr>
      <xdr:spPr>
        <a:xfrm>
          <a:off x="10845800" y="169379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5" name="直線コネクタ 664">
          <a:extLst>
            <a:ext uri="{FF2B5EF4-FFF2-40B4-BE49-F238E27FC236}">
              <a16:creationId xmlns:a16="http://schemas.microsoft.com/office/drawing/2014/main" id="{6CC25FED-1F58-421A-B663-6CFF2F7A38FC}"/>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6" name="テキスト ボックス 665">
          <a:extLst>
            <a:ext uri="{FF2B5EF4-FFF2-40B4-BE49-F238E27FC236}">
              <a16:creationId xmlns:a16="http://schemas.microsoft.com/office/drawing/2014/main" id="{7F56B773-6EB7-4250-9B22-1B67E9D4841C}"/>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7" name="直線コネクタ 666">
          <a:extLst>
            <a:ext uri="{FF2B5EF4-FFF2-40B4-BE49-F238E27FC236}">
              <a16:creationId xmlns:a16="http://schemas.microsoft.com/office/drawing/2014/main" id="{ED59EA28-892A-4F74-AC34-8B6E7EDD1611}"/>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8" name="テキスト ボックス 667">
          <a:extLst>
            <a:ext uri="{FF2B5EF4-FFF2-40B4-BE49-F238E27FC236}">
              <a16:creationId xmlns:a16="http://schemas.microsoft.com/office/drawing/2014/main" id="{3C4386A4-0AE6-48BB-BCF0-993249C85DC8}"/>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9" name="直線コネクタ 668">
          <a:extLst>
            <a:ext uri="{FF2B5EF4-FFF2-40B4-BE49-F238E27FC236}">
              <a16:creationId xmlns:a16="http://schemas.microsoft.com/office/drawing/2014/main" id="{2242856F-4587-4C7B-BA61-EE6F221FB037}"/>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670" name="テキスト ボックス 669">
          <a:extLst>
            <a:ext uri="{FF2B5EF4-FFF2-40B4-BE49-F238E27FC236}">
              <a16:creationId xmlns:a16="http://schemas.microsoft.com/office/drawing/2014/main" id="{A8D718CA-9B05-4589-8C38-3ADD4CB0118C}"/>
            </a:ext>
          </a:extLst>
        </xdr:cNvPr>
        <xdr:cNvSpPr txBox="1"/>
      </xdr:nvSpPr>
      <xdr:spPr>
        <a:xfrm>
          <a:off x="10903585" y="1601152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44DD062-E608-4A54-8C12-306207D2679B}"/>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12B1401D-9C16-46D1-8745-762A6C2EBDE9}"/>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22225</xdr:rowOff>
    </xdr:from>
    <xdr:to>
      <xdr:col>85</xdr:col>
      <xdr:colOff>126365</xdr:colOff>
      <xdr:row>109</xdr:row>
      <xdr:rowOff>32385</xdr:rowOff>
    </xdr:to>
    <xdr:cxnSp macro="">
      <xdr:nvCxnSpPr>
        <xdr:cNvPr id="673" name="直線コネクタ 672">
          <a:extLst>
            <a:ext uri="{FF2B5EF4-FFF2-40B4-BE49-F238E27FC236}">
              <a16:creationId xmlns:a16="http://schemas.microsoft.com/office/drawing/2014/main" id="{D559CE37-8B65-4C71-BE75-DEDEF1BF97FE}"/>
            </a:ext>
          </a:extLst>
        </xdr:cNvPr>
        <xdr:cNvCxnSpPr/>
      </xdr:nvCxnSpPr>
      <xdr:spPr>
        <a:xfrm flipV="1">
          <a:off x="14696440" y="1621790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5130" cy="259080"/>
    <xdr:sp macro="" textlink="">
      <xdr:nvSpPr>
        <xdr:cNvPr id="674" name="【庁舎】&#10;有形固定資産減価償却率最小値テキスト">
          <a:extLst>
            <a:ext uri="{FF2B5EF4-FFF2-40B4-BE49-F238E27FC236}">
              <a16:creationId xmlns:a16="http://schemas.microsoft.com/office/drawing/2014/main" id="{EF4EAEBA-D79D-4077-AFA7-1A2105B7AC21}"/>
            </a:ext>
          </a:extLst>
        </xdr:cNvPr>
        <xdr:cNvSpPr txBox="1"/>
      </xdr:nvSpPr>
      <xdr:spPr>
        <a:xfrm>
          <a:off x="14735175" y="17686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675" name="直線コネクタ 674">
          <a:extLst>
            <a:ext uri="{FF2B5EF4-FFF2-40B4-BE49-F238E27FC236}">
              <a16:creationId xmlns:a16="http://schemas.microsoft.com/office/drawing/2014/main" id="{BDBA85A5-BFE0-49AB-93A5-4FBE0163BE71}"/>
            </a:ext>
          </a:extLst>
        </xdr:cNvPr>
        <xdr:cNvCxnSpPr/>
      </xdr:nvCxnSpPr>
      <xdr:spPr>
        <a:xfrm>
          <a:off x="14611350" y="1767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140335</xdr:rowOff>
    </xdr:from>
    <xdr:ext cx="340360" cy="259080"/>
    <xdr:sp macro="" textlink="">
      <xdr:nvSpPr>
        <xdr:cNvPr id="676" name="【庁舎】&#10;有形固定資産減価償却率最大値テキスト">
          <a:extLst>
            <a:ext uri="{FF2B5EF4-FFF2-40B4-BE49-F238E27FC236}">
              <a16:creationId xmlns:a16="http://schemas.microsoft.com/office/drawing/2014/main" id="{68304508-801F-4BA4-9D76-1C0D5C64C40E}"/>
            </a:ext>
          </a:extLst>
        </xdr:cNvPr>
        <xdr:cNvSpPr txBox="1"/>
      </xdr:nvSpPr>
      <xdr:spPr>
        <a:xfrm>
          <a:off x="14735175" y="160121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22225</xdr:rowOff>
    </xdr:from>
    <xdr:to>
      <xdr:col>86</xdr:col>
      <xdr:colOff>25400</xdr:colOff>
      <xdr:row>100</xdr:row>
      <xdr:rowOff>22225</xdr:rowOff>
    </xdr:to>
    <xdr:cxnSp macro="">
      <xdr:nvCxnSpPr>
        <xdr:cNvPr id="677" name="直線コネクタ 676">
          <a:extLst>
            <a:ext uri="{FF2B5EF4-FFF2-40B4-BE49-F238E27FC236}">
              <a16:creationId xmlns:a16="http://schemas.microsoft.com/office/drawing/2014/main" id="{F8C54398-6C4B-417C-9053-F2C9A10F2662}"/>
            </a:ext>
          </a:extLst>
        </xdr:cNvPr>
        <xdr:cNvCxnSpPr/>
      </xdr:nvCxnSpPr>
      <xdr:spPr>
        <a:xfrm>
          <a:off x="14611350" y="16217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107315</xdr:rowOff>
    </xdr:from>
    <xdr:ext cx="405130" cy="259080"/>
    <xdr:sp macro="" textlink="">
      <xdr:nvSpPr>
        <xdr:cNvPr id="678" name="【庁舎】&#10;有形固定資産減価償却率平均値テキスト">
          <a:extLst>
            <a:ext uri="{FF2B5EF4-FFF2-40B4-BE49-F238E27FC236}">
              <a16:creationId xmlns:a16="http://schemas.microsoft.com/office/drawing/2014/main" id="{23311376-5FA5-4C33-B5AB-D6F5C1180B53}"/>
            </a:ext>
          </a:extLst>
        </xdr:cNvPr>
        <xdr:cNvSpPr txBox="1"/>
      </xdr:nvSpPr>
      <xdr:spPr>
        <a:xfrm>
          <a:off x="14735175" y="16782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679" name="フローチャート: 判断 678">
          <a:extLst>
            <a:ext uri="{FF2B5EF4-FFF2-40B4-BE49-F238E27FC236}">
              <a16:creationId xmlns:a16="http://schemas.microsoft.com/office/drawing/2014/main" id="{23ED4B37-0A30-44A3-95BC-1CC23C7BB795}"/>
            </a:ext>
          </a:extLst>
        </xdr:cNvPr>
        <xdr:cNvSpPr/>
      </xdr:nvSpPr>
      <xdr:spPr>
        <a:xfrm>
          <a:off x="14649450" y="169278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56515</xdr:rowOff>
    </xdr:from>
    <xdr:to>
      <xdr:col>81</xdr:col>
      <xdr:colOff>101600</xdr:colOff>
      <xdr:row>104</xdr:row>
      <xdr:rowOff>158115</xdr:rowOff>
    </xdr:to>
    <xdr:sp macro="" textlink="">
      <xdr:nvSpPr>
        <xdr:cNvPr id="680" name="フローチャート: 判断 679">
          <a:extLst>
            <a:ext uri="{FF2B5EF4-FFF2-40B4-BE49-F238E27FC236}">
              <a16:creationId xmlns:a16="http://schemas.microsoft.com/office/drawing/2014/main" id="{BB9FC957-5329-460F-95D0-CA10F2FAF95B}"/>
            </a:ext>
          </a:extLst>
        </xdr:cNvPr>
        <xdr:cNvSpPr/>
      </xdr:nvSpPr>
      <xdr:spPr>
        <a:xfrm>
          <a:off x="13887450" y="168967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164465</xdr:rowOff>
    </xdr:to>
    <xdr:sp macro="" textlink="">
      <xdr:nvSpPr>
        <xdr:cNvPr id="681" name="フローチャート: 判断 680">
          <a:extLst>
            <a:ext uri="{FF2B5EF4-FFF2-40B4-BE49-F238E27FC236}">
              <a16:creationId xmlns:a16="http://schemas.microsoft.com/office/drawing/2014/main" id="{86B57988-0C12-4D9A-B90F-9FE37E878518}"/>
            </a:ext>
          </a:extLst>
        </xdr:cNvPr>
        <xdr:cNvSpPr/>
      </xdr:nvSpPr>
      <xdr:spPr>
        <a:xfrm>
          <a:off x="13096875" y="1690687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682" name="フローチャート: 判断 681">
          <a:extLst>
            <a:ext uri="{FF2B5EF4-FFF2-40B4-BE49-F238E27FC236}">
              <a16:creationId xmlns:a16="http://schemas.microsoft.com/office/drawing/2014/main" id="{35DD1C37-1C77-4268-BB5E-B47FAB54A409}"/>
            </a:ext>
          </a:extLst>
        </xdr:cNvPr>
        <xdr:cNvSpPr/>
      </xdr:nvSpPr>
      <xdr:spPr>
        <a:xfrm>
          <a:off x="12296775" y="16889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27305</xdr:rowOff>
    </xdr:from>
    <xdr:to>
      <xdr:col>67</xdr:col>
      <xdr:colOff>101600</xdr:colOff>
      <xdr:row>105</xdr:row>
      <xdr:rowOff>128905</xdr:rowOff>
    </xdr:to>
    <xdr:sp macro="" textlink="">
      <xdr:nvSpPr>
        <xdr:cNvPr id="683" name="フローチャート: 判断 682">
          <a:extLst>
            <a:ext uri="{FF2B5EF4-FFF2-40B4-BE49-F238E27FC236}">
              <a16:creationId xmlns:a16="http://schemas.microsoft.com/office/drawing/2014/main" id="{6D0CAA37-A3F7-4539-8C78-20CD8D21732A}"/>
            </a:ext>
          </a:extLst>
        </xdr:cNvPr>
        <xdr:cNvSpPr/>
      </xdr:nvSpPr>
      <xdr:spPr>
        <a:xfrm>
          <a:off x="11487150" y="17032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94CB9708-110A-4459-8044-392EDE722D9B}"/>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8236BF5C-53DB-4298-A751-6701FD836C42}"/>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6" name="テキスト ボックス 685">
          <a:extLst>
            <a:ext uri="{FF2B5EF4-FFF2-40B4-BE49-F238E27FC236}">
              <a16:creationId xmlns:a16="http://schemas.microsoft.com/office/drawing/2014/main" id="{7BA32355-578D-4AF1-BB33-E7462862F598}"/>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7" name="テキスト ボックス 686">
          <a:extLst>
            <a:ext uri="{FF2B5EF4-FFF2-40B4-BE49-F238E27FC236}">
              <a16:creationId xmlns:a16="http://schemas.microsoft.com/office/drawing/2014/main" id="{7F7C1340-85B9-4C3E-A03B-E5839E849B05}"/>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8" name="テキスト ボックス 687">
          <a:extLst>
            <a:ext uri="{FF2B5EF4-FFF2-40B4-BE49-F238E27FC236}">
              <a16:creationId xmlns:a16="http://schemas.microsoft.com/office/drawing/2014/main" id="{AB65804F-6E44-4976-B6A3-0BCB224F9ACF}"/>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15875</xdr:rowOff>
    </xdr:from>
    <xdr:to>
      <xdr:col>85</xdr:col>
      <xdr:colOff>177800</xdr:colOff>
      <xdr:row>107</xdr:row>
      <xdr:rowOff>117475</xdr:rowOff>
    </xdr:to>
    <xdr:sp macro="" textlink="">
      <xdr:nvSpPr>
        <xdr:cNvPr id="689" name="楕円 688">
          <a:extLst>
            <a:ext uri="{FF2B5EF4-FFF2-40B4-BE49-F238E27FC236}">
              <a16:creationId xmlns:a16="http://schemas.microsoft.com/office/drawing/2014/main" id="{529A8D97-847B-4CB0-9596-6F5AF9C15A8B}"/>
            </a:ext>
          </a:extLst>
        </xdr:cNvPr>
        <xdr:cNvSpPr/>
      </xdr:nvSpPr>
      <xdr:spPr>
        <a:xfrm>
          <a:off x="14649450" y="17341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166370</xdr:rowOff>
    </xdr:from>
    <xdr:ext cx="405130" cy="257810"/>
    <xdr:sp macro="" textlink="">
      <xdr:nvSpPr>
        <xdr:cNvPr id="690" name="【庁舎】&#10;有形固定資産減価償却率該当値テキスト">
          <a:extLst>
            <a:ext uri="{FF2B5EF4-FFF2-40B4-BE49-F238E27FC236}">
              <a16:creationId xmlns:a16="http://schemas.microsoft.com/office/drawing/2014/main" id="{2B380626-5EC9-40B2-BCE3-913F4D42E5C7}"/>
            </a:ext>
          </a:extLst>
        </xdr:cNvPr>
        <xdr:cNvSpPr txBox="1"/>
      </xdr:nvSpPr>
      <xdr:spPr>
        <a:xfrm>
          <a:off x="14735175" y="17327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4445</xdr:rowOff>
    </xdr:from>
    <xdr:to>
      <xdr:col>81</xdr:col>
      <xdr:colOff>101600</xdr:colOff>
      <xdr:row>107</xdr:row>
      <xdr:rowOff>106045</xdr:rowOff>
    </xdr:to>
    <xdr:sp macro="" textlink="">
      <xdr:nvSpPr>
        <xdr:cNvPr id="691" name="楕円 690">
          <a:extLst>
            <a:ext uri="{FF2B5EF4-FFF2-40B4-BE49-F238E27FC236}">
              <a16:creationId xmlns:a16="http://schemas.microsoft.com/office/drawing/2014/main" id="{8F125D06-C81A-48AC-81AE-955C5AED5E52}"/>
            </a:ext>
          </a:extLst>
        </xdr:cNvPr>
        <xdr:cNvSpPr/>
      </xdr:nvSpPr>
      <xdr:spPr>
        <a:xfrm>
          <a:off x="13887450" y="173335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55245</xdr:rowOff>
    </xdr:from>
    <xdr:to>
      <xdr:col>85</xdr:col>
      <xdr:colOff>127000</xdr:colOff>
      <xdr:row>107</xdr:row>
      <xdr:rowOff>66675</xdr:rowOff>
    </xdr:to>
    <xdr:cxnSp macro="">
      <xdr:nvCxnSpPr>
        <xdr:cNvPr id="692" name="直線コネクタ 691">
          <a:extLst>
            <a:ext uri="{FF2B5EF4-FFF2-40B4-BE49-F238E27FC236}">
              <a16:creationId xmlns:a16="http://schemas.microsoft.com/office/drawing/2014/main" id="{7431430F-B40E-494D-AF65-9121743C5140}"/>
            </a:ext>
          </a:extLst>
        </xdr:cNvPr>
        <xdr:cNvCxnSpPr/>
      </xdr:nvCxnSpPr>
      <xdr:spPr>
        <a:xfrm>
          <a:off x="13935075" y="1738122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137795</xdr:rowOff>
    </xdr:from>
    <xdr:to>
      <xdr:col>76</xdr:col>
      <xdr:colOff>165100</xdr:colOff>
      <xdr:row>107</xdr:row>
      <xdr:rowOff>67945</xdr:rowOff>
    </xdr:to>
    <xdr:sp macro="" textlink="">
      <xdr:nvSpPr>
        <xdr:cNvPr id="693" name="楕円 692">
          <a:extLst>
            <a:ext uri="{FF2B5EF4-FFF2-40B4-BE49-F238E27FC236}">
              <a16:creationId xmlns:a16="http://schemas.microsoft.com/office/drawing/2014/main" id="{73151B0B-7C97-4B9C-A20D-462CE98312C8}"/>
            </a:ext>
          </a:extLst>
        </xdr:cNvPr>
        <xdr:cNvSpPr/>
      </xdr:nvSpPr>
      <xdr:spPr>
        <a:xfrm>
          <a:off x="13096875" y="173050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17780</xdr:rowOff>
    </xdr:from>
    <xdr:to>
      <xdr:col>81</xdr:col>
      <xdr:colOff>50800</xdr:colOff>
      <xdr:row>107</xdr:row>
      <xdr:rowOff>55245</xdr:rowOff>
    </xdr:to>
    <xdr:cxnSp macro="">
      <xdr:nvCxnSpPr>
        <xdr:cNvPr id="694" name="直線コネクタ 693">
          <a:extLst>
            <a:ext uri="{FF2B5EF4-FFF2-40B4-BE49-F238E27FC236}">
              <a16:creationId xmlns:a16="http://schemas.microsoft.com/office/drawing/2014/main" id="{CF14BB14-2E10-491A-8D5E-9D135BD0C20F}"/>
            </a:ext>
          </a:extLst>
        </xdr:cNvPr>
        <xdr:cNvCxnSpPr/>
      </xdr:nvCxnSpPr>
      <xdr:spPr>
        <a:xfrm>
          <a:off x="13144500" y="17343755"/>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64770</xdr:rowOff>
    </xdr:from>
    <xdr:to>
      <xdr:col>72</xdr:col>
      <xdr:colOff>38100</xdr:colOff>
      <xdr:row>107</xdr:row>
      <xdr:rowOff>166370</xdr:rowOff>
    </xdr:to>
    <xdr:sp macro="" textlink="">
      <xdr:nvSpPr>
        <xdr:cNvPr id="695" name="楕円 694">
          <a:extLst>
            <a:ext uri="{FF2B5EF4-FFF2-40B4-BE49-F238E27FC236}">
              <a16:creationId xmlns:a16="http://schemas.microsoft.com/office/drawing/2014/main" id="{2C7D70F7-9855-49A9-837D-28A62D10E9F9}"/>
            </a:ext>
          </a:extLst>
        </xdr:cNvPr>
        <xdr:cNvSpPr/>
      </xdr:nvSpPr>
      <xdr:spPr>
        <a:xfrm>
          <a:off x="12296775" y="17393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17780</xdr:rowOff>
    </xdr:from>
    <xdr:to>
      <xdr:col>76</xdr:col>
      <xdr:colOff>114300</xdr:colOff>
      <xdr:row>107</xdr:row>
      <xdr:rowOff>115570</xdr:rowOff>
    </xdr:to>
    <xdr:cxnSp macro="">
      <xdr:nvCxnSpPr>
        <xdr:cNvPr id="696" name="直線コネクタ 695">
          <a:extLst>
            <a:ext uri="{FF2B5EF4-FFF2-40B4-BE49-F238E27FC236}">
              <a16:creationId xmlns:a16="http://schemas.microsoft.com/office/drawing/2014/main" id="{8D0BF9B8-4165-4CA4-95A2-B63FB3148F6B}"/>
            </a:ext>
          </a:extLst>
        </xdr:cNvPr>
        <xdr:cNvCxnSpPr/>
      </xdr:nvCxnSpPr>
      <xdr:spPr>
        <a:xfrm flipV="1">
          <a:off x="12344400" y="17343755"/>
          <a:ext cx="8001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46355</xdr:rowOff>
    </xdr:from>
    <xdr:to>
      <xdr:col>67</xdr:col>
      <xdr:colOff>101600</xdr:colOff>
      <xdr:row>107</xdr:row>
      <xdr:rowOff>147955</xdr:rowOff>
    </xdr:to>
    <xdr:sp macro="" textlink="">
      <xdr:nvSpPr>
        <xdr:cNvPr id="697" name="楕円 696">
          <a:extLst>
            <a:ext uri="{FF2B5EF4-FFF2-40B4-BE49-F238E27FC236}">
              <a16:creationId xmlns:a16="http://schemas.microsoft.com/office/drawing/2014/main" id="{5EBB6953-345F-405A-B9E8-60E344073A67}"/>
            </a:ext>
          </a:extLst>
        </xdr:cNvPr>
        <xdr:cNvSpPr/>
      </xdr:nvSpPr>
      <xdr:spPr>
        <a:xfrm>
          <a:off x="11487150" y="17375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97790</xdr:rowOff>
    </xdr:from>
    <xdr:to>
      <xdr:col>71</xdr:col>
      <xdr:colOff>177800</xdr:colOff>
      <xdr:row>107</xdr:row>
      <xdr:rowOff>115570</xdr:rowOff>
    </xdr:to>
    <xdr:cxnSp macro="">
      <xdr:nvCxnSpPr>
        <xdr:cNvPr id="698" name="直線コネクタ 697">
          <a:extLst>
            <a:ext uri="{FF2B5EF4-FFF2-40B4-BE49-F238E27FC236}">
              <a16:creationId xmlns:a16="http://schemas.microsoft.com/office/drawing/2014/main" id="{392DF127-7AA0-462B-B169-7146179A628A}"/>
            </a:ext>
          </a:extLst>
        </xdr:cNvPr>
        <xdr:cNvCxnSpPr/>
      </xdr:nvCxnSpPr>
      <xdr:spPr>
        <a:xfrm>
          <a:off x="11534775" y="1742376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3175</xdr:rowOff>
    </xdr:from>
    <xdr:ext cx="405130" cy="259080"/>
    <xdr:sp macro="" textlink="">
      <xdr:nvSpPr>
        <xdr:cNvPr id="699" name="n_1aveValue【庁舎】&#10;有形固定資産減価償却率">
          <a:extLst>
            <a:ext uri="{FF2B5EF4-FFF2-40B4-BE49-F238E27FC236}">
              <a16:creationId xmlns:a16="http://schemas.microsoft.com/office/drawing/2014/main" id="{2A1EB7B2-E3CC-46D4-8330-85C2483D85B6}"/>
            </a:ext>
          </a:extLst>
        </xdr:cNvPr>
        <xdr:cNvSpPr txBox="1"/>
      </xdr:nvSpPr>
      <xdr:spPr>
        <a:xfrm>
          <a:off x="13745210" y="16684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9525</xdr:rowOff>
    </xdr:from>
    <xdr:ext cx="403860" cy="257810"/>
    <xdr:sp macro="" textlink="">
      <xdr:nvSpPr>
        <xdr:cNvPr id="700" name="n_2aveValue【庁舎】&#10;有形固定資産減価償却率">
          <a:extLst>
            <a:ext uri="{FF2B5EF4-FFF2-40B4-BE49-F238E27FC236}">
              <a16:creationId xmlns:a16="http://schemas.microsoft.com/office/drawing/2014/main" id="{5D11BC89-6583-45D7-A50C-C022FF4F2D76}"/>
            </a:ext>
          </a:extLst>
        </xdr:cNvPr>
        <xdr:cNvSpPr txBox="1"/>
      </xdr:nvSpPr>
      <xdr:spPr>
        <a:xfrm>
          <a:off x="12964160" y="16684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164465</xdr:rowOff>
    </xdr:from>
    <xdr:ext cx="403860" cy="259080"/>
    <xdr:sp macro="" textlink="">
      <xdr:nvSpPr>
        <xdr:cNvPr id="701" name="n_3aveValue【庁舎】&#10;有形固定資産減価償却率">
          <a:extLst>
            <a:ext uri="{FF2B5EF4-FFF2-40B4-BE49-F238E27FC236}">
              <a16:creationId xmlns:a16="http://schemas.microsoft.com/office/drawing/2014/main" id="{E7A8DA74-8C9A-4809-A233-8D6C68B661AF}"/>
            </a:ext>
          </a:extLst>
        </xdr:cNvPr>
        <xdr:cNvSpPr txBox="1"/>
      </xdr:nvSpPr>
      <xdr:spPr>
        <a:xfrm>
          <a:off x="12164060" y="16677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145415</xdr:rowOff>
    </xdr:from>
    <xdr:ext cx="403860" cy="257810"/>
    <xdr:sp macro="" textlink="">
      <xdr:nvSpPr>
        <xdr:cNvPr id="702" name="n_4aveValue【庁舎】&#10;有形固定資産減価償却率">
          <a:extLst>
            <a:ext uri="{FF2B5EF4-FFF2-40B4-BE49-F238E27FC236}">
              <a16:creationId xmlns:a16="http://schemas.microsoft.com/office/drawing/2014/main" id="{B1B4B427-3323-4A14-9606-7A58B4FD2886}"/>
            </a:ext>
          </a:extLst>
        </xdr:cNvPr>
        <xdr:cNvSpPr txBox="1"/>
      </xdr:nvSpPr>
      <xdr:spPr>
        <a:xfrm>
          <a:off x="11354435" y="16820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97790</xdr:rowOff>
    </xdr:from>
    <xdr:ext cx="405130" cy="257810"/>
    <xdr:sp macro="" textlink="">
      <xdr:nvSpPr>
        <xdr:cNvPr id="703" name="n_1mainValue【庁舎】&#10;有形固定資産減価償却率">
          <a:extLst>
            <a:ext uri="{FF2B5EF4-FFF2-40B4-BE49-F238E27FC236}">
              <a16:creationId xmlns:a16="http://schemas.microsoft.com/office/drawing/2014/main" id="{E63D9EB0-3FE3-4DC5-8EF3-C22997DAA916}"/>
            </a:ext>
          </a:extLst>
        </xdr:cNvPr>
        <xdr:cNvSpPr txBox="1"/>
      </xdr:nvSpPr>
      <xdr:spPr>
        <a:xfrm>
          <a:off x="13745210" y="17423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59055</xdr:rowOff>
    </xdr:from>
    <xdr:ext cx="403860" cy="259080"/>
    <xdr:sp macro="" textlink="">
      <xdr:nvSpPr>
        <xdr:cNvPr id="704" name="n_2mainValue【庁舎】&#10;有形固定資産減価償却率">
          <a:extLst>
            <a:ext uri="{FF2B5EF4-FFF2-40B4-BE49-F238E27FC236}">
              <a16:creationId xmlns:a16="http://schemas.microsoft.com/office/drawing/2014/main" id="{175C356E-F243-40AA-B988-4BF266E75E9E}"/>
            </a:ext>
          </a:extLst>
        </xdr:cNvPr>
        <xdr:cNvSpPr txBox="1"/>
      </xdr:nvSpPr>
      <xdr:spPr>
        <a:xfrm>
          <a:off x="12964160" y="17385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157480</xdr:rowOff>
    </xdr:from>
    <xdr:ext cx="403860" cy="257810"/>
    <xdr:sp macro="" textlink="">
      <xdr:nvSpPr>
        <xdr:cNvPr id="705" name="n_3mainValue【庁舎】&#10;有形固定資産減価償却率">
          <a:extLst>
            <a:ext uri="{FF2B5EF4-FFF2-40B4-BE49-F238E27FC236}">
              <a16:creationId xmlns:a16="http://schemas.microsoft.com/office/drawing/2014/main" id="{A8EC01C6-EB17-4A42-A5E6-75ECA512F9D7}"/>
            </a:ext>
          </a:extLst>
        </xdr:cNvPr>
        <xdr:cNvSpPr txBox="1"/>
      </xdr:nvSpPr>
      <xdr:spPr>
        <a:xfrm>
          <a:off x="12164060" y="17486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139065</xdr:rowOff>
    </xdr:from>
    <xdr:ext cx="403860" cy="259080"/>
    <xdr:sp macro="" textlink="">
      <xdr:nvSpPr>
        <xdr:cNvPr id="706" name="n_4mainValue【庁舎】&#10;有形固定資産減価償却率">
          <a:extLst>
            <a:ext uri="{FF2B5EF4-FFF2-40B4-BE49-F238E27FC236}">
              <a16:creationId xmlns:a16="http://schemas.microsoft.com/office/drawing/2014/main" id="{923CFEE9-DBCC-4DC7-A7DB-5A7A7F8F55A7}"/>
            </a:ext>
          </a:extLst>
        </xdr:cNvPr>
        <xdr:cNvSpPr txBox="1"/>
      </xdr:nvSpPr>
      <xdr:spPr>
        <a:xfrm>
          <a:off x="11354435" y="17468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FF6C231F-340D-432C-875F-85B0FC889ED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D5FE5A78-A7AA-45C8-ABE7-450EA5F354E0}"/>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C224C490-4240-4B9B-8156-BE123CC3FD67}"/>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9ECA1544-A0BD-4D6A-A184-158D266E465C}"/>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2D55E51F-41D9-4882-9ECE-4C9AB0FF5561}"/>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A046371D-6851-4AE2-AB4D-99D12A1595CF}"/>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870DDCC3-075F-4BB0-A3F5-5E8B30D979D2}"/>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F5B6CFF2-C755-4B41-A9AC-2CB4E79D40DE}"/>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15" name="テキスト ボックス 714">
          <a:extLst>
            <a:ext uri="{FF2B5EF4-FFF2-40B4-BE49-F238E27FC236}">
              <a16:creationId xmlns:a16="http://schemas.microsoft.com/office/drawing/2014/main" id="{74D74233-4B55-4ACF-95FD-603B96F87B0B}"/>
            </a:ext>
          </a:extLst>
        </xdr:cNvPr>
        <xdr:cNvSpPr txBox="1"/>
      </xdr:nvSpPr>
      <xdr:spPr>
        <a:xfrm>
          <a:off x="16440150" y="156591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8B23D8C1-B324-4B07-B11D-16026289174E}"/>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a:extLst>
            <a:ext uri="{FF2B5EF4-FFF2-40B4-BE49-F238E27FC236}">
              <a16:creationId xmlns:a16="http://schemas.microsoft.com/office/drawing/2014/main" id="{78687A92-30E3-4A72-BE31-58DEA246F223}"/>
            </a:ext>
          </a:extLst>
        </xdr:cNvPr>
        <xdr:cNvCxnSpPr/>
      </xdr:nvCxnSpPr>
      <xdr:spPr>
        <a:xfrm>
          <a:off x="164592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18" name="テキスト ボックス 717">
          <a:extLst>
            <a:ext uri="{FF2B5EF4-FFF2-40B4-BE49-F238E27FC236}">
              <a16:creationId xmlns:a16="http://schemas.microsoft.com/office/drawing/2014/main" id="{B6DF5250-A70D-47BD-945B-F5B8661D58AC}"/>
            </a:ext>
          </a:extLst>
        </xdr:cNvPr>
        <xdr:cNvSpPr txBox="1"/>
      </xdr:nvSpPr>
      <xdr:spPr>
        <a:xfrm>
          <a:off x="16052165" y="17494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a:extLst>
            <a:ext uri="{FF2B5EF4-FFF2-40B4-BE49-F238E27FC236}">
              <a16:creationId xmlns:a16="http://schemas.microsoft.com/office/drawing/2014/main" id="{6876DB87-1A71-4E5D-86F5-052DA86DC67B}"/>
            </a:ext>
          </a:extLst>
        </xdr:cNvPr>
        <xdr:cNvCxnSpPr/>
      </xdr:nvCxnSpPr>
      <xdr:spPr>
        <a:xfrm>
          <a:off x="164592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20" name="テキスト ボックス 719">
          <a:extLst>
            <a:ext uri="{FF2B5EF4-FFF2-40B4-BE49-F238E27FC236}">
              <a16:creationId xmlns:a16="http://schemas.microsoft.com/office/drawing/2014/main" id="{AD154775-74E1-43FA-9582-5CC5ABF32963}"/>
            </a:ext>
          </a:extLst>
        </xdr:cNvPr>
        <xdr:cNvSpPr txBox="1"/>
      </xdr:nvSpPr>
      <xdr:spPr>
        <a:xfrm>
          <a:off x="16052165" y="17142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a:extLst>
            <a:ext uri="{FF2B5EF4-FFF2-40B4-BE49-F238E27FC236}">
              <a16:creationId xmlns:a16="http://schemas.microsoft.com/office/drawing/2014/main" id="{E5A0C240-F61A-4E05-9C39-89355A189842}"/>
            </a:ext>
          </a:extLst>
        </xdr:cNvPr>
        <xdr:cNvCxnSpPr/>
      </xdr:nvCxnSpPr>
      <xdr:spPr>
        <a:xfrm>
          <a:off x="164592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22" name="テキスト ボックス 721">
          <a:extLst>
            <a:ext uri="{FF2B5EF4-FFF2-40B4-BE49-F238E27FC236}">
              <a16:creationId xmlns:a16="http://schemas.microsoft.com/office/drawing/2014/main" id="{04B3C038-3856-4B08-8F63-1074AF4B1621}"/>
            </a:ext>
          </a:extLst>
        </xdr:cNvPr>
        <xdr:cNvSpPr txBox="1"/>
      </xdr:nvSpPr>
      <xdr:spPr>
        <a:xfrm>
          <a:off x="16052165" y="16780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a:extLst>
            <a:ext uri="{FF2B5EF4-FFF2-40B4-BE49-F238E27FC236}">
              <a16:creationId xmlns:a16="http://schemas.microsoft.com/office/drawing/2014/main" id="{4649FD08-F879-4059-871B-D8FFAF2B2478}"/>
            </a:ext>
          </a:extLst>
        </xdr:cNvPr>
        <xdr:cNvCxnSpPr/>
      </xdr:nvCxnSpPr>
      <xdr:spPr>
        <a:xfrm>
          <a:off x="164592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24" name="テキスト ボックス 723">
          <a:extLst>
            <a:ext uri="{FF2B5EF4-FFF2-40B4-BE49-F238E27FC236}">
              <a16:creationId xmlns:a16="http://schemas.microsoft.com/office/drawing/2014/main" id="{5A4471D2-6361-46A3-873D-D2B53A8656F0}"/>
            </a:ext>
          </a:extLst>
        </xdr:cNvPr>
        <xdr:cNvSpPr txBox="1"/>
      </xdr:nvSpPr>
      <xdr:spPr>
        <a:xfrm>
          <a:off x="16052165" y="16418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a:extLst>
            <a:ext uri="{FF2B5EF4-FFF2-40B4-BE49-F238E27FC236}">
              <a16:creationId xmlns:a16="http://schemas.microsoft.com/office/drawing/2014/main" id="{E0BDF996-D54B-4154-B908-161FDBADAB62}"/>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26" name="テキスト ボックス 725">
          <a:extLst>
            <a:ext uri="{FF2B5EF4-FFF2-40B4-BE49-F238E27FC236}">
              <a16:creationId xmlns:a16="http://schemas.microsoft.com/office/drawing/2014/main" id="{C73C5655-DD79-4B9B-8657-5E8A0EB2D0C8}"/>
            </a:ext>
          </a:extLst>
        </xdr:cNvPr>
        <xdr:cNvSpPr txBox="1"/>
      </xdr:nvSpPr>
      <xdr:spPr>
        <a:xfrm>
          <a:off x="16052165" y="160566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318ACA54-04B4-470D-BCBF-48B9EF7E539F}"/>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28" name="テキスト ボックス 727">
          <a:extLst>
            <a:ext uri="{FF2B5EF4-FFF2-40B4-BE49-F238E27FC236}">
              <a16:creationId xmlns:a16="http://schemas.microsoft.com/office/drawing/2014/main" id="{209DF66D-D211-43FD-9CB7-32A55A042C72}"/>
            </a:ext>
          </a:extLst>
        </xdr:cNvPr>
        <xdr:cNvSpPr txBox="1"/>
      </xdr:nvSpPr>
      <xdr:spPr>
        <a:xfrm>
          <a:off x="16052165" y="15704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a:extLst>
            <a:ext uri="{FF2B5EF4-FFF2-40B4-BE49-F238E27FC236}">
              <a16:creationId xmlns:a16="http://schemas.microsoft.com/office/drawing/2014/main" id="{4B9F5A6B-5DD5-4330-A237-C9DC71784099}"/>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106680</xdr:rowOff>
    </xdr:to>
    <xdr:cxnSp macro="">
      <xdr:nvCxnSpPr>
        <xdr:cNvPr id="730" name="直線コネクタ 729">
          <a:extLst>
            <a:ext uri="{FF2B5EF4-FFF2-40B4-BE49-F238E27FC236}">
              <a16:creationId xmlns:a16="http://schemas.microsoft.com/office/drawing/2014/main" id="{F476C6C0-5409-4684-A2B0-D11EF2051EE8}"/>
            </a:ext>
          </a:extLst>
        </xdr:cNvPr>
        <xdr:cNvCxnSpPr/>
      </xdr:nvCxnSpPr>
      <xdr:spPr>
        <a:xfrm flipV="1">
          <a:off x="19954240" y="16354425"/>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7810"/>
    <xdr:sp macro="" textlink="">
      <xdr:nvSpPr>
        <xdr:cNvPr id="731" name="【庁舎】&#10;一人当たり面積最小値テキスト">
          <a:extLst>
            <a:ext uri="{FF2B5EF4-FFF2-40B4-BE49-F238E27FC236}">
              <a16:creationId xmlns:a16="http://schemas.microsoft.com/office/drawing/2014/main" id="{0C74BEBF-2844-4C9E-B71A-C1559BFD5BFC}"/>
            </a:ext>
          </a:extLst>
        </xdr:cNvPr>
        <xdr:cNvSpPr txBox="1"/>
      </xdr:nvSpPr>
      <xdr:spPr>
        <a:xfrm>
          <a:off x="19992975" y="17595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32" name="直線コネクタ 731">
          <a:extLst>
            <a:ext uri="{FF2B5EF4-FFF2-40B4-BE49-F238E27FC236}">
              <a16:creationId xmlns:a16="http://schemas.microsoft.com/office/drawing/2014/main" id="{23FC3DA9-44A1-4066-9529-EEE4DDE18850}"/>
            </a:ext>
          </a:extLst>
        </xdr:cNvPr>
        <xdr:cNvCxnSpPr/>
      </xdr:nvCxnSpPr>
      <xdr:spPr>
        <a:xfrm>
          <a:off x="19878675" y="17591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733" name="【庁舎】&#10;一人当たり面積最大値テキスト">
          <a:extLst>
            <a:ext uri="{FF2B5EF4-FFF2-40B4-BE49-F238E27FC236}">
              <a16:creationId xmlns:a16="http://schemas.microsoft.com/office/drawing/2014/main" id="{EC210C85-E8B3-4337-A505-540ECF728009}"/>
            </a:ext>
          </a:extLst>
        </xdr:cNvPr>
        <xdr:cNvSpPr txBox="1"/>
      </xdr:nvSpPr>
      <xdr:spPr>
        <a:xfrm>
          <a:off x="19992975" y="1615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34" name="直線コネクタ 733">
          <a:extLst>
            <a:ext uri="{FF2B5EF4-FFF2-40B4-BE49-F238E27FC236}">
              <a16:creationId xmlns:a16="http://schemas.microsoft.com/office/drawing/2014/main" id="{D32FCBAD-6CDF-46C3-86B7-18669E3BC6D6}"/>
            </a:ext>
          </a:extLst>
        </xdr:cNvPr>
        <xdr:cNvCxnSpPr/>
      </xdr:nvCxnSpPr>
      <xdr:spPr>
        <a:xfrm>
          <a:off x="19878675" y="16354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67310</xdr:rowOff>
    </xdr:from>
    <xdr:ext cx="469900" cy="259080"/>
    <xdr:sp macro="" textlink="">
      <xdr:nvSpPr>
        <xdr:cNvPr id="735" name="【庁舎】&#10;一人当たり面積平均値テキスト">
          <a:extLst>
            <a:ext uri="{FF2B5EF4-FFF2-40B4-BE49-F238E27FC236}">
              <a16:creationId xmlns:a16="http://schemas.microsoft.com/office/drawing/2014/main" id="{871E753E-BB70-4530-AEE8-DE433AF2B196}"/>
            </a:ext>
          </a:extLst>
        </xdr:cNvPr>
        <xdr:cNvSpPr txBox="1"/>
      </xdr:nvSpPr>
      <xdr:spPr>
        <a:xfrm>
          <a:off x="19992975" y="16904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36" name="フローチャート: 判断 735">
          <a:extLst>
            <a:ext uri="{FF2B5EF4-FFF2-40B4-BE49-F238E27FC236}">
              <a16:creationId xmlns:a16="http://schemas.microsoft.com/office/drawing/2014/main" id="{1EE7A985-D5D4-42C9-A08C-EBBD936EC73C}"/>
            </a:ext>
          </a:extLst>
        </xdr:cNvPr>
        <xdr:cNvSpPr/>
      </xdr:nvSpPr>
      <xdr:spPr>
        <a:xfrm>
          <a:off x="19897725"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7" name="フローチャート: 判断 736">
          <a:extLst>
            <a:ext uri="{FF2B5EF4-FFF2-40B4-BE49-F238E27FC236}">
              <a16:creationId xmlns:a16="http://schemas.microsoft.com/office/drawing/2014/main" id="{D9DE7DCC-022F-431E-899A-FA609183D952}"/>
            </a:ext>
          </a:extLst>
        </xdr:cNvPr>
        <xdr:cNvSpPr/>
      </xdr:nvSpPr>
      <xdr:spPr>
        <a:xfrm>
          <a:off x="191547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38" name="フローチャート: 判断 737">
          <a:extLst>
            <a:ext uri="{FF2B5EF4-FFF2-40B4-BE49-F238E27FC236}">
              <a16:creationId xmlns:a16="http://schemas.microsoft.com/office/drawing/2014/main" id="{9D19CE05-6DC4-49D6-89C8-8CC62A7A64B3}"/>
            </a:ext>
          </a:extLst>
        </xdr:cNvPr>
        <xdr:cNvSpPr/>
      </xdr:nvSpPr>
      <xdr:spPr>
        <a:xfrm>
          <a:off x="183451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39" name="フローチャート: 判断 738">
          <a:extLst>
            <a:ext uri="{FF2B5EF4-FFF2-40B4-BE49-F238E27FC236}">
              <a16:creationId xmlns:a16="http://schemas.microsoft.com/office/drawing/2014/main" id="{BB7F8CC6-1C1C-4DEA-87A1-2EDCD2142A03}"/>
            </a:ext>
          </a:extLst>
        </xdr:cNvPr>
        <xdr:cNvSpPr/>
      </xdr:nvSpPr>
      <xdr:spPr>
        <a:xfrm>
          <a:off x="17554575" y="17108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145415</xdr:rowOff>
    </xdr:from>
    <xdr:to>
      <xdr:col>98</xdr:col>
      <xdr:colOff>38100</xdr:colOff>
      <xdr:row>106</xdr:row>
      <xdr:rowOff>75565</xdr:rowOff>
    </xdr:to>
    <xdr:sp macro="" textlink="">
      <xdr:nvSpPr>
        <xdr:cNvPr id="740" name="フローチャート: 判断 739">
          <a:extLst>
            <a:ext uri="{FF2B5EF4-FFF2-40B4-BE49-F238E27FC236}">
              <a16:creationId xmlns:a16="http://schemas.microsoft.com/office/drawing/2014/main" id="{AA5C030A-B321-41E0-AB05-D70B02BAED6F}"/>
            </a:ext>
          </a:extLst>
        </xdr:cNvPr>
        <xdr:cNvSpPr/>
      </xdr:nvSpPr>
      <xdr:spPr>
        <a:xfrm>
          <a:off x="16754475" y="17144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FA082D81-48C7-43C4-8AA5-B64E2E3719D3}"/>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AA274B47-65DF-4716-AA2F-E8776C8CCD0E}"/>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7085E215-FC1F-40E8-A7AE-6D99122EDE1E}"/>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06594208-C595-4EAA-BE18-90CC09430E31}"/>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5" name="テキスト ボックス 744">
          <a:extLst>
            <a:ext uri="{FF2B5EF4-FFF2-40B4-BE49-F238E27FC236}">
              <a16:creationId xmlns:a16="http://schemas.microsoft.com/office/drawing/2014/main" id="{9641269C-1587-4D4C-ADDA-12A87B33255D}"/>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746" name="楕円 745">
          <a:extLst>
            <a:ext uri="{FF2B5EF4-FFF2-40B4-BE49-F238E27FC236}">
              <a16:creationId xmlns:a16="http://schemas.microsoft.com/office/drawing/2014/main" id="{84090BA2-1D9F-452F-87BD-54E031654AA6}"/>
            </a:ext>
          </a:extLst>
        </xdr:cNvPr>
        <xdr:cNvSpPr/>
      </xdr:nvSpPr>
      <xdr:spPr>
        <a:xfrm>
          <a:off x="19897725" y="171818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167640</xdr:rowOff>
    </xdr:from>
    <xdr:ext cx="469900" cy="257810"/>
    <xdr:sp macro="" textlink="">
      <xdr:nvSpPr>
        <xdr:cNvPr id="747" name="【庁舎】&#10;一人当たり面積該当値テキスト">
          <a:extLst>
            <a:ext uri="{FF2B5EF4-FFF2-40B4-BE49-F238E27FC236}">
              <a16:creationId xmlns:a16="http://schemas.microsoft.com/office/drawing/2014/main" id="{48C11054-A35E-4CAA-AFF7-B03D73AB824E}"/>
            </a:ext>
          </a:extLst>
        </xdr:cNvPr>
        <xdr:cNvSpPr txBox="1"/>
      </xdr:nvSpPr>
      <xdr:spPr>
        <a:xfrm>
          <a:off x="19992975" y="17166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21590</xdr:rowOff>
    </xdr:from>
    <xdr:to>
      <xdr:col>112</xdr:col>
      <xdr:colOff>38100</xdr:colOff>
      <xdr:row>106</xdr:row>
      <xdr:rowOff>123190</xdr:rowOff>
    </xdr:to>
    <xdr:sp macro="" textlink="">
      <xdr:nvSpPr>
        <xdr:cNvPr id="748" name="楕円 747">
          <a:extLst>
            <a:ext uri="{FF2B5EF4-FFF2-40B4-BE49-F238E27FC236}">
              <a16:creationId xmlns:a16="http://schemas.microsoft.com/office/drawing/2014/main" id="{E8A377B6-6B35-44C8-AAC7-7D4D2769AD54}"/>
            </a:ext>
          </a:extLst>
        </xdr:cNvPr>
        <xdr:cNvSpPr/>
      </xdr:nvSpPr>
      <xdr:spPr>
        <a:xfrm>
          <a:off x="19154775" y="171856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72390</xdr:rowOff>
    </xdr:to>
    <xdr:cxnSp macro="">
      <xdr:nvCxnSpPr>
        <xdr:cNvPr id="749" name="直線コネクタ 748">
          <a:extLst>
            <a:ext uri="{FF2B5EF4-FFF2-40B4-BE49-F238E27FC236}">
              <a16:creationId xmlns:a16="http://schemas.microsoft.com/office/drawing/2014/main" id="{6CCA0509-CAB4-427D-BB77-87D73083F95A}"/>
            </a:ext>
          </a:extLst>
        </xdr:cNvPr>
        <xdr:cNvCxnSpPr/>
      </xdr:nvCxnSpPr>
      <xdr:spPr>
        <a:xfrm flipV="1">
          <a:off x="19202400" y="17229455"/>
          <a:ext cx="7524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48260</xdr:rowOff>
    </xdr:from>
    <xdr:to>
      <xdr:col>107</xdr:col>
      <xdr:colOff>101600</xdr:colOff>
      <xdr:row>106</xdr:row>
      <xdr:rowOff>149860</xdr:rowOff>
    </xdr:to>
    <xdr:sp macro="" textlink="">
      <xdr:nvSpPr>
        <xdr:cNvPr id="750" name="楕円 749">
          <a:extLst>
            <a:ext uri="{FF2B5EF4-FFF2-40B4-BE49-F238E27FC236}">
              <a16:creationId xmlns:a16="http://schemas.microsoft.com/office/drawing/2014/main" id="{2245BBFC-9634-4BA0-B2E5-E736788C1623}"/>
            </a:ext>
          </a:extLst>
        </xdr:cNvPr>
        <xdr:cNvSpPr/>
      </xdr:nvSpPr>
      <xdr:spPr>
        <a:xfrm>
          <a:off x="18345150" y="172091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72390</xdr:rowOff>
    </xdr:from>
    <xdr:to>
      <xdr:col>111</xdr:col>
      <xdr:colOff>177800</xdr:colOff>
      <xdr:row>106</xdr:row>
      <xdr:rowOff>99060</xdr:rowOff>
    </xdr:to>
    <xdr:cxnSp macro="">
      <xdr:nvCxnSpPr>
        <xdr:cNvPr id="751" name="直線コネクタ 750">
          <a:extLst>
            <a:ext uri="{FF2B5EF4-FFF2-40B4-BE49-F238E27FC236}">
              <a16:creationId xmlns:a16="http://schemas.microsoft.com/office/drawing/2014/main" id="{B0905AFD-279F-4E1A-BA5E-DB796803A129}"/>
            </a:ext>
          </a:extLst>
        </xdr:cNvPr>
        <xdr:cNvCxnSpPr/>
      </xdr:nvCxnSpPr>
      <xdr:spPr>
        <a:xfrm flipV="1">
          <a:off x="18392775" y="1723326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xdr:rowOff>
    </xdr:from>
    <xdr:to>
      <xdr:col>102</xdr:col>
      <xdr:colOff>165100</xdr:colOff>
      <xdr:row>106</xdr:row>
      <xdr:rowOff>117475</xdr:rowOff>
    </xdr:to>
    <xdr:sp macro="" textlink="">
      <xdr:nvSpPr>
        <xdr:cNvPr id="752" name="楕円 751">
          <a:extLst>
            <a:ext uri="{FF2B5EF4-FFF2-40B4-BE49-F238E27FC236}">
              <a16:creationId xmlns:a16="http://schemas.microsoft.com/office/drawing/2014/main" id="{E03A2F5F-6B12-478C-A5B4-BD1CF813834B}"/>
            </a:ext>
          </a:extLst>
        </xdr:cNvPr>
        <xdr:cNvSpPr/>
      </xdr:nvSpPr>
      <xdr:spPr>
        <a:xfrm>
          <a:off x="17554575" y="17179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66675</xdr:rowOff>
    </xdr:from>
    <xdr:to>
      <xdr:col>107</xdr:col>
      <xdr:colOff>50800</xdr:colOff>
      <xdr:row>106</xdr:row>
      <xdr:rowOff>99060</xdr:rowOff>
    </xdr:to>
    <xdr:cxnSp macro="">
      <xdr:nvCxnSpPr>
        <xdr:cNvPr id="753" name="直線コネクタ 752">
          <a:extLst>
            <a:ext uri="{FF2B5EF4-FFF2-40B4-BE49-F238E27FC236}">
              <a16:creationId xmlns:a16="http://schemas.microsoft.com/office/drawing/2014/main" id="{995798F4-8F6A-45AF-AC16-868EDB4E1478}"/>
            </a:ext>
          </a:extLst>
        </xdr:cNvPr>
        <xdr:cNvCxnSpPr/>
      </xdr:nvCxnSpPr>
      <xdr:spPr>
        <a:xfrm>
          <a:off x="17602200" y="17227550"/>
          <a:ext cx="7905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17780</xdr:rowOff>
    </xdr:from>
    <xdr:to>
      <xdr:col>98</xdr:col>
      <xdr:colOff>38100</xdr:colOff>
      <xdr:row>106</xdr:row>
      <xdr:rowOff>119380</xdr:rowOff>
    </xdr:to>
    <xdr:sp macro="" textlink="">
      <xdr:nvSpPr>
        <xdr:cNvPr id="754" name="楕円 753">
          <a:extLst>
            <a:ext uri="{FF2B5EF4-FFF2-40B4-BE49-F238E27FC236}">
              <a16:creationId xmlns:a16="http://schemas.microsoft.com/office/drawing/2014/main" id="{6F52E1F9-A8B1-42B7-B26D-2F5B49A400DF}"/>
            </a:ext>
          </a:extLst>
        </xdr:cNvPr>
        <xdr:cNvSpPr/>
      </xdr:nvSpPr>
      <xdr:spPr>
        <a:xfrm>
          <a:off x="16754475" y="17181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66675</xdr:rowOff>
    </xdr:from>
    <xdr:to>
      <xdr:col>102</xdr:col>
      <xdr:colOff>114300</xdr:colOff>
      <xdr:row>106</xdr:row>
      <xdr:rowOff>68580</xdr:rowOff>
    </xdr:to>
    <xdr:cxnSp macro="">
      <xdr:nvCxnSpPr>
        <xdr:cNvPr id="755" name="直線コネクタ 754">
          <a:extLst>
            <a:ext uri="{FF2B5EF4-FFF2-40B4-BE49-F238E27FC236}">
              <a16:creationId xmlns:a16="http://schemas.microsoft.com/office/drawing/2014/main" id="{BC74C0FD-EFCC-4EA9-8E35-2A76934C9947}"/>
            </a:ext>
          </a:extLst>
        </xdr:cNvPr>
        <xdr:cNvCxnSpPr/>
      </xdr:nvCxnSpPr>
      <xdr:spPr>
        <a:xfrm flipV="1">
          <a:off x="16802100" y="1722755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756" name="n_1aveValue【庁舎】&#10;一人当たり面積">
          <a:extLst>
            <a:ext uri="{FF2B5EF4-FFF2-40B4-BE49-F238E27FC236}">
              <a16:creationId xmlns:a16="http://schemas.microsoft.com/office/drawing/2014/main" id="{0AF0A4C8-8B9C-475D-B267-44A30708BE04}"/>
            </a:ext>
          </a:extLst>
        </xdr:cNvPr>
        <xdr:cNvSpPr txBox="1"/>
      </xdr:nvSpPr>
      <xdr:spPr>
        <a:xfrm>
          <a:off x="18983325" y="1683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162560</xdr:rowOff>
    </xdr:from>
    <xdr:ext cx="468630" cy="259080"/>
    <xdr:sp macro="" textlink="">
      <xdr:nvSpPr>
        <xdr:cNvPr id="757" name="n_2aveValue【庁舎】&#10;一人当たり面積">
          <a:extLst>
            <a:ext uri="{FF2B5EF4-FFF2-40B4-BE49-F238E27FC236}">
              <a16:creationId xmlns:a16="http://schemas.microsoft.com/office/drawing/2014/main" id="{C891B3D3-EC28-40F9-9A09-4ABF5982066A}"/>
            </a:ext>
          </a:extLst>
        </xdr:cNvPr>
        <xdr:cNvSpPr txBox="1"/>
      </xdr:nvSpPr>
      <xdr:spPr>
        <a:xfrm>
          <a:off x="18183225" y="16837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55880</xdr:rowOff>
    </xdr:from>
    <xdr:ext cx="468630" cy="259080"/>
    <xdr:sp macro="" textlink="">
      <xdr:nvSpPr>
        <xdr:cNvPr id="758" name="n_3aveValue【庁舎】&#10;一人当たり面積">
          <a:extLst>
            <a:ext uri="{FF2B5EF4-FFF2-40B4-BE49-F238E27FC236}">
              <a16:creationId xmlns:a16="http://schemas.microsoft.com/office/drawing/2014/main" id="{49E2A384-32EF-4865-B412-FBFF45C2200F}"/>
            </a:ext>
          </a:extLst>
        </xdr:cNvPr>
        <xdr:cNvSpPr txBox="1"/>
      </xdr:nvSpPr>
      <xdr:spPr>
        <a:xfrm>
          <a:off x="17383125" y="16896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92075</xdr:rowOff>
    </xdr:from>
    <xdr:ext cx="468630" cy="259080"/>
    <xdr:sp macro="" textlink="">
      <xdr:nvSpPr>
        <xdr:cNvPr id="759" name="n_4aveValue【庁舎】&#10;一人当たり面積">
          <a:extLst>
            <a:ext uri="{FF2B5EF4-FFF2-40B4-BE49-F238E27FC236}">
              <a16:creationId xmlns:a16="http://schemas.microsoft.com/office/drawing/2014/main" id="{B7BC0F83-22D1-4DBF-AA52-E5D668E0589F}"/>
            </a:ext>
          </a:extLst>
        </xdr:cNvPr>
        <xdr:cNvSpPr txBox="1"/>
      </xdr:nvSpPr>
      <xdr:spPr>
        <a:xfrm>
          <a:off x="16592550" y="16932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114300</xdr:rowOff>
    </xdr:from>
    <xdr:ext cx="469900" cy="259080"/>
    <xdr:sp macro="" textlink="">
      <xdr:nvSpPr>
        <xdr:cNvPr id="760" name="n_1mainValue【庁舎】&#10;一人当たり面積">
          <a:extLst>
            <a:ext uri="{FF2B5EF4-FFF2-40B4-BE49-F238E27FC236}">
              <a16:creationId xmlns:a16="http://schemas.microsoft.com/office/drawing/2014/main" id="{7F9CEC69-C59F-44B9-B36C-56E3CF50E0A2}"/>
            </a:ext>
          </a:extLst>
        </xdr:cNvPr>
        <xdr:cNvSpPr txBox="1"/>
      </xdr:nvSpPr>
      <xdr:spPr>
        <a:xfrm>
          <a:off x="18983325" y="1727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140970</xdr:rowOff>
    </xdr:from>
    <xdr:ext cx="468630" cy="259080"/>
    <xdr:sp macro="" textlink="">
      <xdr:nvSpPr>
        <xdr:cNvPr id="761" name="n_2mainValue【庁舎】&#10;一人当たり面積">
          <a:extLst>
            <a:ext uri="{FF2B5EF4-FFF2-40B4-BE49-F238E27FC236}">
              <a16:creationId xmlns:a16="http://schemas.microsoft.com/office/drawing/2014/main" id="{719F036C-E896-43C4-A241-8501054E684D}"/>
            </a:ext>
          </a:extLst>
        </xdr:cNvPr>
        <xdr:cNvSpPr txBox="1"/>
      </xdr:nvSpPr>
      <xdr:spPr>
        <a:xfrm>
          <a:off x="18183225" y="17308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109220</xdr:rowOff>
    </xdr:from>
    <xdr:ext cx="468630" cy="257810"/>
    <xdr:sp macro="" textlink="">
      <xdr:nvSpPr>
        <xdr:cNvPr id="762" name="n_3mainValue【庁舎】&#10;一人当たり面積">
          <a:extLst>
            <a:ext uri="{FF2B5EF4-FFF2-40B4-BE49-F238E27FC236}">
              <a16:creationId xmlns:a16="http://schemas.microsoft.com/office/drawing/2014/main" id="{6DA2C1D4-9EC4-42A9-A587-C85B8F8B016A}"/>
            </a:ext>
          </a:extLst>
        </xdr:cNvPr>
        <xdr:cNvSpPr txBox="1"/>
      </xdr:nvSpPr>
      <xdr:spPr>
        <a:xfrm>
          <a:off x="17383125" y="17270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110490</xdr:rowOff>
    </xdr:from>
    <xdr:ext cx="468630" cy="257810"/>
    <xdr:sp macro="" textlink="">
      <xdr:nvSpPr>
        <xdr:cNvPr id="763" name="n_4mainValue【庁舎】&#10;一人当たり面積">
          <a:extLst>
            <a:ext uri="{FF2B5EF4-FFF2-40B4-BE49-F238E27FC236}">
              <a16:creationId xmlns:a16="http://schemas.microsoft.com/office/drawing/2014/main" id="{B648234E-A2DC-40C0-9CDB-97E5FE5B9F9D}"/>
            </a:ext>
          </a:extLst>
        </xdr:cNvPr>
        <xdr:cNvSpPr txBox="1"/>
      </xdr:nvSpPr>
      <xdr:spPr>
        <a:xfrm>
          <a:off x="16592550" y="17271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D24709CF-D560-4E7F-8698-A6D08619BDF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8B0EEE52-BB03-40DF-8948-1D177438A3E6}"/>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921F6C07-0299-4AC2-85C8-758CF471A078}"/>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類似団体と比較して、消防施設、市民会館及び庁舎については、特に有形固定資産減価償却率が高くなっている。</a:t>
          </a:r>
        </a:p>
        <a:p>
          <a:r>
            <a:rPr kumimoji="1" lang="ja-JP" altLang="en-US" sz="1300">
              <a:solidFill>
                <a:sysClr val="windowText" lastClr="000000"/>
              </a:solidFill>
              <a:latin typeface="ＭＳ Ｐゴシック"/>
              <a:ea typeface="ＭＳ Ｐゴシック"/>
            </a:rPr>
            <a:t>　図書館については、令和</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年度に新図書館を整備したことにより有形固定資産減価償却率が大幅に減少した。</a:t>
          </a:r>
        </a:p>
        <a:p>
          <a:r>
            <a:rPr kumimoji="1" lang="ja-JP" altLang="en-US" sz="1300">
              <a:solidFill>
                <a:sysClr val="windowText" lastClr="000000"/>
              </a:solidFill>
              <a:latin typeface="ＭＳ Ｐゴシック"/>
              <a:ea typeface="ＭＳ Ｐゴシック"/>
            </a:rPr>
            <a:t>　消防施設及び市民会館については、公共施設等総合管理計画や個別施設計画に基づき、適切な修繕改修や維持管理に努める。</a:t>
          </a:r>
        </a:p>
        <a:p>
          <a:r>
            <a:rPr kumimoji="1" lang="ja-JP" altLang="en-US" sz="1300">
              <a:solidFill>
                <a:sysClr val="windowText" lastClr="000000"/>
              </a:solidFill>
              <a:latin typeface="ＭＳ Ｐゴシック"/>
              <a:ea typeface="ＭＳ Ｐゴシック"/>
            </a:rPr>
            <a:t>　庁舎においては、減価償却が進んでおり、耐震化または建替えが必要な時期にきているため、検討委員会等で計画的な整備に取り組めるよう努める。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9" sqref="W9:AL11"/>
    </sheetView>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136</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137</v>
      </c>
      <c r="C2" s="3"/>
      <c r="D2" s="10"/>
    </row>
    <row r="3" spans="1:119" ht="18.75" customHeight="1" x14ac:dyDescent="0.2">
      <c r="A3" s="2"/>
      <c r="B3" s="471" t="s">
        <v>139</v>
      </c>
      <c r="C3" s="472"/>
      <c r="D3" s="472"/>
      <c r="E3" s="473"/>
      <c r="F3" s="473"/>
      <c r="G3" s="473"/>
      <c r="H3" s="473"/>
      <c r="I3" s="473"/>
      <c r="J3" s="473"/>
      <c r="K3" s="473"/>
      <c r="L3" s="473" t="s">
        <v>143</v>
      </c>
      <c r="M3" s="473"/>
      <c r="N3" s="473"/>
      <c r="O3" s="473"/>
      <c r="P3" s="473"/>
      <c r="Q3" s="473"/>
      <c r="R3" s="480"/>
      <c r="S3" s="480"/>
      <c r="T3" s="480"/>
      <c r="U3" s="480"/>
      <c r="V3" s="481"/>
      <c r="W3" s="320" t="s">
        <v>145</v>
      </c>
      <c r="X3" s="321"/>
      <c r="Y3" s="321"/>
      <c r="Z3" s="321"/>
      <c r="AA3" s="321"/>
      <c r="AB3" s="472"/>
      <c r="AC3" s="480" t="s">
        <v>146</v>
      </c>
      <c r="AD3" s="321"/>
      <c r="AE3" s="321"/>
      <c r="AF3" s="321"/>
      <c r="AG3" s="321"/>
      <c r="AH3" s="321"/>
      <c r="AI3" s="321"/>
      <c r="AJ3" s="321"/>
      <c r="AK3" s="321"/>
      <c r="AL3" s="322"/>
      <c r="AM3" s="320" t="s">
        <v>147</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151</v>
      </c>
      <c r="BO3" s="321"/>
      <c r="BP3" s="321"/>
      <c r="BQ3" s="321"/>
      <c r="BR3" s="321"/>
      <c r="BS3" s="321"/>
      <c r="BT3" s="321"/>
      <c r="BU3" s="322"/>
      <c r="BV3" s="320" t="s">
        <v>152</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155</v>
      </c>
      <c r="CU3" s="321"/>
      <c r="CV3" s="321"/>
      <c r="CW3" s="321"/>
      <c r="CX3" s="321"/>
      <c r="CY3" s="321"/>
      <c r="CZ3" s="321"/>
      <c r="DA3" s="322"/>
      <c r="DB3" s="320" t="s">
        <v>131</v>
      </c>
      <c r="DC3" s="321"/>
      <c r="DD3" s="321"/>
      <c r="DE3" s="321"/>
      <c r="DF3" s="321"/>
      <c r="DG3" s="321"/>
      <c r="DH3" s="321"/>
      <c r="DI3" s="322"/>
    </row>
    <row r="4" spans="1:119" ht="18.75" customHeight="1" x14ac:dyDescent="0.2">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156</v>
      </c>
      <c r="AZ4" s="324"/>
      <c r="BA4" s="324"/>
      <c r="BB4" s="324"/>
      <c r="BC4" s="324"/>
      <c r="BD4" s="324"/>
      <c r="BE4" s="324"/>
      <c r="BF4" s="324"/>
      <c r="BG4" s="324"/>
      <c r="BH4" s="324"/>
      <c r="BI4" s="324"/>
      <c r="BJ4" s="324"/>
      <c r="BK4" s="324"/>
      <c r="BL4" s="324"/>
      <c r="BM4" s="325"/>
      <c r="BN4" s="326">
        <v>24137213</v>
      </c>
      <c r="BO4" s="327"/>
      <c r="BP4" s="327"/>
      <c r="BQ4" s="327"/>
      <c r="BR4" s="327"/>
      <c r="BS4" s="327"/>
      <c r="BT4" s="327"/>
      <c r="BU4" s="328"/>
      <c r="BV4" s="326">
        <v>25851315</v>
      </c>
      <c r="BW4" s="327"/>
      <c r="BX4" s="327"/>
      <c r="BY4" s="327"/>
      <c r="BZ4" s="327"/>
      <c r="CA4" s="327"/>
      <c r="CB4" s="327"/>
      <c r="CC4" s="328"/>
      <c r="CD4" s="329" t="s">
        <v>154</v>
      </c>
      <c r="CE4" s="330"/>
      <c r="CF4" s="330"/>
      <c r="CG4" s="330"/>
      <c r="CH4" s="330"/>
      <c r="CI4" s="330"/>
      <c r="CJ4" s="330"/>
      <c r="CK4" s="330"/>
      <c r="CL4" s="330"/>
      <c r="CM4" s="330"/>
      <c r="CN4" s="330"/>
      <c r="CO4" s="330"/>
      <c r="CP4" s="330"/>
      <c r="CQ4" s="330"/>
      <c r="CR4" s="330"/>
      <c r="CS4" s="331"/>
      <c r="CT4" s="332">
        <v>14.5</v>
      </c>
      <c r="CU4" s="333"/>
      <c r="CV4" s="333"/>
      <c r="CW4" s="333"/>
      <c r="CX4" s="333"/>
      <c r="CY4" s="333"/>
      <c r="CZ4" s="333"/>
      <c r="DA4" s="334"/>
      <c r="DB4" s="332">
        <v>13.5</v>
      </c>
      <c r="DC4" s="333"/>
      <c r="DD4" s="333"/>
      <c r="DE4" s="333"/>
      <c r="DF4" s="333"/>
      <c r="DG4" s="333"/>
      <c r="DH4" s="333"/>
      <c r="DI4" s="334"/>
    </row>
    <row r="5" spans="1:119" ht="18.75" customHeight="1" x14ac:dyDescent="0.2">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157</v>
      </c>
      <c r="AN5" s="336"/>
      <c r="AO5" s="336"/>
      <c r="AP5" s="336"/>
      <c r="AQ5" s="336"/>
      <c r="AR5" s="336"/>
      <c r="AS5" s="336"/>
      <c r="AT5" s="337"/>
      <c r="AU5" s="338" t="s">
        <v>75</v>
      </c>
      <c r="AV5" s="339"/>
      <c r="AW5" s="339"/>
      <c r="AX5" s="339"/>
      <c r="AY5" s="340" t="s">
        <v>148</v>
      </c>
      <c r="AZ5" s="341"/>
      <c r="BA5" s="341"/>
      <c r="BB5" s="341"/>
      <c r="BC5" s="341"/>
      <c r="BD5" s="341"/>
      <c r="BE5" s="341"/>
      <c r="BF5" s="341"/>
      <c r="BG5" s="341"/>
      <c r="BH5" s="341"/>
      <c r="BI5" s="341"/>
      <c r="BJ5" s="341"/>
      <c r="BK5" s="341"/>
      <c r="BL5" s="341"/>
      <c r="BM5" s="342"/>
      <c r="BN5" s="343">
        <v>22011121</v>
      </c>
      <c r="BO5" s="344"/>
      <c r="BP5" s="344"/>
      <c r="BQ5" s="344"/>
      <c r="BR5" s="344"/>
      <c r="BS5" s="344"/>
      <c r="BT5" s="344"/>
      <c r="BU5" s="345"/>
      <c r="BV5" s="343">
        <v>23740200</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92</v>
      </c>
      <c r="CU5" s="350"/>
      <c r="CV5" s="350"/>
      <c r="CW5" s="350"/>
      <c r="CX5" s="350"/>
      <c r="CY5" s="350"/>
      <c r="CZ5" s="350"/>
      <c r="DA5" s="351"/>
      <c r="DB5" s="349">
        <v>90.6</v>
      </c>
      <c r="DC5" s="350"/>
      <c r="DD5" s="350"/>
      <c r="DE5" s="350"/>
      <c r="DF5" s="350"/>
      <c r="DG5" s="350"/>
      <c r="DH5" s="350"/>
      <c r="DI5" s="351"/>
    </row>
    <row r="6" spans="1:119" ht="18.75" customHeight="1" x14ac:dyDescent="0.2">
      <c r="A6" s="2"/>
      <c r="B6" s="491" t="s">
        <v>160</v>
      </c>
      <c r="C6" s="492"/>
      <c r="D6" s="492"/>
      <c r="E6" s="493"/>
      <c r="F6" s="493"/>
      <c r="G6" s="493"/>
      <c r="H6" s="493"/>
      <c r="I6" s="493"/>
      <c r="J6" s="493"/>
      <c r="K6" s="493"/>
      <c r="L6" s="493" t="s">
        <v>163</v>
      </c>
      <c r="M6" s="493"/>
      <c r="N6" s="493"/>
      <c r="O6" s="493"/>
      <c r="P6" s="493"/>
      <c r="Q6" s="493"/>
      <c r="R6" s="497"/>
      <c r="S6" s="497"/>
      <c r="T6" s="497"/>
      <c r="U6" s="497"/>
      <c r="V6" s="498"/>
      <c r="W6" s="501" t="s">
        <v>167</v>
      </c>
      <c r="X6" s="502"/>
      <c r="Y6" s="502"/>
      <c r="Z6" s="502"/>
      <c r="AA6" s="502"/>
      <c r="AB6" s="492"/>
      <c r="AC6" s="503" t="s">
        <v>168</v>
      </c>
      <c r="AD6" s="504"/>
      <c r="AE6" s="504"/>
      <c r="AF6" s="504"/>
      <c r="AG6" s="504"/>
      <c r="AH6" s="504"/>
      <c r="AI6" s="504"/>
      <c r="AJ6" s="504"/>
      <c r="AK6" s="504"/>
      <c r="AL6" s="505"/>
      <c r="AM6" s="335" t="s">
        <v>79</v>
      </c>
      <c r="AN6" s="336"/>
      <c r="AO6" s="336"/>
      <c r="AP6" s="336"/>
      <c r="AQ6" s="336"/>
      <c r="AR6" s="336"/>
      <c r="AS6" s="336"/>
      <c r="AT6" s="337"/>
      <c r="AU6" s="338" t="s">
        <v>75</v>
      </c>
      <c r="AV6" s="339"/>
      <c r="AW6" s="339"/>
      <c r="AX6" s="339"/>
      <c r="AY6" s="340" t="s">
        <v>171</v>
      </c>
      <c r="AZ6" s="341"/>
      <c r="BA6" s="341"/>
      <c r="BB6" s="341"/>
      <c r="BC6" s="341"/>
      <c r="BD6" s="341"/>
      <c r="BE6" s="341"/>
      <c r="BF6" s="341"/>
      <c r="BG6" s="341"/>
      <c r="BH6" s="341"/>
      <c r="BI6" s="341"/>
      <c r="BJ6" s="341"/>
      <c r="BK6" s="341"/>
      <c r="BL6" s="341"/>
      <c r="BM6" s="342"/>
      <c r="BN6" s="343">
        <v>2126092</v>
      </c>
      <c r="BO6" s="344"/>
      <c r="BP6" s="344"/>
      <c r="BQ6" s="344"/>
      <c r="BR6" s="344"/>
      <c r="BS6" s="344"/>
      <c r="BT6" s="344"/>
      <c r="BU6" s="345"/>
      <c r="BV6" s="343">
        <v>2111115</v>
      </c>
      <c r="BW6" s="344"/>
      <c r="BX6" s="344"/>
      <c r="BY6" s="344"/>
      <c r="BZ6" s="344"/>
      <c r="CA6" s="344"/>
      <c r="CB6" s="344"/>
      <c r="CC6" s="345"/>
      <c r="CD6" s="346" t="s">
        <v>172</v>
      </c>
      <c r="CE6" s="347"/>
      <c r="CF6" s="347"/>
      <c r="CG6" s="347"/>
      <c r="CH6" s="347"/>
      <c r="CI6" s="347"/>
      <c r="CJ6" s="347"/>
      <c r="CK6" s="347"/>
      <c r="CL6" s="347"/>
      <c r="CM6" s="347"/>
      <c r="CN6" s="347"/>
      <c r="CO6" s="347"/>
      <c r="CP6" s="347"/>
      <c r="CQ6" s="347"/>
      <c r="CR6" s="347"/>
      <c r="CS6" s="348"/>
      <c r="CT6" s="352">
        <v>93.7</v>
      </c>
      <c r="CU6" s="353"/>
      <c r="CV6" s="353"/>
      <c r="CW6" s="353"/>
      <c r="CX6" s="353"/>
      <c r="CY6" s="353"/>
      <c r="CZ6" s="353"/>
      <c r="DA6" s="354"/>
      <c r="DB6" s="352">
        <v>94.8</v>
      </c>
      <c r="DC6" s="353"/>
      <c r="DD6" s="353"/>
      <c r="DE6" s="353"/>
      <c r="DF6" s="353"/>
      <c r="DG6" s="353"/>
      <c r="DH6" s="353"/>
      <c r="DI6" s="354"/>
    </row>
    <row r="7" spans="1:119" ht="18.75" customHeight="1" x14ac:dyDescent="0.2">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173</v>
      </c>
      <c r="AN7" s="336"/>
      <c r="AO7" s="336"/>
      <c r="AP7" s="336"/>
      <c r="AQ7" s="336"/>
      <c r="AR7" s="336"/>
      <c r="AS7" s="336"/>
      <c r="AT7" s="337"/>
      <c r="AU7" s="338" t="s">
        <v>75</v>
      </c>
      <c r="AV7" s="339"/>
      <c r="AW7" s="339"/>
      <c r="AX7" s="339"/>
      <c r="AY7" s="340" t="s">
        <v>174</v>
      </c>
      <c r="AZ7" s="341"/>
      <c r="BA7" s="341"/>
      <c r="BB7" s="341"/>
      <c r="BC7" s="341"/>
      <c r="BD7" s="341"/>
      <c r="BE7" s="341"/>
      <c r="BF7" s="341"/>
      <c r="BG7" s="341"/>
      <c r="BH7" s="341"/>
      <c r="BI7" s="341"/>
      <c r="BJ7" s="341"/>
      <c r="BK7" s="341"/>
      <c r="BL7" s="341"/>
      <c r="BM7" s="342"/>
      <c r="BN7" s="343">
        <v>118240</v>
      </c>
      <c r="BO7" s="344"/>
      <c r="BP7" s="344"/>
      <c r="BQ7" s="344"/>
      <c r="BR7" s="344"/>
      <c r="BS7" s="344"/>
      <c r="BT7" s="344"/>
      <c r="BU7" s="345"/>
      <c r="BV7" s="343">
        <v>191568</v>
      </c>
      <c r="BW7" s="344"/>
      <c r="BX7" s="344"/>
      <c r="BY7" s="344"/>
      <c r="BZ7" s="344"/>
      <c r="CA7" s="344"/>
      <c r="CB7" s="344"/>
      <c r="CC7" s="345"/>
      <c r="CD7" s="346" t="s">
        <v>175</v>
      </c>
      <c r="CE7" s="347"/>
      <c r="CF7" s="347"/>
      <c r="CG7" s="347"/>
      <c r="CH7" s="347"/>
      <c r="CI7" s="347"/>
      <c r="CJ7" s="347"/>
      <c r="CK7" s="347"/>
      <c r="CL7" s="347"/>
      <c r="CM7" s="347"/>
      <c r="CN7" s="347"/>
      <c r="CO7" s="347"/>
      <c r="CP7" s="347"/>
      <c r="CQ7" s="347"/>
      <c r="CR7" s="347"/>
      <c r="CS7" s="348"/>
      <c r="CT7" s="343">
        <v>13860109</v>
      </c>
      <c r="CU7" s="344"/>
      <c r="CV7" s="344"/>
      <c r="CW7" s="344"/>
      <c r="CX7" s="344"/>
      <c r="CY7" s="344"/>
      <c r="CZ7" s="344"/>
      <c r="DA7" s="345"/>
      <c r="DB7" s="343">
        <v>14190229</v>
      </c>
      <c r="DC7" s="344"/>
      <c r="DD7" s="344"/>
      <c r="DE7" s="344"/>
      <c r="DF7" s="344"/>
      <c r="DG7" s="344"/>
      <c r="DH7" s="344"/>
      <c r="DI7" s="345"/>
    </row>
    <row r="8" spans="1:119" ht="18.75" customHeight="1" x14ac:dyDescent="0.2">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176</v>
      </c>
      <c r="AN8" s="336"/>
      <c r="AO8" s="336"/>
      <c r="AP8" s="336"/>
      <c r="AQ8" s="336"/>
      <c r="AR8" s="336"/>
      <c r="AS8" s="336"/>
      <c r="AT8" s="337"/>
      <c r="AU8" s="338" t="s">
        <v>75</v>
      </c>
      <c r="AV8" s="339"/>
      <c r="AW8" s="339"/>
      <c r="AX8" s="339"/>
      <c r="AY8" s="340" t="s">
        <v>179</v>
      </c>
      <c r="AZ8" s="341"/>
      <c r="BA8" s="341"/>
      <c r="BB8" s="341"/>
      <c r="BC8" s="341"/>
      <c r="BD8" s="341"/>
      <c r="BE8" s="341"/>
      <c r="BF8" s="341"/>
      <c r="BG8" s="341"/>
      <c r="BH8" s="341"/>
      <c r="BI8" s="341"/>
      <c r="BJ8" s="341"/>
      <c r="BK8" s="341"/>
      <c r="BL8" s="341"/>
      <c r="BM8" s="342"/>
      <c r="BN8" s="343">
        <v>2007852</v>
      </c>
      <c r="BO8" s="344"/>
      <c r="BP8" s="344"/>
      <c r="BQ8" s="344"/>
      <c r="BR8" s="344"/>
      <c r="BS8" s="344"/>
      <c r="BT8" s="344"/>
      <c r="BU8" s="345"/>
      <c r="BV8" s="343">
        <v>1919547</v>
      </c>
      <c r="BW8" s="344"/>
      <c r="BX8" s="344"/>
      <c r="BY8" s="344"/>
      <c r="BZ8" s="344"/>
      <c r="CA8" s="344"/>
      <c r="CB8" s="344"/>
      <c r="CC8" s="345"/>
      <c r="CD8" s="346" t="s">
        <v>180</v>
      </c>
      <c r="CE8" s="347"/>
      <c r="CF8" s="347"/>
      <c r="CG8" s="347"/>
      <c r="CH8" s="347"/>
      <c r="CI8" s="347"/>
      <c r="CJ8" s="347"/>
      <c r="CK8" s="347"/>
      <c r="CL8" s="347"/>
      <c r="CM8" s="347"/>
      <c r="CN8" s="347"/>
      <c r="CO8" s="347"/>
      <c r="CP8" s="347"/>
      <c r="CQ8" s="347"/>
      <c r="CR8" s="347"/>
      <c r="CS8" s="348"/>
      <c r="CT8" s="355">
        <v>0.56999999999999995</v>
      </c>
      <c r="CU8" s="356"/>
      <c r="CV8" s="356"/>
      <c r="CW8" s="356"/>
      <c r="CX8" s="356"/>
      <c r="CY8" s="356"/>
      <c r="CZ8" s="356"/>
      <c r="DA8" s="357"/>
      <c r="DB8" s="355">
        <v>0.57999999999999996</v>
      </c>
      <c r="DC8" s="356"/>
      <c r="DD8" s="356"/>
      <c r="DE8" s="356"/>
      <c r="DF8" s="356"/>
      <c r="DG8" s="356"/>
      <c r="DH8" s="356"/>
      <c r="DI8" s="357"/>
    </row>
    <row r="9" spans="1:119" ht="18.75" customHeight="1" x14ac:dyDescent="0.2">
      <c r="A9" s="2"/>
      <c r="B9" s="317" t="s">
        <v>21</v>
      </c>
      <c r="C9" s="318"/>
      <c r="D9" s="318"/>
      <c r="E9" s="318"/>
      <c r="F9" s="318"/>
      <c r="G9" s="318"/>
      <c r="H9" s="318"/>
      <c r="I9" s="318"/>
      <c r="J9" s="318"/>
      <c r="K9" s="415"/>
      <c r="L9" s="368" t="s">
        <v>14</v>
      </c>
      <c r="M9" s="369"/>
      <c r="N9" s="369"/>
      <c r="O9" s="369"/>
      <c r="P9" s="369"/>
      <c r="Q9" s="370"/>
      <c r="R9" s="371">
        <v>48154</v>
      </c>
      <c r="S9" s="372"/>
      <c r="T9" s="372"/>
      <c r="U9" s="372"/>
      <c r="V9" s="373"/>
      <c r="W9" s="320" t="s">
        <v>182</v>
      </c>
      <c r="X9" s="321"/>
      <c r="Y9" s="321"/>
      <c r="Z9" s="321"/>
      <c r="AA9" s="321"/>
      <c r="AB9" s="321"/>
      <c r="AC9" s="321"/>
      <c r="AD9" s="321"/>
      <c r="AE9" s="321"/>
      <c r="AF9" s="321"/>
      <c r="AG9" s="321"/>
      <c r="AH9" s="321"/>
      <c r="AI9" s="321"/>
      <c r="AJ9" s="321"/>
      <c r="AK9" s="321"/>
      <c r="AL9" s="322"/>
      <c r="AM9" s="335" t="s">
        <v>183</v>
      </c>
      <c r="AN9" s="336"/>
      <c r="AO9" s="336"/>
      <c r="AP9" s="336"/>
      <c r="AQ9" s="336"/>
      <c r="AR9" s="336"/>
      <c r="AS9" s="336"/>
      <c r="AT9" s="337"/>
      <c r="AU9" s="338" t="s">
        <v>186</v>
      </c>
      <c r="AV9" s="339"/>
      <c r="AW9" s="339"/>
      <c r="AX9" s="339"/>
      <c r="AY9" s="340" t="s">
        <v>76</v>
      </c>
      <c r="AZ9" s="341"/>
      <c r="BA9" s="341"/>
      <c r="BB9" s="341"/>
      <c r="BC9" s="341"/>
      <c r="BD9" s="341"/>
      <c r="BE9" s="341"/>
      <c r="BF9" s="341"/>
      <c r="BG9" s="341"/>
      <c r="BH9" s="341"/>
      <c r="BI9" s="341"/>
      <c r="BJ9" s="341"/>
      <c r="BK9" s="341"/>
      <c r="BL9" s="341"/>
      <c r="BM9" s="342"/>
      <c r="BN9" s="343">
        <v>88305</v>
      </c>
      <c r="BO9" s="344"/>
      <c r="BP9" s="344"/>
      <c r="BQ9" s="344"/>
      <c r="BR9" s="344"/>
      <c r="BS9" s="344"/>
      <c r="BT9" s="344"/>
      <c r="BU9" s="345"/>
      <c r="BV9" s="343">
        <v>398601</v>
      </c>
      <c r="BW9" s="344"/>
      <c r="BX9" s="344"/>
      <c r="BY9" s="344"/>
      <c r="BZ9" s="344"/>
      <c r="CA9" s="344"/>
      <c r="CB9" s="344"/>
      <c r="CC9" s="345"/>
      <c r="CD9" s="346" t="s">
        <v>73</v>
      </c>
      <c r="CE9" s="347"/>
      <c r="CF9" s="347"/>
      <c r="CG9" s="347"/>
      <c r="CH9" s="347"/>
      <c r="CI9" s="347"/>
      <c r="CJ9" s="347"/>
      <c r="CK9" s="347"/>
      <c r="CL9" s="347"/>
      <c r="CM9" s="347"/>
      <c r="CN9" s="347"/>
      <c r="CO9" s="347"/>
      <c r="CP9" s="347"/>
      <c r="CQ9" s="347"/>
      <c r="CR9" s="347"/>
      <c r="CS9" s="348"/>
      <c r="CT9" s="349">
        <v>13.8</v>
      </c>
      <c r="CU9" s="350"/>
      <c r="CV9" s="350"/>
      <c r="CW9" s="350"/>
      <c r="CX9" s="350"/>
      <c r="CY9" s="350"/>
      <c r="CZ9" s="350"/>
      <c r="DA9" s="351"/>
      <c r="DB9" s="349">
        <v>17.600000000000001</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58" t="s">
        <v>188</v>
      </c>
      <c r="M10" s="336"/>
      <c r="N10" s="336"/>
      <c r="O10" s="336"/>
      <c r="P10" s="336"/>
      <c r="Q10" s="337"/>
      <c r="R10" s="359">
        <v>49000</v>
      </c>
      <c r="S10" s="360"/>
      <c r="T10" s="360"/>
      <c r="U10" s="360"/>
      <c r="V10" s="361"/>
      <c r="W10" s="486"/>
      <c r="X10" s="465"/>
      <c r="Y10" s="465"/>
      <c r="Z10" s="465"/>
      <c r="AA10" s="465"/>
      <c r="AB10" s="465"/>
      <c r="AC10" s="465"/>
      <c r="AD10" s="465"/>
      <c r="AE10" s="465"/>
      <c r="AF10" s="465"/>
      <c r="AG10" s="465"/>
      <c r="AH10" s="465"/>
      <c r="AI10" s="465"/>
      <c r="AJ10" s="465"/>
      <c r="AK10" s="465"/>
      <c r="AL10" s="489"/>
      <c r="AM10" s="335" t="s">
        <v>190</v>
      </c>
      <c r="AN10" s="336"/>
      <c r="AO10" s="336"/>
      <c r="AP10" s="336"/>
      <c r="AQ10" s="336"/>
      <c r="AR10" s="336"/>
      <c r="AS10" s="336"/>
      <c r="AT10" s="337"/>
      <c r="AU10" s="338" t="s">
        <v>186</v>
      </c>
      <c r="AV10" s="339"/>
      <c r="AW10" s="339"/>
      <c r="AX10" s="339"/>
      <c r="AY10" s="340" t="s">
        <v>192</v>
      </c>
      <c r="AZ10" s="341"/>
      <c r="BA10" s="341"/>
      <c r="BB10" s="341"/>
      <c r="BC10" s="341"/>
      <c r="BD10" s="341"/>
      <c r="BE10" s="341"/>
      <c r="BF10" s="341"/>
      <c r="BG10" s="341"/>
      <c r="BH10" s="341"/>
      <c r="BI10" s="341"/>
      <c r="BJ10" s="341"/>
      <c r="BK10" s="341"/>
      <c r="BL10" s="341"/>
      <c r="BM10" s="342"/>
      <c r="BN10" s="343">
        <v>100</v>
      </c>
      <c r="BO10" s="344"/>
      <c r="BP10" s="344"/>
      <c r="BQ10" s="344"/>
      <c r="BR10" s="344"/>
      <c r="BS10" s="344"/>
      <c r="BT10" s="344"/>
      <c r="BU10" s="345"/>
      <c r="BV10" s="343">
        <v>70</v>
      </c>
      <c r="BW10" s="344"/>
      <c r="BX10" s="344"/>
      <c r="BY10" s="344"/>
      <c r="BZ10" s="344"/>
      <c r="CA10" s="344"/>
      <c r="CB10" s="344"/>
      <c r="CC10" s="345"/>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2" t="s">
        <v>197</v>
      </c>
      <c r="M11" s="363"/>
      <c r="N11" s="363"/>
      <c r="O11" s="363"/>
      <c r="P11" s="363"/>
      <c r="Q11" s="364"/>
      <c r="R11" s="365" t="s">
        <v>198</v>
      </c>
      <c r="S11" s="366"/>
      <c r="T11" s="366"/>
      <c r="U11" s="366"/>
      <c r="V11" s="367"/>
      <c r="W11" s="486"/>
      <c r="X11" s="465"/>
      <c r="Y11" s="465"/>
      <c r="Z11" s="465"/>
      <c r="AA11" s="465"/>
      <c r="AB11" s="465"/>
      <c r="AC11" s="465"/>
      <c r="AD11" s="465"/>
      <c r="AE11" s="465"/>
      <c r="AF11" s="465"/>
      <c r="AG11" s="465"/>
      <c r="AH11" s="465"/>
      <c r="AI11" s="465"/>
      <c r="AJ11" s="465"/>
      <c r="AK11" s="465"/>
      <c r="AL11" s="489"/>
      <c r="AM11" s="335" t="s">
        <v>199</v>
      </c>
      <c r="AN11" s="336"/>
      <c r="AO11" s="336"/>
      <c r="AP11" s="336"/>
      <c r="AQ11" s="336"/>
      <c r="AR11" s="336"/>
      <c r="AS11" s="336"/>
      <c r="AT11" s="337"/>
      <c r="AU11" s="338" t="s">
        <v>75</v>
      </c>
      <c r="AV11" s="339"/>
      <c r="AW11" s="339"/>
      <c r="AX11" s="339"/>
      <c r="AY11" s="340" t="s">
        <v>200</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550000</v>
      </c>
      <c r="BW11" s="344"/>
      <c r="BX11" s="344"/>
      <c r="BY11" s="344"/>
      <c r="BZ11" s="344"/>
      <c r="CA11" s="344"/>
      <c r="CB11" s="344"/>
      <c r="CC11" s="345"/>
      <c r="CD11" s="346" t="s">
        <v>203</v>
      </c>
      <c r="CE11" s="347"/>
      <c r="CF11" s="347"/>
      <c r="CG11" s="347"/>
      <c r="CH11" s="347"/>
      <c r="CI11" s="347"/>
      <c r="CJ11" s="347"/>
      <c r="CK11" s="347"/>
      <c r="CL11" s="347"/>
      <c r="CM11" s="347"/>
      <c r="CN11" s="347"/>
      <c r="CO11" s="347"/>
      <c r="CP11" s="347"/>
      <c r="CQ11" s="347"/>
      <c r="CR11" s="347"/>
      <c r="CS11" s="348"/>
      <c r="CT11" s="355" t="s">
        <v>204</v>
      </c>
      <c r="CU11" s="356"/>
      <c r="CV11" s="356"/>
      <c r="CW11" s="356"/>
      <c r="CX11" s="356"/>
      <c r="CY11" s="356"/>
      <c r="CZ11" s="356"/>
      <c r="DA11" s="357"/>
      <c r="DB11" s="355" t="s">
        <v>204</v>
      </c>
      <c r="DC11" s="356"/>
      <c r="DD11" s="356"/>
      <c r="DE11" s="356"/>
      <c r="DF11" s="356"/>
      <c r="DG11" s="356"/>
      <c r="DH11" s="356"/>
      <c r="DI11" s="357"/>
    </row>
    <row r="12" spans="1:119" ht="18.75" customHeight="1" x14ac:dyDescent="0.2">
      <c r="A12" s="2"/>
      <c r="B12" s="511" t="s">
        <v>206</v>
      </c>
      <c r="C12" s="512"/>
      <c r="D12" s="512"/>
      <c r="E12" s="512"/>
      <c r="F12" s="512"/>
      <c r="G12" s="512"/>
      <c r="H12" s="512"/>
      <c r="I12" s="512"/>
      <c r="J12" s="512"/>
      <c r="K12" s="513"/>
      <c r="L12" s="381" t="s">
        <v>207</v>
      </c>
      <c r="M12" s="382"/>
      <c r="N12" s="382"/>
      <c r="O12" s="382"/>
      <c r="P12" s="382"/>
      <c r="Q12" s="383"/>
      <c r="R12" s="384">
        <v>47347</v>
      </c>
      <c r="S12" s="385"/>
      <c r="T12" s="385"/>
      <c r="U12" s="385"/>
      <c r="V12" s="386"/>
      <c r="W12" s="387" t="s">
        <v>8</v>
      </c>
      <c r="X12" s="339"/>
      <c r="Y12" s="339"/>
      <c r="Z12" s="339"/>
      <c r="AA12" s="339"/>
      <c r="AB12" s="388"/>
      <c r="AC12" s="389" t="s">
        <v>109</v>
      </c>
      <c r="AD12" s="390"/>
      <c r="AE12" s="390"/>
      <c r="AF12" s="390"/>
      <c r="AG12" s="391"/>
      <c r="AH12" s="389" t="s">
        <v>209</v>
      </c>
      <c r="AI12" s="390"/>
      <c r="AJ12" s="390"/>
      <c r="AK12" s="390"/>
      <c r="AL12" s="392"/>
      <c r="AM12" s="335" t="s">
        <v>210</v>
      </c>
      <c r="AN12" s="336"/>
      <c r="AO12" s="336"/>
      <c r="AP12" s="336"/>
      <c r="AQ12" s="336"/>
      <c r="AR12" s="336"/>
      <c r="AS12" s="336"/>
      <c r="AT12" s="337"/>
      <c r="AU12" s="338" t="s">
        <v>186</v>
      </c>
      <c r="AV12" s="339"/>
      <c r="AW12" s="339"/>
      <c r="AX12" s="339"/>
      <c r="AY12" s="340" t="s">
        <v>213</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214</v>
      </c>
      <c r="CE12" s="347"/>
      <c r="CF12" s="347"/>
      <c r="CG12" s="347"/>
      <c r="CH12" s="347"/>
      <c r="CI12" s="347"/>
      <c r="CJ12" s="347"/>
      <c r="CK12" s="347"/>
      <c r="CL12" s="347"/>
      <c r="CM12" s="347"/>
      <c r="CN12" s="347"/>
      <c r="CO12" s="347"/>
      <c r="CP12" s="347"/>
      <c r="CQ12" s="347"/>
      <c r="CR12" s="347"/>
      <c r="CS12" s="348"/>
      <c r="CT12" s="355" t="s">
        <v>204</v>
      </c>
      <c r="CU12" s="356"/>
      <c r="CV12" s="356"/>
      <c r="CW12" s="356"/>
      <c r="CX12" s="356"/>
      <c r="CY12" s="356"/>
      <c r="CZ12" s="356"/>
      <c r="DA12" s="357"/>
      <c r="DB12" s="355" t="s">
        <v>204</v>
      </c>
      <c r="DC12" s="356"/>
      <c r="DD12" s="356"/>
      <c r="DE12" s="356"/>
      <c r="DF12" s="356"/>
      <c r="DG12" s="356"/>
      <c r="DH12" s="356"/>
      <c r="DI12" s="357"/>
    </row>
    <row r="13" spans="1:119" ht="18.75" customHeight="1" x14ac:dyDescent="0.2">
      <c r="A13" s="2"/>
      <c r="B13" s="514"/>
      <c r="C13" s="515"/>
      <c r="D13" s="515"/>
      <c r="E13" s="515"/>
      <c r="F13" s="515"/>
      <c r="G13" s="515"/>
      <c r="H13" s="515"/>
      <c r="I13" s="515"/>
      <c r="J13" s="515"/>
      <c r="K13" s="516"/>
      <c r="L13" s="14"/>
      <c r="M13" s="374" t="s">
        <v>216</v>
      </c>
      <c r="N13" s="375"/>
      <c r="O13" s="375"/>
      <c r="P13" s="375"/>
      <c r="Q13" s="376"/>
      <c r="R13" s="377">
        <v>46663</v>
      </c>
      <c r="S13" s="378"/>
      <c r="T13" s="378"/>
      <c r="U13" s="378"/>
      <c r="V13" s="379"/>
      <c r="W13" s="501" t="s">
        <v>218</v>
      </c>
      <c r="X13" s="502"/>
      <c r="Y13" s="502"/>
      <c r="Z13" s="502"/>
      <c r="AA13" s="502"/>
      <c r="AB13" s="492"/>
      <c r="AC13" s="359">
        <v>1105</v>
      </c>
      <c r="AD13" s="360"/>
      <c r="AE13" s="360"/>
      <c r="AF13" s="360"/>
      <c r="AG13" s="380"/>
      <c r="AH13" s="359">
        <v>1294</v>
      </c>
      <c r="AI13" s="360"/>
      <c r="AJ13" s="360"/>
      <c r="AK13" s="360"/>
      <c r="AL13" s="361"/>
      <c r="AM13" s="335" t="s">
        <v>220</v>
      </c>
      <c r="AN13" s="336"/>
      <c r="AO13" s="336"/>
      <c r="AP13" s="336"/>
      <c r="AQ13" s="336"/>
      <c r="AR13" s="336"/>
      <c r="AS13" s="336"/>
      <c r="AT13" s="337"/>
      <c r="AU13" s="338" t="s">
        <v>186</v>
      </c>
      <c r="AV13" s="339"/>
      <c r="AW13" s="339"/>
      <c r="AX13" s="339"/>
      <c r="AY13" s="340" t="s">
        <v>222</v>
      </c>
      <c r="AZ13" s="341"/>
      <c r="BA13" s="341"/>
      <c r="BB13" s="341"/>
      <c r="BC13" s="341"/>
      <c r="BD13" s="341"/>
      <c r="BE13" s="341"/>
      <c r="BF13" s="341"/>
      <c r="BG13" s="341"/>
      <c r="BH13" s="341"/>
      <c r="BI13" s="341"/>
      <c r="BJ13" s="341"/>
      <c r="BK13" s="341"/>
      <c r="BL13" s="341"/>
      <c r="BM13" s="342"/>
      <c r="BN13" s="343">
        <v>88405</v>
      </c>
      <c r="BO13" s="344"/>
      <c r="BP13" s="344"/>
      <c r="BQ13" s="344"/>
      <c r="BR13" s="344"/>
      <c r="BS13" s="344"/>
      <c r="BT13" s="344"/>
      <c r="BU13" s="345"/>
      <c r="BV13" s="343">
        <v>948671</v>
      </c>
      <c r="BW13" s="344"/>
      <c r="BX13" s="344"/>
      <c r="BY13" s="344"/>
      <c r="BZ13" s="344"/>
      <c r="CA13" s="344"/>
      <c r="CB13" s="344"/>
      <c r="CC13" s="345"/>
      <c r="CD13" s="346" t="s">
        <v>223</v>
      </c>
      <c r="CE13" s="347"/>
      <c r="CF13" s="347"/>
      <c r="CG13" s="347"/>
      <c r="CH13" s="347"/>
      <c r="CI13" s="347"/>
      <c r="CJ13" s="347"/>
      <c r="CK13" s="347"/>
      <c r="CL13" s="347"/>
      <c r="CM13" s="347"/>
      <c r="CN13" s="347"/>
      <c r="CO13" s="347"/>
      <c r="CP13" s="347"/>
      <c r="CQ13" s="347"/>
      <c r="CR13" s="347"/>
      <c r="CS13" s="348"/>
      <c r="CT13" s="349">
        <v>12.9</v>
      </c>
      <c r="CU13" s="350"/>
      <c r="CV13" s="350"/>
      <c r="CW13" s="350"/>
      <c r="CX13" s="350"/>
      <c r="CY13" s="350"/>
      <c r="CZ13" s="350"/>
      <c r="DA13" s="351"/>
      <c r="DB13" s="349">
        <v>13.1</v>
      </c>
      <c r="DC13" s="350"/>
      <c r="DD13" s="350"/>
      <c r="DE13" s="350"/>
      <c r="DF13" s="350"/>
      <c r="DG13" s="350"/>
      <c r="DH13" s="350"/>
      <c r="DI13" s="351"/>
    </row>
    <row r="14" spans="1:119" ht="18.75" customHeight="1" x14ac:dyDescent="0.2">
      <c r="A14" s="2"/>
      <c r="B14" s="514"/>
      <c r="C14" s="515"/>
      <c r="D14" s="515"/>
      <c r="E14" s="515"/>
      <c r="F14" s="515"/>
      <c r="G14" s="515"/>
      <c r="H14" s="515"/>
      <c r="I14" s="515"/>
      <c r="J14" s="515"/>
      <c r="K14" s="516"/>
      <c r="L14" s="399" t="s">
        <v>224</v>
      </c>
      <c r="M14" s="400"/>
      <c r="N14" s="400"/>
      <c r="O14" s="400"/>
      <c r="P14" s="400"/>
      <c r="Q14" s="401"/>
      <c r="R14" s="377">
        <v>47626</v>
      </c>
      <c r="S14" s="378"/>
      <c r="T14" s="378"/>
      <c r="U14" s="378"/>
      <c r="V14" s="379"/>
      <c r="W14" s="487"/>
      <c r="X14" s="488"/>
      <c r="Y14" s="488"/>
      <c r="Z14" s="488"/>
      <c r="AA14" s="488"/>
      <c r="AB14" s="478"/>
      <c r="AC14" s="402">
        <v>4.4000000000000004</v>
      </c>
      <c r="AD14" s="403"/>
      <c r="AE14" s="403"/>
      <c r="AF14" s="403"/>
      <c r="AG14" s="404"/>
      <c r="AH14" s="402">
        <v>5.0999999999999996</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227</v>
      </c>
      <c r="CE14" s="394"/>
      <c r="CF14" s="394"/>
      <c r="CG14" s="394"/>
      <c r="CH14" s="394"/>
      <c r="CI14" s="394"/>
      <c r="CJ14" s="394"/>
      <c r="CK14" s="394"/>
      <c r="CL14" s="394"/>
      <c r="CM14" s="394"/>
      <c r="CN14" s="394"/>
      <c r="CO14" s="394"/>
      <c r="CP14" s="394"/>
      <c r="CQ14" s="394"/>
      <c r="CR14" s="394"/>
      <c r="CS14" s="395"/>
      <c r="CT14" s="396">
        <v>22.8</v>
      </c>
      <c r="CU14" s="397"/>
      <c r="CV14" s="397"/>
      <c r="CW14" s="397"/>
      <c r="CX14" s="397"/>
      <c r="CY14" s="397"/>
      <c r="CZ14" s="397"/>
      <c r="DA14" s="398"/>
      <c r="DB14" s="396">
        <v>29.1</v>
      </c>
      <c r="DC14" s="397"/>
      <c r="DD14" s="397"/>
      <c r="DE14" s="397"/>
      <c r="DF14" s="397"/>
      <c r="DG14" s="397"/>
      <c r="DH14" s="397"/>
      <c r="DI14" s="398"/>
    </row>
    <row r="15" spans="1:119" ht="18.75" customHeight="1" x14ac:dyDescent="0.2">
      <c r="A15" s="2"/>
      <c r="B15" s="514"/>
      <c r="C15" s="515"/>
      <c r="D15" s="515"/>
      <c r="E15" s="515"/>
      <c r="F15" s="515"/>
      <c r="G15" s="515"/>
      <c r="H15" s="515"/>
      <c r="I15" s="515"/>
      <c r="J15" s="515"/>
      <c r="K15" s="516"/>
      <c r="L15" s="14"/>
      <c r="M15" s="374" t="s">
        <v>216</v>
      </c>
      <c r="N15" s="375"/>
      <c r="O15" s="375"/>
      <c r="P15" s="375"/>
      <c r="Q15" s="376"/>
      <c r="R15" s="377">
        <v>46962</v>
      </c>
      <c r="S15" s="378"/>
      <c r="T15" s="378"/>
      <c r="U15" s="378"/>
      <c r="V15" s="379"/>
      <c r="W15" s="501" t="s">
        <v>6</v>
      </c>
      <c r="X15" s="502"/>
      <c r="Y15" s="502"/>
      <c r="Z15" s="502"/>
      <c r="AA15" s="502"/>
      <c r="AB15" s="492"/>
      <c r="AC15" s="359">
        <v>8818</v>
      </c>
      <c r="AD15" s="360"/>
      <c r="AE15" s="360"/>
      <c r="AF15" s="360"/>
      <c r="AG15" s="380"/>
      <c r="AH15" s="359">
        <v>8741</v>
      </c>
      <c r="AI15" s="360"/>
      <c r="AJ15" s="360"/>
      <c r="AK15" s="360"/>
      <c r="AL15" s="361"/>
      <c r="AM15" s="335"/>
      <c r="AN15" s="336"/>
      <c r="AO15" s="336"/>
      <c r="AP15" s="336"/>
      <c r="AQ15" s="336"/>
      <c r="AR15" s="336"/>
      <c r="AS15" s="336"/>
      <c r="AT15" s="337"/>
      <c r="AU15" s="338"/>
      <c r="AV15" s="339"/>
      <c r="AW15" s="339"/>
      <c r="AX15" s="339"/>
      <c r="AY15" s="323" t="s">
        <v>229</v>
      </c>
      <c r="AZ15" s="324"/>
      <c r="BA15" s="324"/>
      <c r="BB15" s="324"/>
      <c r="BC15" s="324"/>
      <c r="BD15" s="324"/>
      <c r="BE15" s="324"/>
      <c r="BF15" s="324"/>
      <c r="BG15" s="324"/>
      <c r="BH15" s="324"/>
      <c r="BI15" s="324"/>
      <c r="BJ15" s="324"/>
      <c r="BK15" s="324"/>
      <c r="BL15" s="324"/>
      <c r="BM15" s="325"/>
      <c r="BN15" s="326">
        <v>6731369</v>
      </c>
      <c r="BO15" s="327"/>
      <c r="BP15" s="327"/>
      <c r="BQ15" s="327"/>
      <c r="BR15" s="327"/>
      <c r="BS15" s="327"/>
      <c r="BT15" s="327"/>
      <c r="BU15" s="328"/>
      <c r="BV15" s="326">
        <v>6487366</v>
      </c>
      <c r="BW15" s="327"/>
      <c r="BX15" s="327"/>
      <c r="BY15" s="327"/>
      <c r="BZ15" s="327"/>
      <c r="CA15" s="327"/>
      <c r="CB15" s="327"/>
      <c r="CC15" s="328"/>
      <c r="CD15" s="329" t="s">
        <v>215</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14"/>
      <c r="C16" s="515"/>
      <c r="D16" s="515"/>
      <c r="E16" s="515"/>
      <c r="F16" s="515"/>
      <c r="G16" s="515"/>
      <c r="H16" s="515"/>
      <c r="I16" s="515"/>
      <c r="J16" s="515"/>
      <c r="K16" s="516"/>
      <c r="L16" s="399" t="s">
        <v>231</v>
      </c>
      <c r="M16" s="406"/>
      <c r="N16" s="406"/>
      <c r="O16" s="406"/>
      <c r="P16" s="406"/>
      <c r="Q16" s="407"/>
      <c r="R16" s="408" t="s">
        <v>228</v>
      </c>
      <c r="S16" s="409"/>
      <c r="T16" s="409"/>
      <c r="U16" s="409"/>
      <c r="V16" s="410"/>
      <c r="W16" s="487"/>
      <c r="X16" s="488"/>
      <c r="Y16" s="488"/>
      <c r="Z16" s="488"/>
      <c r="AA16" s="488"/>
      <c r="AB16" s="478"/>
      <c r="AC16" s="402">
        <v>34.9</v>
      </c>
      <c r="AD16" s="403"/>
      <c r="AE16" s="403"/>
      <c r="AF16" s="403"/>
      <c r="AG16" s="404"/>
      <c r="AH16" s="402">
        <v>34.299999999999997</v>
      </c>
      <c r="AI16" s="403"/>
      <c r="AJ16" s="403"/>
      <c r="AK16" s="403"/>
      <c r="AL16" s="405"/>
      <c r="AM16" s="335"/>
      <c r="AN16" s="336"/>
      <c r="AO16" s="336"/>
      <c r="AP16" s="336"/>
      <c r="AQ16" s="336"/>
      <c r="AR16" s="336"/>
      <c r="AS16" s="336"/>
      <c r="AT16" s="337"/>
      <c r="AU16" s="338"/>
      <c r="AV16" s="339"/>
      <c r="AW16" s="339"/>
      <c r="AX16" s="339"/>
      <c r="AY16" s="340" t="s">
        <v>107</v>
      </c>
      <c r="AZ16" s="341"/>
      <c r="BA16" s="341"/>
      <c r="BB16" s="341"/>
      <c r="BC16" s="341"/>
      <c r="BD16" s="341"/>
      <c r="BE16" s="341"/>
      <c r="BF16" s="341"/>
      <c r="BG16" s="341"/>
      <c r="BH16" s="341"/>
      <c r="BI16" s="341"/>
      <c r="BJ16" s="341"/>
      <c r="BK16" s="341"/>
      <c r="BL16" s="341"/>
      <c r="BM16" s="342"/>
      <c r="BN16" s="343">
        <v>11812753</v>
      </c>
      <c r="BO16" s="344"/>
      <c r="BP16" s="344"/>
      <c r="BQ16" s="344"/>
      <c r="BR16" s="344"/>
      <c r="BS16" s="344"/>
      <c r="BT16" s="344"/>
      <c r="BU16" s="345"/>
      <c r="BV16" s="343">
        <v>11635002</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17"/>
      <c r="C17" s="518"/>
      <c r="D17" s="518"/>
      <c r="E17" s="518"/>
      <c r="F17" s="518"/>
      <c r="G17" s="518"/>
      <c r="H17" s="518"/>
      <c r="I17" s="518"/>
      <c r="J17" s="518"/>
      <c r="K17" s="519"/>
      <c r="L17" s="15"/>
      <c r="M17" s="411" t="s">
        <v>101</v>
      </c>
      <c r="N17" s="412"/>
      <c r="O17" s="412"/>
      <c r="P17" s="412"/>
      <c r="Q17" s="413"/>
      <c r="R17" s="408" t="s">
        <v>228</v>
      </c>
      <c r="S17" s="409"/>
      <c r="T17" s="409"/>
      <c r="U17" s="409"/>
      <c r="V17" s="410"/>
      <c r="W17" s="501" t="s">
        <v>95</v>
      </c>
      <c r="X17" s="502"/>
      <c r="Y17" s="502"/>
      <c r="Z17" s="502"/>
      <c r="AA17" s="502"/>
      <c r="AB17" s="492"/>
      <c r="AC17" s="359">
        <v>15365</v>
      </c>
      <c r="AD17" s="360"/>
      <c r="AE17" s="360"/>
      <c r="AF17" s="360"/>
      <c r="AG17" s="380"/>
      <c r="AH17" s="359">
        <v>15445</v>
      </c>
      <c r="AI17" s="360"/>
      <c r="AJ17" s="360"/>
      <c r="AK17" s="360"/>
      <c r="AL17" s="361"/>
      <c r="AM17" s="335"/>
      <c r="AN17" s="336"/>
      <c r="AO17" s="336"/>
      <c r="AP17" s="336"/>
      <c r="AQ17" s="336"/>
      <c r="AR17" s="336"/>
      <c r="AS17" s="336"/>
      <c r="AT17" s="337"/>
      <c r="AU17" s="338"/>
      <c r="AV17" s="339"/>
      <c r="AW17" s="339"/>
      <c r="AX17" s="339"/>
      <c r="AY17" s="340" t="s">
        <v>232</v>
      </c>
      <c r="AZ17" s="341"/>
      <c r="BA17" s="341"/>
      <c r="BB17" s="341"/>
      <c r="BC17" s="341"/>
      <c r="BD17" s="341"/>
      <c r="BE17" s="341"/>
      <c r="BF17" s="341"/>
      <c r="BG17" s="341"/>
      <c r="BH17" s="341"/>
      <c r="BI17" s="341"/>
      <c r="BJ17" s="341"/>
      <c r="BK17" s="341"/>
      <c r="BL17" s="341"/>
      <c r="BM17" s="342"/>
      <c r="BN17" s="343">
        <v>8467996</v>
      </c>
      <c r="BO17" s="344"/>
      <c r="BP17" s="344"/>
      <c r="BQ17" s="344"/>
      <c r="BR17" s="344"/>
      <c r="BS17" s="344"/>
      <c r="BT17" s="344"/>
      <c r="BU17" s="345"/>
      <c r="BV17" s="343">
        <v>8148051</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233</v>
      </c>
      <c r="C18" s="415"/>
      <c r="D18" s="415"/>
      <c r="E18" s="416"/>
      <c r="F18" s="416"/>
      <c r="G18" s="416"/>
      <c r="H18" s="416"/>
      <c r="I18" s="416"/>
      <c r="J18" s="416"/>
      <c r="K18" s="416"/>
      <c r="L18" s="417">
        <v>127.03</v>
      </c>
      <c r="M18" s="417"/>
      <c r="N18" s="417"/>
      <c r="O18" s="417"/>
      <c r="P18" s="417"/>
      <c r="Q18" s="417"/>
      <c r="R18" s="418"/>
      <c r="S18" s="418"/>
      <c r="T18" s="418"/>
      <c r="U18" s="418"/>
      <c r="V18" s="419"/>
      <c r="W18" s="433"/>
      <c r="X18" s="434"/>
      <c r="Y18" s="434"/>
      <c r="Z18" s="434"/>
      <c r="AA18" s="434"/>
      <c r="AB18" s="495"/>
      <c r="AC18" s="420">
        <v>60.8</v>
      </c>
      <c r="AD18" s="421"/>
      <c r="AE18" s="421"/>
      <c r="AF18" s="421"/>
      <c r="AG18" s="422"/>
      <c r="AH18" s="420">
        <v>60.6</v>
      </c>
      <c r="AI18" s="421"/>
      <c r="AJ18" s="421"/>
      <c r="AK18" s="421"/>
      <c r="AL18" s="423"/>
      <c r="AM18" s="335"/>
      <c r="AN18" s="336"/>
      <c r="AO18" s="336"/>
      <c r="AP18" s="336"/>
      <c r="AQ18" s="336"/>
      <c r="AR18" s="336"/>
      <c r="AS18" s="336"/>
      <c r="AT18" s="337"/>
      <c r="AU18" s="338"/>
      <c r="AV18" s="339"/>
      <c r="AW18" s="339"/>
      <c r="AX18" s="339"/>
      <c r="AY18" s="340" t="s">
        <v>234</v>
      </c>
      <c r="AZ18" s="341"/>
      <c r="BA18" s="341"/>
      <c r="BB18" s="341"/>
      <c r="BC18" s="341"/>
      <c r="BD18" s="341"/>
      <c r="BE18" s="341"/>
      <c r="BF18" s="341"/>
      <c r="BG18" s="341"/>
      <c r="BH18" s="341"/>
      <c r="BI18" s="341"/>
      <c r="BJ18" s="341"/>
      <c r="BK18" s="341"/>
      <c r="BL18" s="341"/>
      <c r="BM18" s="342"/>
      <c r="BN18" s="343">
        <v>13136276</v>
      </c>
      <c r="BO18" s="344"/>
      <c r="BP18" s="344"/>
      <c r="BQ18" s="344"/>
      <c r="BR18" s="344"/>
      <c r="BS18" s="344"/>
      <c r="BT18" s="344"/>
      <c r="BU18" s="345"/>
      <c r="BV18" s="343">
        <v>13186049</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70</v>
      </c>
      <c r="C19" s="415"/>
      <c r="D19" s="415"/>
      <c r="E19" s="416"/>
      <c r="F19" s="416"/>
      <c r="G19" s="416"/>
      <c r="H19" s="416"/>
      <c r="I19" s="416"/>
      <c r="J19" s="416"/>
      <c r="K19" s="416"/>
      <c r="L19" s="424">
        <v>379</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235</v>
      </c>
      <c r="AZ19" s="341"/>
      <c r="BA19" s="341"/>
      <c r="BB19" s="341"/>
      <c r="BC19" s="341"/>
      <c r="BD19" s="341"/>
      <c r="BE19" s="341"/>
      <c r="BF19" s="341"/>
      <c r="BG19" s="341"/>
      <c r="BH19" s="341"/>
      <c r="BI19" s="341"/>
      <c r="BJ19" s="341"/>
      <c r="BK19" s="341"/>
      <c r="BL19" s="341"/>
      <c r="BM19" s="342"/>
      <c r="BN19" s="343">
        <v>18089727</v>
      </c>
      <c r="BO19" s="344"/>
      <c r="BP19" s="344"/>
      <c r="BQ19" s="344"/>
      <c r="BR19" s="344"/>
      <c r="BS19" s="344"/>
      <c r="BT19" s="344"/>
      <c r="BU19" s="345"/>
      <c r="BV19" s="343">
        <v>18670095</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239</v>
      </c>
      <c r="C20" s="415"/>
      <c r="D20" s="415"/>
      <c r="E20" s="416"/>
      <c r="F20" s="416"/>
      <c r="G20" s="416"/>
      <c r="H20" s="416"/>
      <c r="I20" s="416"/>
      <c r="J20" s="416"/>
      <c r="K20" s="416"/>
      <c r="L20" s="424">
        <v>17147</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7" t="s">
        <v>240</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455" t="s">
        <v>241</v>
      </c>
      <c r="C22" s="456"/>
      <c r="D22" s="457"/>
      <c r="E22" s="497" t="s">
        <v>8</v>
      </c>
      <c r="F22" s="502"/>
      <c r="G22" s="502"/>
      <c r="H22" s="502"/>
      <c r="I22" s="502"/>
      <c r="J22" s="502"/>
      <c r="K22" s="492"/>
      <c r="L22" s="497" t="s">
        <v>243</v>
      </c>
      <c r="M22" s="502"/>
      <c r="N22" s="502"/>
      <c r="O22" s="502"/>
      <c r="P22" s="492"/>
      <c r="Q22" s="522" t="s">
        <v>246</v>
      </c>
      <c r="R22" s="523"/>
      <c r="S22" s="523"/>
      <c r="T22" s="523"/>
      <c r="U22" s="523"/>
      <c r="V22" s="524"/>
      <c r="W22" s="536" t="s">
        <v>247</v>
      </c>
      <c r="X22" s="456"/>
      <c r="Y22" s="457"/>
      <c r="Z22" s="497" t="s">
        <v>8</v>
      </c>
      <c r="AA22" s="502"/>
      <c r="AB22" s="502"/>
      <c r="AC22" s="502"/>
      <c r="AD22" s="502"/>
      <c r="AE22" s="502"/>
      <c r="AF22" s="502"/>
      <c r="AG22" s="492"/>
      <c r="AH22" s="528" t="s">
        <v>184</v>
      </c>
      <c r="AI22" s="502"/>
      <c r="AJ22" s="502"/>
      <c r="AK22" s="502"/>
      <c r="AL22" s="492"/>
      <c r="AM22" s="528" t="s">
        <v>248</v>
      </c>
      <c r="AN22" s="529"/>
      <c r="AO22" s="529"/>
      <c r="AP22" s="529"/>
      <c r="AQ22" s="529"/>
      <c r="AR22" s="530"/>
      <c r="AS22" s="522" t="s">
        <v>246</v>
      </c>
      <c r="AT22" s="523"/>
      <c r="AU22" s="523"/>
      <c r="AV22" s="523"/>
      <c r="AW22" s="523"/>
      <c r="AX22" s="534"/>
      <c r="AY22" s="323" t="s">
        <v>250</v>
      </c>
      <c r="AZ22" s="324"/>
      <c r="BA22" s="324"/>
      <c r="BB22" s="324"/>
      <c r="BC22" s="324"/>
      <c r="BD22" s="324"/>
      <c r="BE22" s="324"/>
      <c r="BF22" s="324"/>
      <c r="BG22" s="324"/>
      <c r="BH22" s="324"/>
      <c r="BI22" s="324"/>
      <c r="BJ22" s="324"/>
      <c r="BK22" s="324"/>
      <c r="BL22" s="324"/>
      <c r="BM22" s="325"/>
      <c r="BN22" s="326">
        <v>20854457</v>
      </c>
      <c r="BO22" s="327"/>
      <c r="BP22" s="327"/>
      <c r="BQ22" s="327"/>
      <c r="BR22" s="327"/>
      <c r="BS22" s="327"/>
      <c r="BT22" s="327"/>
      <c r="BU22" s="328"/>
      <c r="BV22" s="326">
        <v>22349551</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252</v>
      </c>
      <c r="AZ23" s="341"/>
      <c r="BA23" s="341"/>
      <c r="BB23" s="341"/>
      <c r="BC23" s="341"/>
      <c r="BD23" s="341"/>
      <c r="BE23" s="341"/>
      <c r="BF23" s="341"/>
      <c r="BG23" s="341"/>
      <c r="BH23" s="341"/>
      <c r="BI23" s="341"/>
      <c r="BJ23" s="341"/>
      <c r="BK23" s="341"/>
      <c r="BL23" s="341"/>
      <c r="BM23" s="342"/>
      <c r="BN23" s="343">
        <v>15864584</v>
      </c>
      <c r="BO23" s="344"/>
      <c r="BP23" s="344"/>
      <c r="BQ23" s="344"/>
      <c r="BR23" s="344"/>
      <c r="BS23" s="344"/>
      <c r="BT23" s="344"/>
      <c r="BU23" s="345"/>
      <c r="BV23" s="343">
        <v>16410385</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458"/>
      <c r="C24" s="459"/>
      <c r="D24" s="460"/>
      <c r="E24" s="358" t="s">
        <v>254</v>
      </c>
      <c r="F24" s="336"/>
      <c r="G24" s="336"/>
      <c r="H24" s="336"/>
      <c r="I24" s="336"/>
      <c r="J24" s="336"/>
      <c r="K24" s="337"/>
      <c r="L24" s="359">
        <v>1</v>
      </c>
      <c r="M24" s="360"/>
      <c r="N24" s="360"/>
      <c r="O24" s="360"/>
      <c r="P24" s="380"/>
      <c r="Q24" s="359">
        <v>8390</v>
      </c>
      <c r="R24" s="360"/>
      <c r="S24" s="360"/>
      <c r="T24" s="360"/>
      <c r="U24" s="360"/>
      <c r="V24" s="380"/>
      <c r="W24" s="537"/>
      <c r="X24" s="459"/>
      <c r="Y24" s="460"/>
      <c r="Z24" s="358" t="s">
        <v>255</v>
      </c>
      <c r="AA24" s="336"/>
      <c r="AB24" s="336"/>
      <c r="AC24" s="336"/>
      <c r="AD24" s="336"/>
      <c r="AE24" s="336"/>
      <c r="AF24" s="336"/>
      <c r="AG24" s="337"/>
      <c r="AH24" s="359">
        <v>357</v>
      </c>
      <c r="AI24" s="360"/>
      <c r="AJ24" s="360"/>
      <c r="AK24" s="360"/>
      <c r="AL24" s="380"/>
      <c r="AM24" s="359">
        <v>1094919</v>
      </c>
      <c r="AN24" s="360"/>
      <c r="AO24" s="360"/>
      <c r="AP24" s="360"/>
      <c r="AQ24" s="360"/>
      <c r="AR24" s="380"/>
      <c r="AS24" s="359">
        <v>3067</v>
      </c>
      <c r="AT24" s="360"/>
      <c r="AU24" s="360"/>
      <c r="AV24" s="360"/>
      <c r="AW24" s="360"/>
      <c r="AX24" s="361"/>
      <c r="AY24" s="440" t="s">
        <v>257</v>
      </c>
      <c r="AZ24" s="441"/>
      <c r="BA24" s="441"/>
      <c r="BB24" s="441"/>
      <c r="BC24" s="441"/>
      <c r="BD24" s="441"/>
      <c r="BE24" s="441"/>
      <c r="BF24" s="441"/>
      <c r="BG24" s="441"/>
      <c r="BH24" s="441"/>
      <c r="BI24" s="441"/>
      <c r="BJ24" s="441"/>
      <c r="BK24" s="441"/>
      <c r="BL24" s="441"/>
      <c r="BM24" s="442"/>
      <c r="BN24" s="343">
        <v>11695958</v>
      </c>
      <c r="BO24" s="344"/>
      <c r="BP24" s="344"/>
      <c r="BQ24" s="344"/>
      <c r="BR24" s="344"/>
      <c r="BS24" s="344"/>
      <c r="BT24" s="344"/>
      <c r="BU24" s="345"/>
      <c r="BV24" s="343">
        <v>12575292</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458"/>
      <c r="C25" s="459"/>
      <c r="D25" s="460"/>
      <c r="E25" s="358" t="s">
        <v>259</v>
      </c>
      <c r="F25" s="336"/>
      <c r="G25" s="336"/>
      <c r="H25" s="336"/>
      <c r="I25" s="336"/>
      <c r="J25" s="336"/>
      <c r="K25" s="337"/>
      <c r="L25" s="359">
        <v>1</v>
      </c>
      <c r="M25" s="360"/>
      <c r="N25" s="360"/>
      <c r="O25" s="360"/>
      <c r="P25" s="380"/>
      <c r="Q25" s="359">
        <v>6910</v>
      </c>
      <c r="R25" s="360"/>
      <c r="S25" s="360"/>
      <c r="T25" s="360"/>
      <c r="U25" s="360"/>
      <c r="V25" s="380"/>
      <c r="W25" s="537"/>
      <c r="X25" s="459"/>
      <c r="Y25" s="460"/>
      <c r="Z25" s="358" t="s">
        <v>260</v>
      </c>
      <c r="AA25" s="336"/>
      <c r="AB25" s="336"/>
      <c r="AC25" s="336"/>
      <c r="AD25" s="336"/>
      <c r="AE25" s="336"/>
      <c r="AF25" s="336"/>
      <c r="AG25" s="337"/>
      <c r="AH25" s="359" t="s">
        <v>204</v>
      </c>
      <c r="AI25" s="360"/>
      <c r="AJ25" s="360"/>
      <c r="AK25" s="360"/>
      <c r="AL25" s="380"/>
      <c r="AM25" s="359" t="s">
        <v>204</v>
      </c>
      <c r="AN25" s="360"/>
      <c r="AO25" s="360"/>
      <c r="AP25" s="360"/>
      <c r="AQ25" s="360"/>
      <c r="AR25" s="380"/>
      <c r="AS25" s="359" t="s">
        <v>204</v>
      </c>
      <c r="AT25" s="360"/>
      <c r="AU25" s="360"/>
      <c r="AV25" s="360"/>
      <c r="AW25" s="360"/>
      <c r="AX25" s="361"/>
      <c r="AY25" s="323" t="s">
        <v>35</v>
      </c>
      <c r="AZ25" s="324"/>
      <c r="BA25" s="324"/>
      <c r="BB25" s="324"/>
      <c r="BC25" s="324"/>
      <c r="BD25" s="324"/>
      <c r="BE25" s="324"/>
      <c r="BF25" s="324"/>
      <c r="BG25" s="324"/>
      <c r="BH25" s="324"/>
      <c r="BI25" s="324"/>
      <c r="BJ25" s="324"/>
      <c r="BK25" s="324"/>
      <c r="BL25" s="324"/>
      <c r="BM25" s="325"/>
      <c r="BN25" s="326">
        <v>2535994</v>
      </c>
      <c r="BO25" s="327"/>
      <c r="BP25" s="327"/>
      <c r="BQ25" s="327"/>
      <c r="BR25" s="327"/>
      <c r="BS25" s="327"/>
      <c r="BT25" s="327"/>
      <c r="BU25" s="328"/>
      <c r="BV25" s="326">
        <v>2212676</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458"/>
      <c r="C26" s="459"/>
      <c r="D26" s="460"/>
      <c r="E26" s="358" t="s">
        <v>261</v>
      </c>
      <c r="F26" s="336"/>
      <c r="G26" s="336"/>
      <c r="H26" s="336"/>
      <c r="I26" s="336"/>
      <c r="J26" s="336"/>
      <c r="K26" s="337"/>
      <c r="L26" s="359">
        <v>1</v>
      </c>
      <c r="M26" s="360"/>
      <c r="N26" s="360"/>
      <c r="O26" s="360"/>
      <c r="P26" s="380"/>
      <c r="Q26" s="359">
        <v>5980</v>
      </c>
      <c r="R26" s="360"/>
      <c r="S26" s="360"/>
      <c r="T26" s="360"/>
      <c r="U26" s="360"/>
      <c r="V26" s="380"/>
      <c r="W26" s="537"/>
      <c r="X26" s="459"/>
      <c r="Y26" s="460"/>
      <c r="Z26" s="358" t="s">
        <v>262</v>
      </c>
      <c r="AA26" s="446"/>
      <c r="AB26" s="446"/>
      <c r="AC26" s="446"/>
      <c r="AD26" s="446"/>
      <c r="AE26" s="446"/>
      <c r="AF26" s="446"/>
      <c r="AG26" s="447"/>
      <c r="AH26" s="359">
        <v>22</v>
      </c>
      <c r="AI26" s="360"/>
      <c r="AJ26" s="360"/>
      <c r="AK26" s="360"/>
      <c r="AL26" s="380"/>
      <c r="AM26" s="359">
        <v>64196</v>
      </c>
      <c r="AN26" s="360"/>
      <c r="AO26" s="360"/>
      <c r="AP26" s="360"/>
      <c r="AQ26" s="360"/>
      <c r="AR26" s="380"/>
      <c r="AS26" s="359">
        <v>2918</v>
      </c>
      <c r="AT26" s="360"/>
      <c r="AU26" s="360"/>
      <c r="AV26" s="360"/>
      <c r="AW26" s="360"/>
      <c r="AX26" s="361"/>
      <c r="AY26" s="346" t="s">
        <v>263</v>
      </c>
      <c r="AZ26" s="347"/>
      <c r="BA26" s="347"/>
      <c r="BB26" s="347"/>
      <c r="BC26" s="347"/>
      <c r="BD26" s="347"/>
      <c r="BE26" s="347"/>
      <c r="BF26" s="347"/>
      <c r="BG26" s="347"/>
      <c r="BH26" s="347"/>
      <c r="BI26" s="347"/>
      <c r="BJ26" s="347"/>
      <c r="BK26" s="347"/>
      <c r="BL26" s="347"/>
      <c r="BM26" s="348"/>
      <c r="BN26" s="343" t="s">
        <v>204</v>
      </c>
      <c r="BO26" s="344"/>
      <c r="BP26" s="344"/>
      <c r="BQ26" s="344"/>
      <c r="BR26" s="344"/>
      <c r="BS26" s="344"/>
      <c r="BT26" s="344"/>
      <c r="BU26" s="345"/>
      <c r="BV26" s="343" t="s">
        <v>204</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458"/>
      <c r="C27" s="459"/>
      <c r="D27" s="460"/>
      <c r="E27" s="358" t="s">
        <v>264</v>
      </c>
      <c r="F27" s="336"/>
      <c r="G27" s="336"/>
      <c r="H27" s="336"/>
      <c r="I27" s="336"/>
      <c r="J27" s="336"/>
      <c r="K27" s="337"/>
      <c r="L27" s="359">
        <v>1</v>
      </c>
      <c r="M27" s="360"/>
      <c r="N27" s="360"/>
      <c r="O27" s="360"/>
      <c r="P27" s="380"/>
      <c r="Q27" s="359">
        <v>4540</v>
      </c>
      <c r="R27" s="360"/>
      <c r="S27" s="360"/>
      <c r="T27" s="360"/>
      <c r="U27" s="360"/>
      <c r="V27" s="380"/>
      <c r="W27" s="537"/>
      <c r="X27" s="459"/>
      <c r="Y27" s="460"/>
      <c r="Z27" s="358" t="s">
        <v>165</v>
      </c>
      <c r="AA27" s="336"/>
      <c r="AB27" s="336"/>
      <c r="AC27" s="336"/>
      <c r="AD27" s="336"/>
      <c r="AE27" s="336"/>
      <c r="AF27" s="336"/>
      <c r="AG27" s="337"/>
      <c r="AH27" s="359">
        <v>2</v>
      </c>
      <c r="AI27" s="360"/>
      <c r="AJ27" s="360"/>
      <c r="AK27" s="360"/>
      <c r="AL27" s="380"/>
      <c r="AM27" s="359" t="s">
        <v>267</v>
      </c>
      <c r="AN27" s="360"/>
      <c r="AO27" s="360"/>
      <c r="AP27" s="360"/>
      <c r="AQ27" s="360"/>
      <c r="AR27" s="380"/>
      <c r="AS27" s="359" t="s">
        <v>267</v>
      </c>
      <c r="AT27" s="360"/>
      <c r="AU27" s="360"/>
      <c r="AV27" s="360"/>
      <c r="AW27" s="360"/>
      <c r="AX27" s="361"/>
      <c r="AY27" s="393" t="s">
        <v>268</v>
      </c>
      <c r="AZ27" s="394"/>
      <c r="BA27" s="394"/>
      <c r="BB27" s="394"/>
      <c r="BC27" s="394"/>
      <c r="BD27" s="394"/>
      <c r="BE27" s="394"/>
      <c r="BF27" s="394"/>
      <c r="BG27" s="394"/>
      <c r="BH27" s="394"/>
      <c r="BI27" s="394"/>
      <c r="BJ27" s="394"/>
      <c r="BK27" s="394"/>
      <c r="BL27" s="394"/>
      <c r="BM27" s="395"/>
      <c r="BN27" s="443">
        <v>170534</v>
      </c>
      <c r="BO27" s="444"/>
      <c r="BP27" s="444"/>
      <c r="BQ27" s="444"/>
      <c r="BR27" s="444"/>
      <c r="BS27" s="444"/>
      <c r="BT27" s="444"/>
      <c r="BU27" s="445"/>
      <c r="BV27" s="443">
        <v>170466</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458"/>
      <c r="C28" s="459"/>
      <c r="D28" s="460"/>
      <c r="E28" s="358" t="s">
        <v>269</v>
      </c>
      <c r="F28" s="336"/>
      <c r="G28" s="336"/>
      <c r="H28" s="336"/>
      <c r="I28" s="336"/>
      <c r="J28" s="336"/>
      <c r="K28" s="337"/>
      <c r="L28" s="359">
        <v>1</v>
      </c>
      <c r="M28" s="360"/>
      <c r="N28" s="360"/>
      <c r="O28" s="360"/>
      <c r="P28" s="380"/>
      <c r="Q28" s="359">
        <v>4040</v>
      </c>
      <c r="R28" s="360"/>
      <c r="S28" s="360"/>
      <c r="T28" s="360"/>
      <c r="U28" s="360"/>
      <c r="V28" s="380"/>
      <c r="W28" s="537"/>
      <c r="X28" s="459"/>
      <c r="Y28" s="460"/>
      <c r="Z28" s="358" t="s">
        <v>36</v>
      </c>
      <c r="AA28" s="336"/>
      <c r="AB28" s="336"/>
      <c r="AC28" s="336"/>
      <c r="AD28" s="336"/>
      <c r="AE28" s="336"/>
      <c r="AF28" s="336"/>
      <c r="AG28" s="337"/>
      <c r="AH28" s="359" t="s">
        <v>204</v>
      </c>
      <c r="AI28" s="360"/>
      <c r="AJ28" s="360"/>
      <c r="AK28" s="360"/>
      <c r="AL28" s="380"/>
      <c r="AM28" s="359" t="s">
        <v>204</v>
      </c>
      <c r="AN28" s="360"/>
      <c r="AO28" s="360"/>
      <c r="AP28" s="360"/>
      <c r="AQ28" s="360"/>
      <c r="AR28" s="380"/>
      <c r="AS28" s="359" t="s">
        <v>204</v>
      </c>
      <c r="AT28" s="360"/>
      <c r="AU28" s="360"/>
      <c r="AV28" s="360"/>
      <c r="AW28" s="360"/>
      <c r="AX28" s="361"/>
      <c r="AY28" s="541" t="s">
        <v>272</v>
      </c>
      <c r="AZ28" s="542"/>
      <c r="BA28" s="542"/>
      <c r="BB28" s="543"/>
      <c r="BC28" s="323" t="s">
        <v>100</v>
      </c>
      <c r="BD28" s="324"/>
      <c r="BE28" s="324"/>
      <c r="BF28" s="324"/>
      <c r="BG28" s="324"/>
      <c r="BH28" s="324"/>
      <c r="BI28" s="324"/>
      <c r="BJ28" s="324"/>
      <c r="BK28" s="324"/>
      <c r="BL28" s="324"/>
      <c r="BM28" s="325"/>
      <c r="BN28" s="326">
        <v>2711943</v>
      </c>
      <c r="BO28" s="327"/>
      <c r="BP28" s="327"/>
      <c r="BQ28" s="327"/>
      <c r="BR28" s="327"/>
      <c r="BS28" s="327"/>
      <c r="BT28" s="327"/>
      <c r="BU28" s="328"/>
      <c r="BV28" s="326">
        <v>2711843</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458"/>
      <c r="C29" s="459"/>
      <c r="D29" s="460"/>
      <c r="E29" s="358" t="s">
        <v>273</v>
      </c>
      <c r="F29" s="336"/>
      <c r="G29" s="336"/>
      <c r="H29" s="336"/>
      <c r="I29" s="336"/>
      <c r="J29" s="336"/>
      <c r="K29" s="337"/>
      <c r="L29" s="359">
        <v>16</v>
      </c>
      <c r="M29" s="360"/>
      <c r="N29" s="360"/>
      <c r="O29" s="360"/>
      <c r="P29" s="380"/>
      <c r="Q29" s="359">
        <v>3740</v>
      </c>
      <c r="R29" s="360"/>
      <c r="S29" s="360"/>
      <c r="T29" s="360"/>
      <c r="U29" s="360"/>
      <c r="V29" s="380"/>
      <c r="W29" s="538"/>
      <c r="X29" s="539"/>
      <c r="Y29" s="540"/>
      <c r="Z29" s="358" t="s">
        <v>275</v>
      </c>
      <c r="AA29" s="336"/>
      <c r="AB29" s="336"/>
      <c r="AC29" s="336"/>
      <c r="AD29" s="336"/>
      <c r="AE29" s="336"/>
      <c r="AF29" s="336"/>
      <c r="AG29" s="337"/>
      <c r="AH29" s="359">
        <v>359</v>
      </c>
      <c r="AI29" s="360"/>
      <c r="AJ29" s="360"/>
      <c r="AK29" s="360"/>
      <c r="AL29" s="380"/>
      <c r="AM29" s="359">
        <v>1101765</v>
      </c>
      <c r="AN29" s="360"/>
      <c r="AO29" s="360"/>
      <c r="AP29" s="360"/>
      <c r="AQ29" s="360"/>
      <c r="AR29" s="380"/>
      <c r="AS29" s="359">
        <v>3069</v>
      </c>
      <c r="AT29" s="360"/>
      <c r="AU29" s="360"/>
      <c r="AV29" s="360"/>
      <c r="AW29" s="360"/>
      <c r="AX29" s="361"/>
      <c r="AY29" s="544"/>
      <c r="AZ29" s="545"/>
      <c r="BA29" s="545"/>
      <c r="BB29" s="546"/>
      <c r="BC29" s="340" t="s">
        <v>277</v>
      </c>
      <c r="BD29" s="341"/>
      <c r="BE29" s="341"/>
      <c r="BF29" s="341"/>
      <c r="BG29" s="341"/>
      <c r="BH29" s="341"/>
      <c r="BI29" s="341"/>
      <c r="BJ29" s="341"/>
      <c r="BK29" s="341"/>
      <c r="BL29" s="341"/>
      <c r="BM29" s="342"/>
      <c r="BN29" s="343">
        <v>973719</v>
      </c>
      <c r="BO29" s="344"/>
      <c r="BP29" s="344"/>
      <c r="BQ29" s="344"/>
      <c r="BR29" s="344"/>
      <c r="BS29" s="344"/>
      <c r="BT29" s="344"/>
      <c r="BU29" s="345"/>
      <c r="BV29" s="343">
        <v>973281</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278</v>
      </c>
      <c r="X30" s="452"/>
      <c r="Y30" s="452"/>
      <c r="Z30" s="452"/>
      <c r="AA30" s="452"/>
      <c r="AB30" s="452"/>
      <c r="AC30" s="452"/>
      <c r="AD30" s="452"/>
      <c r="AE30" s="452"/>
      <c r="AF30" s="452"/>
      <c r="AG30" s="453"/>
      <c r="AH30" s="420">
        <v>97.6</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74</v>
      </c>
      <c r="BD30" s="441"/>
      <c r="BE30" s="441"/>
      <c r="BF30" s="441"/>
      <c r="BG30" s="441"/>
      <c r="BH30" s="441"/>
      <c r="BI30" s="441"/>
      <c r="BJ30" s="441"/>
      <c r="BK30" s="441"/>
      <c r="BL30" s="441"/>
      <c r="BM30" s="442"/>
      <c r="BN30" s="443">
        <v>3013337</v>
      </c>
      <c r="BO30" s="444"/>
      <c r="BP30" s="444"/>
      <c r="BQ30" s="444"/>
      <c r="BR30" s="444"/>
      <c r="BS30" s="444"/>
      <c r="BT30" s="444"/>
      <c r="BU30" s="445"/>
      <c r="BV30" s="443">
        <v>2758334</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4" t="s">
        <v>191</v>
      </c>
      <c r="D32" s="454"/>
      <c r="E32" s="454"/>
      <c r="F32" s="454"/>
      <c r="G32" s="454"/>
      <c r="H32" s="454"/>
      <c r="I32" s="454"/>
      <c r="J32" s="454"/>
      <c r="K32" s="454"/>
      <c r="L32" s="454"/>
      <c r="M32" s="454"/>
      <c r="N32" s="454"/>
      <c r="O32" s="454"/>
      <c r="P32" s="454"/>
      <c r="Q32" s="454"/>
      <c r="R32" s="454"/>
      <c r="S32" s="454"/>
      <c r="U32" s="347" t="s">
        <v>90</v>
      </c>
      <c r="V32" s="347"/>
      <c r="W32" s="347"/>
      <c r="X32" s="347"/>
      <c r="Y32" s="347"/>
      <c r="Z32" s="347"/>
      <c r="AA32" s="347"/>
      <c r="AB32" s="347"/>
      <c r="AC32" s="347"/>
      <c r="AD32" s="347"/>
      <c r="AE32" s="347"/>
      <c r="AF32" s="347"/>
      <c r="AG32" s="347"/>
      <c r="AH32" s="347"/>
      <c r="AI32" s="347"/>
      <c r="AJ32" s="347"/>
      <c r="AK32" s="347"/>
      <c r="AM32" s="347" t="s">
        <v>280</v>
      </c>
      <c r="AN32" s="347"/>
      <c r="AO32" s="347"/>
      <c r="AP32" s="347"/>
      <c r="AQ32" s="347"/>
      <c r="AR32" s="347"/>
      <c r="AS32" s="347"/>
      <c r="AT32" s="347"/>
      <c r="AU32" s="347"/>
      <c r="AV32" s="347"/>
      <c r="AW32" s="347"/>
      <c r="AX32" s="347"/>
      <c r="AY32" s="347"/>
      <c r="AZ32" s="347"/>
      <c r="BA32" s="347"/>
      <c r="BB32" s="347"/>
      <c r="BC32" s="347"/>
      <c r="BE32" s="347" t="s">
        <v>281</v>
      </c>
      <c r="BF32" s="347"/>
      <c r="BG32" s="347"/>
      <c r="BH32" s="347"/>
      <c r="BI32" s="347"/>
      <c r="BJ32" s="347"/>
      <c r="BK32" s="347"/>
      <c r="BL32" s="347"/>
      <c r="BM32" s="347"/>
      <c r="BN32" s="347"/>
      <c r="BO32" s="347"/>
      <c r="BP32" s="347"/>
      <c r="BQ32" s="347"/>
      <c r="BR32" s="347"/>
      <c r="BS32" s="347"/>
      <c r="BT32" s="347"/>
      <c r="BU32" s="347"/>
      <c r="BW32" s="347" t="s">
        <v>283</v>
      </c>
      <c r="BX32" s="347"/>
      <c r="BY32" s="347"/>
      <c r="BZ32" s="347"/>
      <c r="CA32" s="347"/>
      <c r="CB32" s="347"/>
      <c r="CC32" s="347"/>
      <c r="CD32" s="347"/>
      <c r="CE32" s="347"/>
      <c r="CF32" s="347"/>
      <c r="CG32" s="347"/>
      <c r="CH32" s="347"/>
      <c r="CI32" s="347"/>
      <c r="CJ32" s="347"/>
      <c r="CK32" s="347"/>
      <c r="CL32" s="347"/>
      <c r="CM32" s="347"/>
      <c r="CO32" s="347" t="s">
        <v>284</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64" t="s">
        <v>121</v>
      </c>
      <c r="D33" s="464"/>
      <c r="E33" s="465" t="s">
        <v>285</v>
      </c>
      <c r="F33" s="465"/>
      <c r="G33" s="465"/>
      <c r="H33" s="465"/>
      <c r="I33" s="465"/>
      <c r="J33" s="465"/>
      <c r="K33" s="465"/>
      <c r="L33" s="465"/>
      <c r="M33" s="465"/>
      <c r="N33" s="465"/>
      <c r="O33" s="465"/>
      <c r="P33" s="465"/>
      <c r="Q33" s="465"/>
      <c r="R33" s="465"/>
      <c r="S33" s="465"/>
      <c r="T33" s="12"/>
      <c r="U33" s="464" t="s">
        <v>121</v>
      </c>
      <c r="V33" s="464"/>
      <c r="W33" s="465" t="s">
        <v>285</v>
      </c>
      <c r="X33" s="465"/>
      <c r="Y33" s="465"/>
      <c r="Z33" s="465"/>
      <c r="AA33" s="465"/>
      <c r="AB33" s="465"/>
      <c r="AC33" s="465"/>
      <c r="AD33" s="465"/>
      <c r="AE33" s="465"/>
      <c r="AF33" s="465"/>
      <c r="AG33" s="465"/>
      <c r="AH33" s="465"/>
      <c r="AI33" s="465"/>
      <c r="AJ33" s="465"/>
      <c r="AK33" s="465"/>
      <c r="AL33" s="12"/>
      <c r="AM33" s="464" t="s">
        <v>121</v>
      </c>
      <c r="AN33" s="464"/>
      <c r="AO33" s="465" t="s">
        <v>285</v>
      </c>
      <c r="AP33" s="465"/>
      <c r="AQ33" s="465"/>
      <c r="AR33" s="465"/>
      <c r="AS33" s="465"/>
      <c r="AT33" s="465"/>
      <c r="AU33" s="465"/>
      <c r="AV33" s="465"/>
      <c r="AW33" s="465"/>
      <c r="AX33" s="465"/>
      <c r="AY33" s="465"/>
      <c r="AZ33" s="465"/>
      <c r="BA33" s="465"/>
      <c r="BB33" s="465"/>
      <c r="BC33" s="465"/>
      <c r="BD33" s="8"/>
      <c r="BE33" s="465" t="s">
        <v>287</v>
      </c>
      <c r="BF33" s="465"/>
      <c r="BG33" s="465" t="s">
        <v>169</v>
      </c>
      <c r="BH33" s="465"/>
      <c r="BI33" s="465"/>
      <c r="BJ33" s="465"/>
      <c r="BK33" s="465"/>
      <c r="BL33" s="465"/>
      <c r="BM33" s="465"/>
      <c r="BN33" s="465"/>
      <c r="BO33" s="465"/>
      <c r="BP33" s="465"/>
      <c r="BQ33" s="465"/>
      <c r="BR33" s="465"/>
      <c r="BS33" s="465"/>
      <c r="BT33" s="465"/>
      <c r="BU33" s="465"/>
      <c r="BV33" s="8"/>
      <c r="BW33" s="464" t="s">
        <v>287</v>
      </c>
      <c r="BX33" s="464"/>
      <c r="BY33" s="465" t="s">
        <v>108</v>
      </c>
      <c r="BZ33" s="465"/>
      <c r="CA33" s="465"/>
      <c r="CB33" s="465"/>
      <c r="CC33" s="465"/>
      <c r="CD33" s="465"/>
      <c r="CE33" s="465"/>
      <c r="CF33" s="465"/>
      <c r="CG33" s="465"/>
      <c r="CH33" s="465"/>
      <c r="CI33" s="465"/>
      <c r="CJ33" s="465"/>
      <c r="CK33" s="465"/>
      <c r="CL33" s="465"/>
      <c r="CM33" s="465"/>
      <c r="CN33" s="12"/>
      <c r="CO33" s="464" t="s">
        <v>121</v>
      </c>
      <c r="CP33" s="464"/>
      <c r="CQ33" s="465" t="s">
        <v>288</v>
      </c>
      <c r="CR33" s="465"/>
      <c r="CS33" s="465"/>
      <c r="CT33" s="465"/>
      <c r="CU33" s="465"/>
      <c r="CV33" s="465"/>
      <c r="CW33" s="465"/>
      <c r="CX33" s="465"/>
      <c r="CY33" s="465"/>
      <c r="CZ33" s="465"/>
      <c r="DA33" s="465"/>
      <c r="DB33" s="465"/>
      <c r="DC33" s="465"/>
      <c r="DD33" s="465"/>
      <c r="DE33" s="465"/>
      <c r="DF33" s="12"/>
      <c r="DG33" s="466" t="s">
        <v>84</v>
      </c>
      <c r="DH33" s="466"/>
      <c r="DI33" s="19"/>
    </row>
    <row r="34" spans="1:113" ht="32.25" customHeight="1" x14ac:dyDescent="0.2">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3</v>
      </c>
      <c r="V34" s="467"/>
      <c r="W34" s="468" t="str">
        <f>IF('各会計、関係団体の財政状況及び健全化判断比率'!B28="","",'各会計、関係団体の財政状況及び健全化判断比率'!B28)</f>
        <v>国民健康保険事業特別会計</v>
      </c>
      <c r="X34" s="468"/>
      <c r="Y34" s="468"/>
      <c r="Z34" s="468"/>
      <c r="AA34" s="468"/>
      <c r="AB34" s="468"/>
      <c r="AC34" s="468"/>
      <c r="AD34" s="468"/>
      <c r="AE34" s="468"/>
      <c r="AF34" s="468"/>
      <c r="AG34" s="468"/>
      <c r="AH34" s="468"/>
      <c r="AI34" s="468"/>
      <c r="AJ34" s="468"/>
      <c r="AK34" s="468"/>
      <c r="AL34" s="2"/>
      <c r="AM34" s="467">
        <f>IF(AO34="","",MAX(C34:D43,U34:V43)+1)</f>
        <v>5</v>
      </c>
      <c r="AN34" s="467"/>
      <c r="AO34" s="468" t="str">
        <f>IF('各会計、関係団体の財政状況及び健全化判断比率'!B30="","",'各会計、関係団体の財政状況及び健全化判断比率'!B30)</f>
        <v>砺波市水道事業</v>
      </c>
      <c r="AP34" s="468"/>
      <c r="AQ34" s="468"/>
      <c r="AR34" s="468"/>
      <c r="AS34" s="468"/>
      <c r="AT34" s="468"/>
      <c r="AU34" s="468"/>
      <c r="AV34" s="468"/>
      <c r="AW34" s="468"/>
      <c r="AX34" s="468"/>
      <c r="AY34" s="468"/>
      <c r="AZ34" s="468"/>
      <c r="BA34" s="468"/>
      <c r="BB34" s="468"/>
      <c r="BC34" s="468"/>
      <c r="BD34" s="2"/>
      <c r="BE34" s="467">
        <f>IF(BG34="","",MAX(C34:D43,U34:V43,AM34:AN43)+1)</f>
        <v>9</v>
      </c>
      <c r="BF34" s="467"/>
      <c r="BG34" s="468" t="str">
        <f>IF('各会計、関係団体の財政状況及び健全化判断比率'!B34="","",'各会計、関係団体の財政状況及び健全化判断比率'!B34)</f>
        <v>砺波市工業団地造成事業</v>
      </c>
      <c r="BH34" s="468"/>
      <c r="BI34" s="468"/>
      <c r="BJ34" s="468"/>
      <c r="BK34" s="468"/>
      <c r="BL34" s="468"/>
      <c r="BM34" s="468"/>
      <c r="BN34" s="468"/>
      <c r="BO34" s="468"/>
      <c r="BP34" s="468"/>
      <c r="BQ34" s="468"/>
      <c r="BR34" s="468"/>
      <c r="BS34" s="468"/>
      <c r="BT34" s="468"/>
      <c r="BU34" s="468"/>
      <c r="BV34" s="2"/>
      <c r="BW34" s="467">
        <f>IF(BY34="","",MAX(C34:D43,U34:V43,AM34:AN43,BE34:BF43)+1)</f>
        <v>10</v>
      </c>
      <c r="BX34" s="467"/>
      <c r="BY34" s="468" t="str">
        <f>IF('各会計、関係団体の財政状況及び健全化判断比率'!B68="","",'各会計、関係団体の財政状況及び健全化判断比率'!B68)</f>
        <v>砺波広域圏事務組合（一般会計）</v>
      </c>
      <c r="BZ34" s="468"/>
      <c r="CA34" s="468"/>
      <c r="CB34" s="468"/>
      <c r="CC34" s="468"/>
      <c r="CD34" s="468"/>
      <c r="CE34" s="468"/>
      <c r="CF34" s="468"/>
      <c r="CG34" s="468"/>
      <c r="CH34" s="468"/>
      <c r="CI34" s="468"/>
      <c r="CJ34" s="468"/>
      <c r="CK34" s="468"/>
      <c r="CL34" s="468"/>
      <c r="CM34" s="468"/>
      <c r="CN34" s="2"/>
      <c r="CO34" s="467">
        <f>IF(CQ34="","",MAX(C34:D43,U34:V43,AM34:AN43,BE34:BF43,BW34:BX43)+1)</f>
        <v>20</v>
      </c>
      <c r="CP34" s="467"/>
      <c r="CQ34" s="468" t="str">
        <f>IF('各会計、関係団体の財政状況及び健全化判断比率'!BS7="","",'各会計、関係団体の財政状況及び健全化判断比率'!BS7)</f>
        <v>砺波市土地開発公社</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2">
      <c r="A35" s="2"/>
      <c r="B35" s="5"/>
      <c r="C35" s="467">
        <f t="shared" ref="C35:C43" si="0">IF(E35="","",C34+1)</f>
        <v>2</v>
      </c>
      <c r="D35" s="467"/>
      <c r="E35" s="468" t="str">
        <f>IF('各会計、関係団体の財政状況及び健全化判断比率'!B8="","",'各会計、関係団体の財政状況及び健全化判断比率'!B8)</f>
        <v>霊苑事業特別会計</v>
      </c>
      <c r="F35" s="468"/>
      <c r="G35" s="468"/>
      <c r="H35" s="468"/>
      <c r="I35" s="468"/>
      <c r="J35" s="468"/>
      <c r="K35" s="468"/>
      <c r="L35" s="468"/>
      <c r="M35" s="468"/>
      <c r="N35" s="468"/>
      <c r="O35" s="468"/>
      <c r="P35" s="468"/>
      <c r="Q35" s="468"/>
      <c r="R35" s="468"/>
      <c r="S35" s="468"/>
      <c r="T35" s="2"/>
      <c r="U35" s="467">
        <f t="shared" ref="U35:U43" si="1">IF(W35="","",U34+1)</f>
        <v>4</v>
      </c>
      <c r="V35" s="467"/>
      <c r="W35" s="468" t="str">
        <f>IF('各会計、関係団体の財政状況及び健全化判断比率'!B29="","",'各会計、関係団体の財政状況及び健全化判断比率'!B29)</f>
        <v>後期高齢者医療事業特別会計</v>
      </c>
      <c r="X35" s="468"/>
      <c r="Y35" s="468"/>
      <c r="Z35" s="468"/>
      <c r="AA35" s="468"/>
      <c r="AB35" s="468"/>
      <c r="AC35" s="468"/>
      <c r="AD35" s="468"/>
      <c r="AE35" s="468"/>
      <c r="AF35" s="468"/>
      <c r="AG35" s="468"/>
      <c r="AH35" s="468"/>
      <c r="AI35" s="468"/>
      <c r="AJ35" s="468"/>
      <c r="AK35" s="468"/>
      <c r="AL35" s="2"/>
      <c r="AM35" s="467">
        <f t="shared" ref="AM35:AM43" si="2">IF(AO35="","",AM34+1)</f>
        <v>6</v>
      </c>
      <c r="AN35" s="467"/>
      <c r="AO35" s="468" t="str">
        <f>IF('各会計、関係団体の財政状況及び健全化判断比率'!B31="","",'各会計、関係団体の財政状況及び健全化判断比率'!B31)</f>
        <v>砺波市工業用水道事業</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11</v>
      </c>
      <c r="BX35" s="467"/>
      <c r="BY35" s="468" t="str">
        <f>IF('各会計、関係団体の財政状況及び健全化判断比率'!B69="","",'各会計、関係団体の財政状況及び健全化判断比率'!B69)</f>
        <v>砺波広域圏事務組合（水道事業会計）</v>
      </c>
      <c r="BZ35" s="468"/>
      <c r="CA35" s="468"/>
      <c r="CB35" s="468"/>
      <c r="CC35" s="468"/>
      <c r="CD35" s="468"/>
      <c r="CE35" s="468"/>
      <c r="CF35" s="468"/>
      <c r="CG35" s="468"/>
      <c r="CH35" s="468"/>
      <c r="CI35" s="468"/>
      <c r="CJ35" s="468"/>
      <c r="CK35" s="468"/>
      <c r="CL35" s="468"/>
      <c r="CM35" s="468"/>
      <c r="CN35" s="2"/>
      <c r="CO35" s="467">
        <f t="shared" ref="CO35:CO43" si="5">IF(CQ35="","",CO34+1)</f>
        <v>21</v>
      </c>
      <c r="CP35" s="467"/>
      <c r="CQ35" s="468" t="str">
        <f>IF('各会計、関係団体の財政状況及び健全化判断比率'!BS8="","",'各会計、関係団体の財政状況及び健全化判断比率'!BS8)</f>
        <v>公益財団法人砺波市花と緑と文化の財団</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2">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t="str">
        <f t="shared" si="1"/>
        <v/>
      </c>
      <c r="V36" s="467"/>
      <c r="W36" s="468"/>
      <c r="X36" s="468"/>
      <c r="Y36" s="468"/>
      <c r="Z36" s="468"/>
      <c r="AA36" s="468"/>
      <c r="AB36" s="468"/>
      <c r="AC36" s="468"/>
      <c r="AD36" s="468"/>
      <c r="AE36" s="468"/>
      <c r="AF36" s="468"/>
      <c r="AG36" s="468"/>
      <c r="AH36" s="468"/>
      <c r="AI36" s="468"/>
      <c r="AJ36" s="468"/>
      <c r="AK36" s="468"/>
      <c r="AL36" s="2"/>
      <c r="AM36" s="467">
        <f t="shared" si="2"/>
        <v>7</v>
      </c>
      <c r="AN36" s="467"/>
      <c r="AO36" s="468" t="str">
        <f>IF('各会計、関係団体の財政状況及び健全化判断比率'!B32="","",'各会計、関係団体の財政状況及び健全化判断比率'!B32)</f>
        <v>砺波市下水道事業</v>
      </c>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12</v>
      </c>
      <c r="BX36" s="467"/>
      <c r="BY36" s="468" t="str">
        <f>IF('各会計、関係団体の財政状況及び健全化判断比率'!B70="","",'各会計、関係団体の財政状況及び健全化判断比率'!B70)</f>
        <v>砺波地方衛生施設組合（一般会計）</v>
      </c>
      <c r="BZ36" s="468"/>
      <c r="CA36" s="468"/>
      <c r="CB36" s="468"/>
      <c r="CC36" s="468"/>
      <c r="CD36" s="468"/>
      <c r="CE36" s="468"/>
      <c r="CF36" s="468"/>
      <c r="CG36" s="468"/>
      <c r="CH36" s="468"/>
      <c r="CI36" s="468"/>
      <c r="CJ36" s="468"/>
      <c r="CK36" s="468"/>
      <c r="CL36" s="468"/>
      <c r="CM36" s="468"/>
      <c r="CN36" s="2"/>
      <c r="CO36" s="467">
        <f t="shared" si="5"/>
        <v>22</v>
      </c>
      <c r="CP36" s="467"/>
      <c r="CQ36" s="468" t="str">
        <f>IF('各会計、関係団体の財政状況及び健全化判断比率'!BS9="","",'各会計、関係団体の財政状況及び健全化判断比率'!BS9)</f>
        <v>公益財団法人砺波市体育協会</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2">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f t="shared" si="2"/>
        <v>8</v>
      </c>
      <c r="AN37" s="467"/>
      <c r="AO37" s="468" t="str">
        <f>IF('各会計、関係団体の財政状況及び健全化判断比率'!B33="","",'各会計、関係団体の財政状況及び健全化判断比率'!B33)</f>
        <v>砺波市病院事業</v>
      </c>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13</v>
      </c>
      <c r="BX37" s="467"/>
      <c r="BY37" s="468" t="str">
        <f>IF('各会計、関係団体の財政状況及び健全化判断比率'!B71="","",'各会計、関係団体の財政状況及び健全化判断比率'!B71)</f>
        <v>富山県市町村総合事務組合（一般会計）</v>
      </c>
      <c r="BZ37" s="468"/>
      <c r="CA37" s="468"/>
      <c r="CB37" s="468"/>
      <c r="CC37" s="468"/>
      <c r="CD37" s="468"/>
      <c r="CE37" s="468"/>
      <c r="CF37" s="468"/>
      <c r="CG37" s="468"/>
      <c r="CH37" s="468"/>
      <c r="CI37" s="468"/>
      <c r="CJ37" s="468"/>
      <c r="CK37" s="468"/>
      <c r="CL37" s="468"/>
      <c r="CM37" s="468"/>
      <c r="CN37" s="2"/>
      <c r="CO37" s="467">
        <f t="shared" si="5"/>
        <v>23</v>
      </c>
      <c r="CP37" s="467"/>
      <c r="CQ37" s="468" t="str">
        <f>IF('各会計、関係団体の財政状況及び健全化判断比率'!BS10="","",'各会計、関係団体の財政状況及び健全化判断比率'!BS10)</f>
        <v>公益財団法人砺波市農業公社</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2">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14</v>
      </c>
      <c r="BX38" s="467"/>
      <c r="BY38" s="468" t="str">
        <f>IF('各会計、関係団体の財政状況及び健全化判断比率'!B72="","",'各会計、関係団体の財政状況及び健全化判断比率'!B72)</f>
        <v>富山県市町村会館管理組合（一般会計）</v>
      </c>
      <c r="BZ38" s="468"/>
      <c r="CA38" s="468"/>
      <c r="CB38" s="468"/>
      <c r="CC38" s="468"/>
      <c r="CD38" s="468"/>
      <c r="CE38" s="468"/>
      <c r="CF38" s="468"/>
      <c r="CG38" s="468"/>
      <c r="CH38" s="468"/>
      <c r="CI38" s="468"/>
      <c r="CJ38" s="468"/>
      <c r="CK38" s="468"/>
      <c r="CL38" s="468"/>
      <c r="CM38" s="468"/>
      <c r="CN38" s="2"/>
      <c r="CO38" s="467">
        <f t="shared" si="5"/>
        <v>24</v>
      </c>
      <c r="CP38" s="467"/>
      <c r="CQ38" s="468" t="str">
        <f>IF('各会計、関係団体の財政状況及び健全化判断比率'!BS11="","",'各会計、関係団体の財政状況及び健全化判断比率'!BS11)</f>
        <v>エフエムとなみ</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2">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15</v>
      </c>
      <c r="BX39" s="467"/>
      <c r="BY39" s="468" t="str">
        <f>IF('各会計、関係団体の財政状況及び健全化判断比率'!B73="","",'各会計、関係団体の財政状況及び健全化判断比率'!B73)</f>
        <v>庄川水害予防組合（一般会計）</v>
      </c>
      <c r="BZ39" s="468"/>
      <c r="CA39" s="468"/>
      <c r="CB39" s="468"/>
      <c r="CC39" s="468"/>
      <c r="CD39" s="468"/>
      <c r="CE39" s="468"/>
      <c r="CF39" s="468"/>
      <c r="CG39" s="468"/>
      <c r="CH39" s="468"/>
      <c r="CI39" s="468"/>
      <c r="CJ39" s="468"/>
      <c r="CK39" s="468"/>
      <c r="CL39" s="468"/>
      <c r="CM39" s="468"/>
      <c r="CN39" s="2"/>
      <c r="CO39" s="467">
        <f t="shared" si="5"/>
        <v>25</v>
      </c>
      <c r="CP39" s="467"/>
      <c r="CQ39" s="468" t="str">
        <f>IF('各会計、関係団体の財政状況及び健全化判断比率'!BS12="","",'各会計、関係団体の財政状況及び健全化判断比率'!BS12)</f>
        <v>庄川開発株式会社</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2">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16</v>
      </c>
      <c r="BX40" s="467"/>
      <c r="BY40" s="468" t="str">
        <f>IF('各会計、関係団体の財政状況及び健全化判断比率'!B74="","",'各会計、関係団体の財政状況及び健全化判断比率'!B74)</f>
        <v>砺波地方介護保険組合（一般会計）</v>
      </c>
      <c r="BZ40" s="468"/>
      <c r="CA40" s="468"/>
      <c r="CB40" s="468"/>
      <c r="CC40" s="468"/>
      <c r="CD40" s="468"/>
      <c r="CE40" s="468"/>
      <c r="CF40" s="468"/>
      <c r="CG40" s="468"/>
      <c r="CH40" s="468"/>
      <c r="CI40" s="468"/>
      <c r="CJ40" s="468"/>
      <c r="CK40" s="468"/>
      <c r="CL40" s="468"/>
      <c r="CM40" s="468"/>
      <c r="CN40" s="2"/>
      <c r="CO40" s="467">
        <f t="shared" si="5"/>
        <v>26</v>
      </c>
      <c r="CP40" s="467"/>
      <c r="CQ40" s="468" t="str">
        <f>IF('各会計、関係団体の財政状況及び健全化判断比率'!BS13="","",'各会計、関係団体の財政状況及び健全化判断比率'!BS13)</f>
        <v>庄川泉源株式会社</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2">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17</v>
      </c>
      <c r="BX41" s="467"/>
      <c r="BY41" s="468" t="str">
        <f>IF('各会計、関係団体の財政状況及び健全化判断比率'!B75="","",'各会計、関係団体の財政状況及び健全化判断比率'!B75)</f>
        <v>砺波地方介護保険組合（介護保険特別会計）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2">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18</v>
      </c>
      <c r="BX42" s="467"/>
      <c r="BY42" s="468" t="str">
        <f>IF('各会計、関係団体の財政状況及び健全化判断比率'!B76="","",'各会計、関係団体の財政状況及び健全化判断比率'!B76)</f>
        <v>砺波地方介護保険組合（養護老人ホーム楽寿荘事業特別会計）</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2">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f t="shared" si="4"/>
        <v>19</v>
      </c>
      <c r="BX43" s="467"/>
      <c r="BY43" s="468" t="str">
        <f>IF('各会計、関係団体の財政状況及び健全化判断比率'!B77="","",'各会計、関係団体の財政状況及び健全化判断比率'!B77)</f>
        <v>富山県後期高齢者医療広域連合（一般会計）</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289</v>
      </c>
      <c r="E46" s="470" t="s">
        <v>293</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2">
      <c r="E47" s="470" t="s">
        <v>295</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2">
      <c r="E48" s="470" t="s">
        <v>297</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2">
      <c r="E49" s="470" t="s">
        <v>298</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2">
      <c r="E50" s="470" t="s">
        <v>201</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2">
      <c r="E51" s="470" t="s">
        <v>301</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2">
      <c r="E52" s="470" t="s">
        <v>303</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2">
      <c r="E53" s="470" t="s">
        <v>195</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2"/>
    <row r="55" spans="5:113" x14ac:dyDescent="0.2"/>
    <row r="56" spans="5:113" x14ac:dyDescent="0.2"/>
  </sheetData>
  <sheetProtection algorithmName="SHA-512" hashValue="g/CMp4vYfiGN29Nt9mvqcc86I3gvoaU5heIeueSxl183Fnyno1Vj762uz+L1FsCSCTBDcfuL/zqnL8J8mBKdiw==" saltValue="yUYIVOojJ7SCJTtcvq5ND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129</v>
      </c>
      <c r="DI1" s="551"/>
      <c r="DJ1" s="551"/>
      <c r="DK1" s="551"/>
      <c r="DL1" s="551"/>
      <c r="DM1" s="551"/>
      <c r="DN1" s="552"/>
      <c r="DO1" s="1"/>
      <c r="DP1" s="550" t="s">
        <v>189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113</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306</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307</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2">
      <c r="B4" s="338" t="s">
        <v>8</v>
      </c>
      <c r="C4" s="339"/>
      <c r="D4" s="339"/>
      <c r="E4" s="339"/>
      <c r="F4" s="339"/>
      <c r="G4" s="339"/>
      <c r="H4" s="339"/>
      <c r="I4" s="339"/>
      <c r="J4" s="339"/>
      <c r="K4" s="339"/>
      <c r="L4" s="339"/>
      <c r="M4" s="339"/>
      <c r="N4" s="339"/>
      <c r="O4" s="339"/>
      <c r="P4" s="339"/>
      <c r="Q4" s="388"/>
      <c r="R4" s="338" t="s">
        <v>310</v>
      </c>
      <c r="S4" s="339"/>
      <c r="T4" s="339"/>
      <c r="U4" s="339"/>
      <c r="V4" s="339"/>
      <c r="W4" s="339"/>
      <c r="X4" s="339"/>
      <c r="Y4" s="388"/>
      <c r="Z4" s="338" t="s">
        <v>313</v>
      </c>
      <c r="AA4" s="339"/>
      <c r="AB4" s="339"/>
      <c r="AC4" s="388"/>
      <c r="AD4" s="338" t="s">
        <v>258</v>
      </c>
      <c r="AE4" s="339"/>
      <c r="AF4" s="339"/>
      <c r="AG4" s="339"/>
      <c r="AH4" s="339"/>
      <c r="AI4" s="339"/>
      <c r="AJ4" s="339"/>
      <c r="AK4" s="388"/>
      <c r="AL4" s="338" t="s">
        <v>313</v>
      </c>
      <c r="AM4" s="339"/>
      <c r="AN4" s="339"/>
      <c r="AO4" s="388"/>
      <c r="AP4" s="553" t="s">
        <v>316</v>
      </c>
      <c r="AQ4" s="553"/>
      <c r="AR4" s="553"/>
      <c r="AS4" s="553"/>
      <c r="AT4" s="553"/>
      <c r="AU4" s="553"/>
      <c r="AV4" s="553"/>
      <c r="AW4" s="553"/>
      <c r="AX4" s="553"/>
      <c r="AY4" s="553"/>
      <c r="AZ4" s="553"/>
      <c r="BA4" s="553"/>
      <c r="BB4" s="553"/>
      <c r="BC4" s="553"/>
      <c r="BD4" s="553"/>
      <c r="BE4" s="553"/>
      <c r="BF4" s="553"/>
      <c r="BG4" s="553" t="s">
        <v>294</v>
      </c>
      <c r="BH4" s="553"/>
      <c r="BI4" s="553"/>
      <c r="BJ4" s="553"/>
      <c r="BK4" s="553"/>
      <c r="BL4" s="553"/>
      <c r="BM4" s="553"/>
      <c r="BN4" s="553"/>
      <c r="BO4" s="553" t="s">
        <v>313</v>
      </c>
      <c r="BP4" s="553"/>
      <c r="BQ4" s="553"/>
      <c r="BR4" s="553"/>
      <c r="BS4" s="553" t="s">
        <v>317</v>
      </c>
      <c r="BT4" s="553"/>
      <c r="BU4" s="553"/>
      <c r="BV4" s="553"/>
      <c r="BW4" s="553"/>
      <c r="BX4" s="553"/>
      <c r="BY4" s="553"/>
      <c r="BZ4" s="553"/>
      <c r="CA4" s="553"/>
      <c r="CB4" s="553"/>
      <c r="CD4" s="338" t="s">
        <v>318</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2">
      <c r="B5" s="554" t="s">
        <v>312</v>
      </c>
      <c r="C5" s="555"/>
      <c r="D5" s="555"/>
      <c r="E5" s="555"/>
      <c r="F5" s="555"/>
      <c r="G5" s="555"/>
      <c r="H5" s="555"/>
      <c r="I5" s="555"/>
      <c r="J5" s="555"/>
      <c r="K5" s="555"/>
      <c r="L5" s="555"/>
      <c r="M5" s="555"/>
      <c r="N5" s="555"/>
      <c r="O5" s="555"/>
      <c r="P5" s="555"/>
      <c r="Q5" s="556"/>
      <c r="R5" s="557">
        <v>7045100</v>
      </c>
      <c r="S5" s="558"/>
      <c r="T5" s="558"/>
      <c r="U5" s="558"/>
      <c r="V5" s="558"/>
      <c r="W5" s="558"/>
      <c r="X5" s="558"/>
      <c r="Y5" s="559"/>
      <c r="Z5" s="560">
        <v>29.2</v>
      </c>
      <c r="AA5" s="560"/>
      <c r="AB5" s="560"/>
      <c r="AC5" s="560"/>
      <c r="AD5" s="561">
        <v>7045100</v>
      </c>
      <c r="AE5" s="561"/>
      <c r="AF5" s="561"/>
      <c r="AG5" s="561"/>
      <c r="AH5" s="561"/>
      <c r="AI5" s="561"/>
      <c r="AJ5" s="561"/>
      <c r="AK5" s="561"/>
      <c r="AL5" s="562">
        <v>50.2</v>
      </c>
      <c r="AM5" s="563"/>
      <c r="AN5" s="563"/>
      <c r="AO5" s="564"/>
      <c r="AP5" s="554" t="s">
        <v>319</v>
      </c>
      <c r="AQ5" s="555"/>
      <c r="AR5" s="555"/>
      <c r="AS5" s="555"/>
      <c r="AT5" s="555"/>
      <c r="AU5" s="555"/>
      <c r="AV5" s="555"/>
      <c r="AW5" s="555"/>
      <c r="AX5" s="555"/>
      <c r="AY5" s="555"/>
      <c r="AZ5" s="555"/>
      <c r="BA5" s="555"/>
      <c r="BB5" s="555"/>
      <c r="BC5" s="555"/>
      <c r="BD5" s="555"/>
      <c r="BE5" s="555"/>
      <c r="BF5" s="556"/>
      <c r="BG5" s="565">
        <v>7023829</v>
      </c>
      <c r="BH5" s="344"/>
      <c r="BI5" s="344"/>
      <c r="BJ5" s="344"/>
      <c r="BK5" s="344"/>
      <c r="BL5" s="344"/>
      <c r="BM5" s="344"/>
      <c r="BN5" s="566"/>
      <c r="BO5" s="567">
        <v>99.7</v>
      </c>
      <c r="BP5" s="567"/>
      <c r="BQ5" s="567"/>
      <c r="BR5" s="567"/>
      <c r="BS5" s="568">
        <v>223804</v>
      </c>
      <c r="BT5" s="568"/>
      <c r="BU5" s="568"/>
      <c r="BV5" s="568"/>
      <c r="BW5" s="568"/>
      <c r="BX5" s="568"/>
      <c r="BY5" s="568"/>
      <c r="BZ5" s="568"/>
      <c r="CA5" s="568"/>
      <c r="CB5" s="569"/>
      <c r="CD5" s="338" t="s">
        <v>316</v>
      </c>
      <c r="CE5" s="339"/>
      <c r="CF5" s="339"/>
      <c r="CG5" s="339"/>
      <c r="CH5" s="339"/>
      <c r="CI5" s="339"/>
      <c r="CJ5" s="339"/>
      <c r="CK5" s="339"/>
      <c r="CL5" s="339"/>
      <c r="CM5" s="339"/>
      <c r="CN5" s="339"/>
      <c r="CO5" s="339"/>
      <c r="CP5" s="339"/>
      <c r="CQ5" s="388"/>
      <c r="CR5" s="338" t="s">
        <v>322</v>
      </c>
      <c r="CS5" s="339"/>
      <c r="CT5" s="339"/>
      <c r="CU5" s="339"/>
      <c r="CV5" s="339"/>
      <c r="CW5" s="339"/>
      <c r="CX5" s="339"/>
      <c r="CY5" s="388"/>
      <c r="CZ5" s="338" t="s">
        <v>313</v>
      </c>
      <c r="DA5" s="339"/>
      <c r="DB5" s="339"/>
      <c r="DC5" s="388"/>
      <c r="DD5" s="338" t="s">
        <v>323</v>
      </c>
      <c r="DE5" s="339"/>
      <c r="DF5" s="339"/>
      <c r="DG5" s="339"/>
      <c r="DH5" s="339"/>
      <c r="DI5" s="339"/>
      <c r="DJ5" s="339"/>
      <c r="DK5" s="339"/>
      <c r="DL5" s="339"/>
      <c r="DM5" s="339"/>
      <c r="DN5" s="339"/>
      <c r="DO5" s="339"/>
      <c r="DP5" s="388"/>
      <c r="DQ5" s="338" t="s">
        <v>325</v>
      </c>
      <c r="DR5" s="339"/>
      <c r="DS5" s="339"/>
      <c r="DT5" s="339"/>
      <c r="DU5" s="339"/>
      <c r="DV5" s="339"/>
      <c r="DW5" s="339"/>
      <c r="DX5" s="339"/>
      <c r="DY5" s="339"/>
      <c r="DZ5" s="339"/>
      <c r="EA5" s="339"/>
      <c r="EB5" s="339"/>
      <c r="EC5" s="388"/>
    </row>
    <row r="6" spans="2:143" ht="11.25" customHeight="1" x14ac:dyDescent="0.2">
      <c r="B6" s="570" t="s">
        <v>326</v>
      </c>
      <c r="C6" s="470"/>
      <c r="D6" s="470"/>
      <c r="E6" s="470"/>
      <c r="F6" s="470"/>
      <c r="G6" s="470"/>
      <c r="H6" s="470"/>
      <c r="I6" s="470"/>
      <c r="J6" s="470"/>
      <c r="K6" s="470"/>
      <c r="L6" s="470"/>
      <c r="M6" s="470"/>
      <c r="N6" s="470"/>
      <c r="O6" s="470"/>
      <c r="P6" s="470"/>
      <c r="Q6" s="571"/>
      <c r="R6" s="565">
        <v>277459</v>
      </c>
      <c r="S6" s="344"/>
      <c r="T6" s="344"/>
      <c r="U6" s="344"/>
      <c r="V6" s="344"/>
      <c r="W6" s="344"/>
      <c r="X6" s="344"/>
      <c r="Y6" s="566"/>
      <c r="Z6" s="567">
        <v>1.1000000000000001</v>
      </c>
      <c r="AA6" s="567"/>
      <c r="AB6" s="567"/>
      <c r="AC6" s="567"/>
      <c r="AD6" s="568">
        <v>277459</v>
      </c>
      <c r="AE6" s="568"/>
      <c r="AF6" s="568"/>
      <c r="AG6" s="568"/>
      <c r="AH6" s="568"/>
      <c r="AI6" s="568"/>
      <c r="AJ6" s="568"/>
      <c r="AK6" s="568"/>
      <c r="AL6" s="572">
        <v>2</v>
      </c>
      <c r="AM6" s="350"/>
      <c r="AN6" s="350"/>
      <c r="AO6" s="573"/>
      <c r="AP6" s="570" t="s">
        <v>104</v>
      </c>
      <c r="AQ6" s="470"/>
      <c r="AR6" s="470"/>
      <c r="AS6" s="470"/>
      <c r="AT6" s="470"/>
      <c r="AU6" s="470"/>
      <c r="AV6" s="470"/>
      <c r="AW6" s="470"/>
      <c r="AX6" s="470"/>
      <c r="AY6" s="470"/>
      <c r="AZ6" s="470"/>
      <c r="BA6" s="470"/>
      <c r="BB6" s="470"/>
      <c r="BC6" s="470"/>
      <c r="BD6" s="470"/>
      <c r="BE6" s="470"/>
      <c r="BF6" s="571"/>
      <c r="BG6" s="565">
        <v>7023829</v>
      </c>
      <c r="BH6" s="344"/>
      <c r="BI6" s="344"/>
      <c r="BJ6" s="344"/>
      <c r="BK6" s="344"/>
      <c r="BL6" s="344"/>
      <c r="BM6" s="344"/>
      <c r="BN6" s="566"/>
      <c r="BO6" s="567">
        <v>99.7</v>
      </c>
      <c r="BP6" s="567"/>
      <c r="BQ6" s="567"/>
      <c r="BR6" s="567"/>
      <c r="BS6" s="568">
        <v>223804</v>
      </c>
      <c r="BT6" s="568"/>
      <c r="BU6" s="568"/>
      <c r="BV6" s="568"/>
      <c r="BW6" s="568"/>
      <c r="BX6" s="568"/>
      <c r="BY6" s="568"/>
      <c r="BZ6" s="568"/>
      <c r="CA6" s="568"/>
      <c r="CB6" s="569"/>
      <c r="CD6" s="554" t="s">
        <v>327</v>
      </c>
      <c r="CE6" s="555"/>
      <c r="CF6" s="555"/>
      <c r="CG6" s="555"/>
      <c r="CH6" s="555"/>
      <c r="CI6" s="555"/>
      <c r="CJ6" s="555"/>
      <c r="CK6" s="555"/>
      <c r="CL6" s="555"/>
      <c r="CM6" s="555"/>
      <c r="CN6" s="555"/>
      <c r="CO6" s="555"/>
      <c r="CP6" s="555"/>
      <c r="CQ6" s="556"/>
      <c r="CR6" s="565">
        <v>193413</v>
      </c>
      <c r="CS6" s="344"/>
      <c r="CT6" s="344"/>
      <c r="CU6" s="344"/>
      <c r="CV6" s="344"/>
      <c r="CW6" s="344"/>
      <c r="CX6" s="344"/>
      <c r="CY6" s="566"/>
      <c r="CZ6" s="562">
        <v>0.9</v>
      </c>
      <c r="DA6" s="563"/>
      <c r="DB6" s="563"/>
      <c r="DC6" s="574"/>
      <c r="DD6" s="575" t="s">
        <v>204</v>
      </c>
      <c r="DE6" s="344"/>
      <c r="DF6" s="344"/>
      <c r="DG6" s="344"/>
      <c r="DH6" s="344"/>
      <c r="DI6" s="344"/>
      <c r="DJ6" s="344"/>
      <c r="DK6" s="344"/>
      <c r="DL6" s="344"/>
      <c r="DM6" s="344"/>
      <c r="DN6" s="344"/>
      <c r="DO6" s="344"/>
      <c r="DP6" s="566"/>
      <c r="DQ6" s="575">
        <v>193380</v>
      </c>
      <c r="DR6" s="344"/>
      <c r="DS6" s="344"/>
      <c r="DT6" s="344"/>
      <c r="DU6" s="344"/>
      <c r="DV6" s="344"/>
      <c r="DW6" s="344"/>
      <c r="DX6" s="344"/>
      <c r="DY6" s="344"/>
      <c r="DZ6" s="344"/>
      <c r="EA6" s="344"/>
      <c r="EB6" s="344"/>
      <c r="EC6" s="576"/>
    </row>
    <row r="7" spans="2:143" ht="11.25" customHeight="1" x14ac:dyDescent="0.2">
      <c r="B7" s="570" t="s">
        <v>43</v>
      </c>
      <c r="C7" s="470"/>
      <c r="D7" s="470"/>
      <c r="E7" s="470"/>
      <c r="F7" s="470"/>
      <c r="G7" s="470"/>
      <c r="H7" s="470"/>
      <c r="I7" s="470"/>
      <c r="J7" s="470"/>
      <c r="K7" s="470"/>
      <c r="L7" s="470"/>
      <c r="M7" s="470"/>
      <c r="N7" s="470"/>
      <c r="O7" s="470"/>
      <c r="P7" s="470"/>
      <c r="Q7" s="571"/>
      <c r="R7" s="565">
        <v>3287</v>
      </c>
      <c r="S7" s="344"/>
      <c r="T7" s="344"/>
      <c r="U7" s="344"/>
      <c r="V7" s="344"/>
      <c r="W7" s="344"/>
      <c r="X7" s="344"/>
      <c r="Y7" s="566"/>
      <c r="Z7" s="567">
        <v>0</v>
      </c>
      <c r="AA7" s="567"/>
      <c r="AB7" s="567"/>
      <c r="AC7" s="567"/>
      <c r="AD7" s="568">
        <v>3287</v>
      </c>
      <c r="AE7" s="568"/>
      <c r="AF7" s="568"/>
      <c r="AG7" s="568"/>
      <c r="AH7" s="568"/>
      <c r="AI7" s="568"/>
      <c r="AJ7" s="568"/>
      <c r="AK7" s="568"/>
      <c r="AL7" s="572">
        <v>0</v>
      </c>
      <c r="AM7" s="350"/>
      <c r="AN7" s="350"/>
      <c r="AO7" s="573"/>
      <c r="AP7" s="570" t="s">
        <v>328</v>
      </c>
      <c r="AQ7" s="470"/>
      <c r="AR7" s="470"/>
      <c r="AS7" s="470"/>
      <c r="AT7" s="470"/>
      <c r="AU7" s="470"/>
      <c r="AV7" s="470"/>
      <c r="AW7" s="470"/>
      <c r="AX7" s="470"/>
      <c r="AY7" s="470"/>
      <c r="AZ7" s="470"/>
      <c r="BA7" s="470"/>
      <c r="BB7" s="470"/>
      <c r="BC7" s="470"/>
      <c r="BD7" s="470"/>
      <c r="BE7" s="470"/>
      <c r="BF7" s="571"/>
      <c r="BG7" s="565">
        <v>3053357</v>
      </c>
      <c r="BH7" s="344"/>
      <c r="BI7" s="344"/>
      <c r="BJ7" s="344"/>
      <c r="BK7" s="344"/>
      <c r="BL7" s="344"/>
      <c r="BM7" s="344"/>
      <c r="BN7" s="566"/>
      <c r="BO7" s="567">
        <v>43.3</v>
      </c>
      <c r="BP7" s="567"/>
      <c r="BQ7" s="567"/>
      <c r="BR7" s="567"/>
      <c r="BS7" s="568">
        <v>108781</v>
      </c>
      <c r="BT7" s="568"/>
      <c r="BU7" s="568"/>
      <c r="BV7" s="568"/>
      <c r="BW7" s="568"/>
      <c r="BX7" s="568"/>
      <c r="BY7" s="568"/>
      <c r="BZ7" s="568"/>
      <c r="CA7" s="568"/>
      <c r="CB7" s="569"/>
      <c r="CD7" s="570" t="s">
        <v>330</v>
      </c>
      <c r="CE7" s="470"/>
      <c r="CF7" s="470"/>
      <c r="CG7" s="470"/>
      <c r="CH7" s="470"/>
      <c r="CI7" s="470"/>
      <c r="CJ7" s="470"/>
      <c r="CK7" s="470"/>
      <c r="CL7" s="470"/>
      <c r="CM7" s="470"/>
      <c r="CN7" s="470"/>
      <c r="CO7" s="470"/>
      <c r="CP7" s="470"/>
      <c r="CQ7" s="571"/>
      <c r="CR7" s="565">
        <v>2407978</v>
      </c>
      <c r="CS7" s="344"/>
      <c r="CT7" s="344"/>
      <c r="CU7" s="344"/>
      <c r="CV7" s="344"/>
      <c r="CW7" s="344"/>
      <c r="CX7" s="344"/>
      <c r="CY7" s="566"/>
      <c r="CZ7" s="567">
        <v>10.9</v>
      </c>
      <c r="DA7" s="567"/>
      <c r="DB7" s="567"/>
      <c r="DC7" s="567"/>
      <c r="DD7" s="575">
        <v>114492</v>
      </c>
      <c r="DE7" s="344"/>
      <c r="DF7" s="344"/>
      <c r="DG7" s="344"/>
      <c r="DH7" s="344"/>
      <c r="DI7" s="344"/>
      <c r="DJ7" s="344"/>
      <c r="DK7" s="344"/>
      <c r="DL7" s="344"/>
      <c r="DM7" s="344"/>
      <c r="DN7" s="344"/>
      <c r="DO7" s="344"/>
      <c r="DP7" s="566"/>
      <c r="DQ7" s="575">
        <v>2010188</v>
      </c>
      <c r="DR7" s="344"/>
      <c r="DS7" s="344"/>
      <c r="DT7" s="344"/>
      <c r="DU7" s="344"/>
      <c r="DV7" s="344"/>
      <c r="DW7" s="344"/>
      <c r="DX7" s="344"/>
      <c r="DY7" s="344"/>
      <c r="DZ7" s="344"/>
      <c r="EA7" s="344"/>
      <c r="EB7" s="344"/>
      <c r="EC7" s="576"/>
    </row>
    <row r="8" spans="2:143" ht="11.25" customHeight="1" x14ac:dyDescent="0.2">
      <c r="B8" s="570" t="s">
        <v>331</v>
      </c>
      <c r="C8" s="470"/>
      <c r="D8" s="470"/>
      <c r="E8" s="470"/>
      <c r="F8" s="470"/>
      <c r="G8" s="470"/>
      <c r="H8" s="470"/>
      <c r="I8" s="470"/>
      <c r="J8" s="470"/>
      <c r="K8" s="470"/>
      <c r="L8" s="470"/>
      <c r="M8" s="470"/>
      <c r="N8" s="470"/>
      <c r="O8" s="470"/>
      <c r="P8" s="470"/>
      <c r="Q8" s="571"/>
      <c r="R8" s="565">
        <v>41370</v>
      </c>
      <c r="S8" s="344"/>
      <c r="T8" s="344"/>
      <c r="U8" s="344"/>
      <c r="V8" s="344"/>
      <c r="W8" s="344"/>
      <c r="X8" s="344"/>
      <c r="Y8" s="566"/>
      <c r="Z8" s="567">
        <v>0.2</v>
      </c>
      <c r="AA8" s="567"/>
      <c r="AB8" s="567"/>
      <c r="AC8" s="567"/>
      <c r="AD8" s="568">
        <v>41370</v>
      </c>
      <c r="AE8" s="568"/>
      <c r="AF8" s="568"/>
      <c r="AG8" s="568"/>
      <c r="AH8" s="568"/>
      <c r="AI8" s="568"/>
      <c r="AJ8" s="568"/>
      <c r="AK8" s="568"/>
      <c r="AL8" s="572">
        <v>0.3</v>
      </c>
      <c r="AM8" s="350"/>
      <c r="AN8" s="350"/>
      <c r="AO8" s="573"/>
      <c r="AP8" s="570" t="s">
        <v>126</v>
      </c>
      <c r="AQ8" s="470"/>
      <c r="AR8" s="470"/>
      <c r="AS8" s="470"/>
      <c r="AT8" s="470"/>
      <c r="AU8" s="470"/>
      <c r="AV8" s="470"/>
      <c r="AW8" s="470"/>
      <c r="AX8" s="470"/>
      <c r="AY8" s="470"/>
      <c r="AZ8" s="470"/>
      <c r="BA8" s="470"/>
      <c r="BB8" s="470"/>
      <c r="BC8" s="470"/>
      <c r="BD8" s="470"/>
      <c r="BE8" s="470"/>
      <c r="BF8" s="571"/>
      <c r="BG8" s="565">
        <v>95824</v>
      </c>
      <c r="BH8" s="344"/>
      <c r="BI8" s="344"/>
      <c r="BJ8" s="344"/>
      <c r="BK8" s="344"/>
      <c r="BL8" s="344"/>
      <c r="BM8" s="344"/>
      <c r="BN8" s="566"/>
      <c r="BO8" s="567">
        <v>1.4</v>
      </c>
      <c r="BP8" s="567"/>
      <c r="BQ8" s="567"/>
      <c r="BR8" s="567"/>
      <c r="BS8" s="568" t="s">
        <v>204</v>
      </c>
      <c r="BT8" s="568"/>
      <c r="BU8" s="568"/>
      <c r="BV8" s="568"/>
      <c r="BW8" s="568"/>
      <c r="BX8" s="568"/>
      <c r="BY8" s="568"/>
      <c r="BZ8" s="568"/>
      <c r="CA8" s="568"/>
      <c r="CB8" s="569"/>
      <c r="CD8" s="570" t="s">
        <v>334</v>
      </c>
      <c r="CE8" s="470"/>
      <c r="CF8" s="470"/>
      <c r="CG8" s="470"/>
      <c r="CH8" s="470"/>
      <c r="CI8" s="470"/>
      <c r="CJ8" s="470"/>
      <c r="CK8" s="470"/>
      <c r="CL8" s="470"/>
      <c r="CM8" s="470"/>
      <c r="CN8" s="470"/>
      <c r="CO8" s="470"/>
      <c r="CP8" s="470"/>
      <c r="CQ8" s="571"/>
      <c r="CR8" s="565">
        <v>7440009</v>
      </c>
      <c r="CS8" s="344"/>
      <c r="CT8" s="344"/>
      <c r="CU8" s="344"/>
      <c r="CV8" s="344"/>
      <c r="CW8" s="344"/>
      <c r="CX8" s="344"/>
      <c r="CY8" s="566"/>
      <c r="CZ8" s="567">
        <v>33.799999999999997</v>
      </c>
      <c r="DA8" s="567"/>
      <c r="DB8" s="567"/>
      <c r="DC8" s="567"/>
      <c r="DD8" s="575">
        <v>486832</v>
      </c>
      <c r="DE8" s="344"/>
      <c r="DF8" s="344"/>
      <c r="DG8" s="344"/>
      <c r="DH8" s="344"/>
      <c r="DI8" s="344"/>
      <c r="DJ8" s="344"/>
      <c r="DK8" s="344"/>
      <c r="DL8" s="344"/>
      <c r="DM8" s="344"/>
      <c r="DN8" s="344"/>
      <c r="DO8" s="344"/>
      <c r="DP8" s="566"/>
      <c r="DQ8" s="575">
        <v>4150632</v>
      </c>
      <c r="DR8" s="344"/>
      <c r="DS8" s="344"/>
      <c r="DT8" s="344"/>
      <c r="DU8" s="344"/>
      <c r="DV8" s="344"/>
      <c r="DW8" s="344"/>
      <c r="DX8" s="344"/>
      <c r="DY8" s="344"/>
      <c r="DZ8" s="344"/>
      <c r="EA8" s="344"/>
      <c r="EB8" s="344"/>
      <c r="EC8" s="576"/>
    </row>
    <row r="9" spans="2:143" ht="11.25" customHeight="1" x14ac:dyDescent="0.2">
      <c r="B9" s="570" t="s">
        <v>333</v>
      </c>
      <c r="C9" s="470"/>
      <c r="D9" s="470"/>
      <c r="E9" s="470"/>
      <c r="F9" s="470"/>
      <c r="G9" s="470"/>
      <c r="H9" s="470"/>
      <c r="I9" s="470"/>
      <c r="J9" s="470"/>
      <c r="K9" s="470"/>
      <c r="L9" s="470"/>
      <c r="M9" s="470"/>
      <c r="N9" s="470"/>
      <c r="O9" s="470"/>
      <c r="P9" s="470"/>
      <c r="Q9" s="571"/>
      <c r="R9" s="565">
        <v>29446</v>
      </c>
      <c r="S9" s="344"/>
      <c r="T9" s="344"/>
      <c r="U9" s="344"/>
      <c r="V9" s="344"/>
      <c r="W9" s="344"/>
      <c r="X9" s="344"/>
      <c r="Y9" s="566"/>
      <c r="Z9" s="567">
        <v>0.1</v>
      </c>
      <c r="AA9" s="567"/>
      <c r="AB9" s="567"/>
      <c r="AC9" s="567"/>
      <c r="AD9" s="568">
        <v>29446</v>
      </c>
      <c r="AE9" s="568"/>
      <c r="AF9" s="568"/>
      <c r="AG9" s="568"/>
      <c r="AH9" s="568"/>
      <c r="AI9" s="568"/>
      <c r="AJ9" s="568"/>
      <c r="AK9" s="568"/>
      <c r="AL9" s="572">
        <v>0.2</v>
      </c>
      <c r="AM9" s="350"/>
      <c r="AN9" s="350"/>
      <c r="AO9" s="573"/>
      <c r="AP9" s="570" t="s">
        <v>335</v>
      </c>
      <c r="AQ9" s="470"/>
      <c r="AR9" s="470"/>
      <c r="AS9" s="470"/>
      <c r="AT9" s="470"/>
      <c r="AU9" s="470"/>
      <c r="AV9" s="470"/>
      <c r="AW9" s="470"/>
      <c r="AX9" s="470"/>
      <c r="AY9" s="470"/>
      <c r="AZ9" s="470"/>
      <c r="BA9" s="470"/>
      <c r="BB9" s="470"/>
      <c r="BC9" s="470"/>
      <c r="BD9" s="470"/>
      <c r="BE9" s="470"/>
      <c r="BF9" s="571"/>
      <c r="BG9" s="565">
        <v>2488823</v>
      </c>
      <c r="BH9" s="344"/>
      <c r="BI9" s="344"/>
      <c r="BJ9" s="344"/>
      <c r="BK9" s="344"/>
      <c r="BL9" s="344"/>
      <c r="BM9" s="344"/>
      <c r="BN9" s="566"/>
      <c r="BO9" s="567">
        <v>35.299999999999997</v>
      </c>
      <c r="BP9" s="567"/>
      <c r="BQ9" s="567"/>
      <c r="BR9" s="567"/>
      <c r="BS9" s="568" t="s">
        <v>204</v>
      </c>
      <c r="BT9" s="568"/>
      <c r="BU9" s="568"/>
      <c r="BV9" s="568"/>
      <c r="BW9" s="568"/>
      <c r="BX9" s="568"/>
      <c r="BY9" s="568"/>
      <c r="BZ9" s="568"/>
      <c r="CA9" s="568"/>
      <c r="CB9" s="569"/>
      <c r="CD9" s="570" t="s">
        <v>338</v>
      </c>
      <c r="CE9" s="470"/>
      <c r="CF9" s="470"/>
      <c r="CG9" s="470"/>
      <c r="CH9" s="470"/>
      <c r="CI9" s="470"/>
      <c r="CJ9" s="470"/>
      <c r="CK9" s="470"/>
      <c r="CL9" s="470"/>
      <c r="CM9" s="470"/>
      <c r="CN9" s="470"/>
      <c r="CO9" s="470"/>
      <c r="CP9" s="470"/>
      <c r="CQ9" s="571"/>
      <c r="CR9" s="565">
        <v>2447652</v>
      </c>
      <c r="CS9" s="344"/>
      <c r="CT9" s="344"/>
      <c r="CU9" s="344"/>
      <c r="CV9" s="344"/>
      <c r="CW9" s="344"/>
      <c r="CX9" s="344"/>
      <c r="CY9" s="566"/>
      <c r="CZ9" s="567">
        <v>11.1</v>
      </c>
      <c r="DA9" s="567"/>
      <c r="DB9" s="567"/>
      <c r="DC9" s="567"/>
      <c r="DD9" s="575">
        <v>15688</v>
      </c>
      <c r="DE9" s="344"/>
      <c r="DF9" s="344"/>
      <c r="DG9" s="344"/>
      <c r="DH9" s="344"/>
      <c r="DI9" s="344"/>
      <c r="DJ9" s="344"/>
      <c r="DK9" s="344"/>
      <c r="DL9" s="344"/>
      <c r="DM9" s="344"/>
      <c r="DN9" s="344"/>
      <c r="DO9" s="344"/>
      <c r="DP9" s="566"/>
      <c r="DQ9" s="575">
        <v>2058422</v>
      </c>
      <c r="DR9" s="344"/>
      <c r="DS9" s="344"/>
      <c r="DT9" s="344"/>
      <c r="DU9" s="344"/>
      <c r="DV9" s="344"/>
      <c r="DW9" s="344"/>
      <c r="DX9" s="344"/>
      <c r="DY9" s="344"/>
      <c r="DZ9" s="344"/>
      <c r="EA9" s="344"/>
      <c r="EB9" s="344"/>
      <c r="EC9" s="576"/>
    </row>
    <row r="10" spans="2:143" ht="11.25" customHeight="1" x14ac:dyDescent="0.2">
      <c r="B10" s="570" t="s">
        <v>134</v>
      </c>
      <c r="C10" s="470"/>
      <c r="D10" s="470"/>
      <c r="E10" s="470"/>
      <c r="F10" s="470"/>
      <c r="G10" s="470"/>
      <c r="H10" s="470"/>
      <c r="I10" s="470"/>
      <c r="J10" s="470"/>
      <c r="K10" s="470"/>
      <c r="L10" s="470"/>
      <c r="M10" s="470"/>
      <c r="N10" s="470"/>
      <c r="O10" s="470"/>
      <c r="P10" s="470"/>
      <c r="Q10" s="571"/>
      <c r="R10" s="565" t="s">
        <v>204</v>
      </c>
      <c r="S10" s="344"/>
      <c r="T10" s="344"/>
      <c r="U10" s="344"/>
      <c r="V10" s="344"/>
      <c r="W10" s="344"/>
      <c r="X10" s="344"/>
      <c r="Y10" s="566"/>
      <c r="Z10" s="567" t="s">
        <v>204</v>
      </c>
      <c r="AA10" s="567"/>
      <c r="AB10" s="567"/>
      <c r="AC10" s="567"/>
      <c r="AD10" s="568" t="s">
        <v>204</v>
      </c>
      <c r="AE10" s="568"/>
      <c r="AF10" s="568"/>
      <c r="AG10" s="568"/>
      <c r="AH10" s="568"/>
      <c r="AI10" s="568"/>
      <c r="AJ10" s="568"/>
      <c r="AK10" s="568"/>
      <c r="AL10" s="572" t="s">
        <v>204</v>
      </c>
      <c r="AM10" s="350"/>
      <c r="AN10" s="350"/>
      <c r="AO10" s="573"/>
      <c r="AP10" s="570" t="s">
        <v>194</v>
      </c>
      <c r="AQ10" s="470"/>
      <c r="AR10" s="470"/>
      <c r="AS10" s="470"/>
      <c r="AT10" s="470"/>
      <c r="AU10" s="470"/>
      <c r="AV10" s="470"/>
      <c r="AW10" s="470"/>
      <c r="AX10" s="470"/>
      <c r="AY10" s="470"/>
      <c r="AZ10" s="470"/>
      <c r="BA10" s="470"/>
      <c r="BB10" s="470"/>
      <c r="BC10" s="470"/>
      <c r="BD10" s="470"/>
      <c r="BE10" s="470"/>
      <c r="BF10" s="571"/>
      <c r="BG10" s="565">
        <v>209544</v>
      </c>
      <c r="BH10" s="344"/>
      <c r="BI10" s="344"/>
      <c r="BJ10" s="344"/>
      <c r="BK10" s="344"/>
      <c r="BL10" s="344"/>
      <c r="BM10" s="344"/>
      <c r="BN10" s="566"/>
      <c r="BO10" s="567">
        <v>3</v>
      </c>
      <c r="BP10" s="567"/>
      <c r="BQ10" s="567"/>
      <c r="BR10" s="567"/>
      <c r="BS10" s="568">
        <v>34819</v>
      </c>
      <c r="BT10" s="568"/>
      <c r="BU10" s="568"/>
      <c r="BV10" s="568"/>
      <c r="BW10" s="568"/>
      <c r="BX10" s="568"/>
      <c r="BY10" s="568"/>
      <c r="BZ10" s="568"/>
      <c r="CA10" s="568"/>
      <c r="CB10" s="569"/>
      <c r="CD10" s="570" t="s">
        <v>230</v>
      </c>
      <c r="CE10" s="470"/>
      <c r="CF10" s="470"/>
      <c r="CG10" s="470"/>
      <c r="CH10" s="470"/>
      <c r="CI10" s="470"/>
      <c r="CJ10" s="470"/>
      <c r="CK10" s="470"/>
      <c r="CL10" s="470"/>
      <c r="CM10" s="470"/>
      <c r="CN10" s="470"/>
      <c r="CO10" s="470"/>
      <c r="CP10" s="470"/>
      <c r="CQ10" s="571"/>
      <c r="CR10" s="565">
        <v>39536</v>
      </c>
      <c r="CS10" s="344"/>
      <c r="CT10" s="344"/>
      <c r="CU10" s="344"/>
      <c r="CV10" s="344"/>
      <c r="CW10" s="344"/>
      <c r="CX10" s="344"/>
      <c r="CY10" s="566"/>
      <c r="CZ10" s="567">
        <v>0.2</v>
      </c>
      <c r="DA10" s="567"/>
      <c r="DB10" s="567"/>
      <c r="DC10" s="567"/>
      <c r="DD10" s="575" t="s">
        <v>204</v>
      </c>
      <c r="DE10" s="344"/>
      <c r="DF10" s="344"/>
      <c r="DG10" s="344"/>
      <c r="DH10" s="344"/>
      <c r="DI10" s="344"/>
      <c r="DJ10" s="344"/>
      <c r="DK10" s="344"/>
      <c r="DL10" s="344"/>
      <c r="DM10" s="344"/>
      <c r="DN10" s="344"/>
      <c r="DO10" s="344"/>
      <c r="DP10" s="566"/>
      <c r="DQ10" s="575">
        <v>10536</v>
      </c>
      <c r="DR10" s="344"/>
      <c r="DS10" s="344"/>
      <c r="DT10" s="344"/>
      <c r="DU10" s="344"/>
      <c r="DV10" s="344"/>
      <c r="DW10" s="344"/>
      <c r="DX10" s="344"/>
      <c r="DY10" s="344"/>
      <c r="DZ10" s="344"/>
      <c r="EA10" s="344"/>
      <c r="EB10" s="344"/>
      <c r="EC10" s="576"/>
    </row>
    <row r="11" spans="2:143" ht="11.25" customHeight="1" x14ac:dyDescent="0.2">
      <c r="B11" s="570" t="s">
        <v>102</v>
      </c>
      <c r="C11" s="470"/>
      <c r="D11" s="470"/>
      <c r="E11" s="470"/>
      <c r="F11" s="470"/>
      <c r="G11" s="470"/>
      <c r="H11" s="470"/>
      <c r="I11" s="470"/>
      <c r="J11" s="470"/>
      <c r="K11" s="470"/>
      <c r="L11" s="470"/>
      <c r="M11" s="470"/>
      <c r="N11" s="470"/>
      <c r="O11" s="470"/>
      <c r="P11" s="470"/>
      <c r="Q11" s="571"/>
      <c r="R11" s="565">
        <v>1263933</v>
      </c>
      <c r="S11" s="344"/>
      <c r="T11" s="344"/>
      <c r="U11" s="344"/>
      <c r="V11" s="344"/>
      <c r="W11" s="344"/>
      <c r="X11" s="344"/>
      <c r="Y11" s="566"/>
      <c r="Z11" s="572">
        <v>5.2</v>
      </c>
      <c r="AA11" s="350"/>
      <c r="AB11" s="350"/>
      <c r="AC11" s="577"/>
      <c r="AD11" s="575">
        <v>1263933</v>
      </c>
      <c r="AE11" s="344"/>
      <c r="AF11" s="344"/>
      <c r="AG11" s="344"/>
      <c r="AH11" s="344"/>
      <c r="AI11" s="344"/>
      <c r="AJ11" s="344"/>
      <c r="AK11" s="566"/>
      <c r="AL11" s="572">
        <v>9</v>
      </c>
      <c r="AM11" s="350"/>
      <c r="AN11" s="350"/>
      <c r="AO11" s="573"/>
      <c r="AP11" s="570" t="s">
        <v>340</v>
      </c>
      <c r="AQ11" s="470"/>
      <c r="AR11" s="470"/>
      <c r="AS11" s="470"/>
      <c r="AT11" s="470"/>
      <c r="AU11" s="470"/>
      <c r="AV11" s="470"/>
      <c r="AW11" s="470"/>
      <c r="AX11" s="470"/>
      <c r="AY11" s="470"/>
      <c r="AZ11" s="470"/>
      <c r="BA11" s="470"/>
      <c r="BB11" s="470"/>
      <c r="BC11" s="470"/>
      <c r="BD11" s="470"/>
      <c r="BE11" s="470"/>
      <c r="BF11" s="571"/>
      <c r="BG11" s="565">
        <v>259166</v>
      </c>
      <c r="BH11" s="344"/>
      <c r="BI11" s="344"/>
      <c r="BJ11" s="344"/>
      <c r="BK11" s="344"/>
      <c r="BL11" s="344"/>
      <c r="BM11" s="344"/>
      <c r="BN11" s="566"/>
      <c r="BO11" s="567">
        <v>3.7</v>
      </c>
      <c r="BP11" s="567"/>
      <c r="BQ11" s="567"/>
      <c r="BR11" s="567"/>
      <c r="BS11" s="568">
        <v>73962</v>
      </c>
      <c r="BT11" s="568"/>
      <c r="BU11" s="568"/>
      <c r="BV11" s="568"/>
      <c r="BW11" s="568"/>
      <c r="BX11" s="568"/>
      <c r="BY11" s="568"/>
      <c r="BZ11" s="568"/>
      <c r="CA11" s="568"/>
      <c r="CB11" s="569"/>
      <c r="CD11" s="570" t="s">
        <v>343</v>
      </c>
      <c r="CE11" s="470"/>
      <c r="CF11" s="470"/>
      <c r="CG11" s="470"/>
      <c r="CH11" s="470"/>
      <c r="CI11" s="470"/>
      <c r="CJ11" s="470"/>
      <c r="CK11" s="470"/>
      <c r="CL11" s="470"/>
      <c r="CM11" s="470"/>
      <c r="CN11" s="470"/>
      <c r="CO11" s="470"/>
      <c r="CP11" s="470"/>
      <c r="CQ11" s="571"/>
      <c r="CR11" s="565">
        <v>997705</v>
      </c>
      <c r="CS11" s="344"/>
      <c r="CT11" s="344"/>
      <c r="CU11" s="344"/>
      <c r="CV11" s="344"/>
      <c r="CW11" s="344"/>
      <c r="CX11" s="344"/>
      <c r="CY11" s="566"/>
      <c r="CZ11" s="567">
        <v>4.5</v>
      </c>
      <c r="DA11" s="567"/>
      <c r="DB11" s="567"/>
      <c r="DC11" s="567"/>
      <c r="DD11" s="575">
        <v>365351</v>
      </c>
      <c r="DE11" s="344"/>
      <c r="DF11" s="344"/>
      <c r="DG11" s="344"/>
      <c r="DH11" s="344"/>
      <c r="DI11" s="344"/>
      <c r="DJ11" s="344"/>
      <c r="DK11" s="344"/>
      <c r="DL11" s="344"/>
      <c r="DM11" s="344"/>
      <c r="DN11" s="344"/>
      <c r="DO11" s="344"/>
      <c r="DP11" s="566"/>
      <c r="DQ11" s="575">
        <v>466030</v>
      </c>
      <c r="DR11" s="344"/>
      <c r="DS11" s="344"/>
      <c r="DT11" s="344"/>
      <c r="DU11" s="344"/>
      <c r="DV11" s="344"/>
      <c r="DW11" s="344"/>
      <c r="DX11" s="344"/>
      <c r="DY11" s="344"/>
      <c r="DZ11" s="344"/>
      <c r="EA11" s="344"/>
      <c r="EB11" s="344"/>
      <c r="EC11" s="576"/>
    </row>
    <row r="12" spans="2:143" ht="11.25" customHeight="1" x14ac:dyDescent="0.2">
      <c r="B12" s="570" t="s">
        <v>149</v>
      </c>
      <c r="C12" s="470"/>
      <c r="D12" s="470"/>
      <c r="E12" s="470"/>
      <c r="F12" s="470"/>
      <c r="G12" s="470"/>
      <c r="H12" s="470"/>
      <c r="I12" s="470"/>
      <c r="J12" s="470"/>
      <c r="K12" s="470"/>
      <c r="L12" s="470"/>
      <c r="M12" s="470"/>
      <c r="N12" s="470"/>
      <c r="O12" s="470"/>
      <c r="P12" s="470"/>
      <c r="Q12" s="571"/>
      <c r="R12" s="565" t="s">
        <v>204</v>
      </c>
      <c r="S12" s="344"/>
      <c r="T12" s="344"/>
      <c r="U12" s="344"/>
      <c r="V12" s="344"/>
      <c r="W12" s="344"/>
      <c r="X12" s="344"/>
      <c r="Y12" s="566"/>
      <c r="Z12" s="567" t="s">
        <v>204</v>
      </c>
      <c r="AA12" s="567"/>
      <c r="AB12" s="567"/>
      <c r="AC12" s="567"/>
      <c r="AD12" s="568" t="s">
        <v>204</v>
      </c>
      <c r="AE12" s="568"/>
      <c r="AF12" s="568"/>
      <c r="AG12" s="568"/>
      <c r="AH12" s="568"/>
      <c r="AI12" s="568"/>
      <c r="AJ12" s="568"/>
      <c r="AK12" s="568"/>
      <c r="AL12" s="572" t="s">
        <v>204</v>
      </c>
      <c r="AM12" s="350"/>
      <c r="AN12" s="350"/>
      <c r="AO12" s="573"/>
      <c r="AP12" s="570" t="s">
        <v>344</v>
      </c>
      <c r="AQ12" s="470"/>
      <c r="AR12" s="470"/>
      <c r="AS12" s="470"/>
      <c r="AT12" s="470"/>
      <c r="AU12" s="470"/>
      <c r="AV12" s="470"/>
      <c r="AW12" s="470"/>
      <c r="AX12" s="470"/>
      <c r="AY12" s="470"/>
      <c r="AZ12" s="470"/>
      <c r="BA12" s="470"/>
      <c r="BB12" s="470"/>
      <c r="BC12" s="470"/>
      <c r="BD12" s="470"/>
      <c r="BE12" s="470"/>
      <c r="BF12" s="571"/>
      <c r="BG12" s="565">
        <v>3429114</v>
      </c>
      <c r="BH12" s="344"/>
      <c r="BI12" s="344"/>
      <c r="BJ12" s="344"/>
      <c r="BK12" s="344"/>
      <c r="BL12" s="344"/>
      <c r="BM12" s="344"/>
      <c r="BN12" s="566"/>
      <c r="BO12" s="567">
        <v>48.7</v>
      </c>
      <c r="BP12" s="567"/>
      <c r="BQ12" s="567"/>
      <c r="BR12" s="567"/>
      <c r="BS12" s="568">
        <v>115023</v>
      </c>
      <c r="BT12" s="568"/>
      <c r="BU12" s="568"/>
      <c r="BV12" s="568"/>
      <c r="BW12" s="568"/>
      <c r="BX12" s="568"/>
      <c r="BY12" s="568"/>
      <c r="BZ12" s="568"/>
      <c r="CA12" s="568"/>
      <c r="CB12" s="569"/>
      <c r="CD12" s="570" t="s">
        <v>88</v>
      </c>
      <c r="CE12" s="470"/>
      <c r="CF12" s="470"/>
      <c r="CG12" s="470"/>
      <c r="CH12" s="470"/>
      <c r="CI12" s="470"/>
      <c r="CJ12" s="470"/>
      <c r="CK12" s="470"/>
      <c r="CL12" s="470"/>
      <c r="CM12" s="470"/>
      <c r="CN12" s="470"/>
      <c r="CO12" s="470"/>
      <c r="CP12" s="470"/>
      <c r="CQ12" s="571"/>
      <c r="CR12" s="565">
        <v>679504</v>
      </c>
      <c r="CS12" s="344"/>
      <c r="CT12" s="344"/>
      <c r="CU12" s="344"/>
      <c r="CV12" s="344"/>
      <c r="CW12" s="344"/>
      <c r="CX12" s="344"/>
      <c r="CY12" s="566"/>
      <c r="CZ12" s="567">
        <v>3.1</v>
      </c>
      <c r="DA12" s="567"/>
      <c r="DB12" s="567"/>
      <c r="DC12" s="567"/>
      <c r="DD12" s="575">
        <v>49409</v>
      </c>
      <c r="DE12" s="344"/>
      <c r="DF12" s="344"/>
      <c r="DG12" s="344"/>
      <c r="DH12" s="344"/>
      <c r="DI12" s="344"/>
      <c r="DJ12" s="344"/>
      <c r="DK12" s="344"/>
      <c r="DL12" s="344"/>
      <c r="DM12" s="344"/>
      <c r="DN12" s="344"/>
      <c r="DO12" s="344"/>
      <c r="DP12" s="566"/>
      <c r="DQ12" s="575">
        <v>519819</v>
      </c>
      <c r="DR12" s="344"/>
      <c r="DS12" s="344"/>
      <c r="DT12" s="344"/>
      <c r="DU12" s="344"/>
      <c r="DV12" s="344"/>
      <c r="DW12" s="344"/>
      <c r="DX12" s="344"/>
      <c r="DY12" s="344"/>
      <c r="DZ12" s="344"/>
      <c r="EA12" s="344"/>
      <c r="EB12" s="344"/>
      <c r="EC12" s="576"/>
    </row>
    <row r="13" spans="2:143" ht="11.25" customHeight="1" x14ac:dyDescent="0.2">
      <c r="B13" s="570" t="s">
        <v>345</v>
      </c>
      <c r="C13" s="470"/>
      <c r="D13" s="470"/>
      <c r="E13" s="470"/>
      <c r="F13" s="470"/>
      <c r="G13" s="470"/>
      <c r="H13" s="470"/>
      <c r="I13" s="470"/>
      <c r="J13" s="470"/>
      <c r="K13" s="470"/>
      <c r="L13" s="470"/>
      <c r="M13" s="470"/>
      <c r="N13" s="470"/>
      <c r="O13" s="470"/>
      <c r="P13" s="470"/>
      <c r="Q13" s="571"/>
      <c r="R13" s="565" t="s">
        <v>204</v>
      </c>
      <c r="S13" s="344"/>
      <c r="T13" s="344"/>
      <c r="U13" s="344"/>
      <c r="V13" s="344"/>
      <c r="W13" s="344"/>
      <c r="X13" s="344"/>
      <c r="Y13" s="566"/>
      <c r="Z13" s="567" t="s">
        <v>204</v>
      </c>
      <c r="AA13" s="567"/>
      <c r="AB13" s="567"/>
      <c r="AC13" s="567"/>
      <c r="AD13" s="568" t="s">
        <v>204</v>
      </c>
      <c r="AE13" s="568"/>
      <c r="AF13" s="568"/>
      <c r="AG13" s="568"/>
      <c r="AH13" s="568"/>
      <c r="AI13" s="568"/>
      <c r="AJ13" s="568"/>
      <c r="AK13" s="568"/>
      <c r="AL13" s="572" t="s">
        <v>204</v>
      </c>
      <c r="AM13" s="350"/>
      <c r="AN13" s="350"/>
      <c r="AO13" s="573"/>
      <c r="AP13" s="570" t="s">
        <v>347</v>
      </c>
      <c r="AQ13" s="470"/>
      <c r="AR13" s="470"/>
      <c r="AS13" s="470"/>
      <c r="AT13" s="470"/>
      <c r="AU13" s="470"/>
      <c r="AV13" s="470"/>
      <c r="AW13" s="470"/>
      <c r="AX13" s="470"/>
      <c r="AY13" s="470"/>
      <c r="AZ13" s="470"/>
      <c r="BA13" s="470"/>
      <c r="BB13" s="470"/>
      <c r="BC13" s="470"/>
      <c r="BD13" s="470"/>
      <c r="BE13" s="470"/>
      <c r="BF13" s="571"/>
      <c r="BG13" s="565">
        <v>3395129</v>
      </c>
      <c r="BH13" s="344"/>
      <c r="BI13" s="344"/>
      <c r="BJ13" s="344"/>
      <c r="BK13" s="344"/>
      <c r="BL13" s="344"/>
      <c r="BM13" s="344"/>
      <c r="BN13" s="566"/>
      <c r="BO13" s="567">
        <v>48.2</v>
      </c>
      <c r="BP13" s="567"/>
      <c r="BQ13" s="567"/>
      <c r="BR13" s="567"/>
      <c r="BS13" s="568">
        <v>115023</v>
      </c>
      <c r="BT13" s="568"/>
      <c r="BU13" s="568"/>
      <c r="BV13" s="568"/>
      <c r="BW13" s="568"/>
      <c r="BX13" s="568"/>
      <c r="BY13" s="568"/>
      <c r="BZ13" s="568"/>
      <c r="CA13" s="568"/>
      <c r="CB13" s="569"/>
      <c r="CD13" s="570" t="s">
        <v>348</v>
      </c>
      <c r="CE13" s="470"/>
      <c r="CF13" s="470"/>
      <c r="CG13" s="470"/>
      <c r="CH13" s="470"/>
      <c r="CI13" s="470"/>
      <c r="CJ13" s="470"/>
      <c r="CK13" s="470"/>
      <c r="CL13" s="470"/>
      <c r="CM13" s="470"/>
      <c r="CN13" s="470"/>
      <c r="CO13" s="470"/>
      <c r="CP13" s="470"/>
      <c r="CQ13" s="571"/>
      <c r="CR13" s="565">
        <v>2213742</v>
      </c>
      <c r="CS13" s="344"/>
      <c r="CT13" s="344"/>
      <c r="CU13" s="344"/>
      <c r="CV13" s="344"/>
      <c r="CW13" s="344"/>
      <c r="CX13" s="344"/>
      <c r="CY13" s="566"/>
      <c r="CZ13" s="567">
        <v>10.1</v>
      </c>
      <c r="DA13" s="567"/>
      <c r="DB13" s="567"/>
      <c r="DC13" s="567"/>
      <c r="DD13" s="575">
        <v>945400</v>
      </c>
      <c r="DE13" s="344"/>
      <c r="DF13" s="344"/>
      <c r="DG13" s="344"/>
      <c r="DH13" s="344"/>
      <c r="DI13" s="344"/>
      <c r="DJ13" s="344"/>
      <c r="DK13" s="344"/>
      <c r="DL13" s="344"/>
      <c r="DM13" s="344"/>
      <c r="DN13" s="344"/>
      <c r="DO13" s="344"/>
      <c r="DP13" s="566"/>
      <c r="DQ13" s="575">
        <v>1396665</v>
      </c>
      <c r="DR13" s="344"/>
      <c r="DS13" s="344"/>
      <c r="DT13" s="344"/>
      <c r="DU13" s="344"/>
      <c r="DV13" s="344"/>
      <c r="DW13" s="344"/>
      <c r="DX13" s="344"/>
      <c r="DY13" s="344"/>
      <c r="DZ13" s="344"/>
      <c r="EA13" s="344"/>
      <c r="EB13" s="344"/>
      <c r="EC13" s="576"/>
    </row>
    <row r="14" spans="2:143" ht="11.25" customHeight="1" x14ac:dyDescent="0.2">
      <c r="B14" s="570" t="s">
        <v>350</v>
      </c>
      <c r="C14" s="470"/>
      <c r="D14" s="470"/>
      <c r="E14" s="470"/>
      <c r="F14" s="470"/>
      <c r="G14" s="470"/>
      <c r="H14" s="470"/>
      <c r="I14" s="470"/>
      <c r="J14" s="470"/>
      <c r="K14" s="470"/>
      <c r="L14" s="470"/>
      <c r="M14" s="470"/>
      <c r="N14" s="470"/>
      <c r="O14" s="470"/>
      <c r="P14" s="470"/>
      <c r="Q14" s="571"/>
      <c r="R14" s="565">
        <v>563</v>
      </c>
      <c r="S14" s="344"/>
      <c r="T14" s="344"/>
      <c r="U14" s="344"/>
      <c r="V14" s="344"/>
      <c r="W14" s="344"/>
      <c r="X14" s="344"/>
      <c r="Y14" s="566"/>
      <c r="Z14" s="567">
        <v>0</v>
      </c>
      <c r="AA14" s="567"/>
      <c r="AB14" s="567"/>
      <c r="AC14" s="567"/>
      <c r="AD14" s="568">
        <v>563</v>
      </c>
      <c r="AE14" s="568"/>
      <c r="AF14" s="568"/>
      <c r="AG14" s="568"/>
      <c r="AH14" s="568"/>
      <c r="AI14" s="568"/>
      <c r="AJ14" s="568"/>
      <c r="AK14" s="568"/>
      <c r="AL14" s="572">
        <v>0</v>
      </c>
      <c r="AM14" s="350"/>
      <c r="AN14" s="350"/>
      <c r="AO14" s="573"/>
      <c r="AP14" s="570" t="s">
        <v>221</v>
      </c>
      <c r="AQ14" s="470"/>
      <c r="AR14" s="470"/>
      <c r="AS14" s="470"/>
      <c r="AT14" s="470"/>
      <c r="AU14" s="470"/>
      <c r="AV14" s="470"/>
      <c r="AW14" s="470"/>
      <c r="AX14" s="470"/>
      <c r="AY14" s="470"/>
      <c r="AZ14" s="470"/>
      <c r="BA14" s="470"/>
      <c r="BB14" s="470"/>
      <c r="BC14" s="470"/>
      <c r="BD14" s="470"/>
      <c r="BE14" s="470"/>
      <c r="BF14" s="571"/>
      <c r="BG14" s="565">
        <v>178781</v>
      </c>
      <c r="BH14" s="344"/>
      <c r="BI14" s="344"/>
      <c r="BJ14" s="344"/>
      <c r="BK14" s="344"/>
      <c r="BL14" s="344"/>
      <c r="BM14" s="344"/>
      <c r="BN14" s="566"/>
      <c r="BO14" s="567">
        <v>2.5</v>
      </c>
      <c r="BP14" s="567"/>
      <c r="BQ14" s="567"/>
      <c r="BR14" s="567"/>
      <c r="BS14" s="568" t="s">
        <v>204</v>
      </c>
      <c r="BT14" s="568"/>
      <c r="BU14" s="568"/>
      <c r="BV14" s="568"/>
      <c r="BW14" s="568"/>
      <c r="BX14" s="568"/>
      <c r="BY14" s="568"/>
      <c r="BZ14" s="568"/>
      <c r="CA14" s="568"/>
      <c r="CB14" s="569"/>
      <c r="CD14" s="570" t="s">
        <v>67</v>
      </c>
      <c r="CE14" s="470"/>
      <c r="CF14" s="470"/>
      <c r="CG14" s="470"/>
      <c r="CH14" s="470"/>
      <c r="CI14" s="470"/>
      <c r="CJ14" s="470"/>
      <c r="CK14" s="470"/>
      <c r="CL14" s="470"/>
      <c r="CM14" s="470"/>
      <c r="CN14" s="470"/>
      <c r="CO14" s="470"/>
      <c r="CP14" s="470"/>
      <c r="CQ14" s="571"/>
      <c r="CR14" s="565">
        <v>778985</v>
      </c>
      <c r="CS14" s="344"/>
      <c r="CT14" s="344"/>
      <c r="CU14" s="344"/>
      <c r="CV14" s="344"/>
      <c r="CW14" s="344"/>
      <c r="CX14" s="344"/>
      <c r="CY14" s="566"/>
      <c r="CZ14" s="567">
        <v>3.5</v>
      </c>
      <c r="DA14" s="567"/>
      <c r="DB14" s="567"/>
      <c r="DC14" s="567"/>
      <c r="DD14" s="575">
        <v>47066</v>
      </c>
      <c r="DE14" s="344"/>
      <c r="DF14" s="344"/>
      <c r="DG14" s="344"/>
      <c r="DH14" s="344"/>
      <c r="DI14" s="344"/>
      <c r="DJ14" s="344"/>
      <c r="DK14" s="344"/>
      <c r="DL14" s="344"/>
      <c r="DM14" s="344"/>
      <c r="DN14" s="344"/>
      <c r="DO14" s="344"/>
      <c r="DP14" s="566"/>
      <c r="DQ14" s="575">
        <v>697054</v>
      </c>
      <c r="DR14" s="344"/>
      <c r="DS14" s="344"/>
      <c r="DT14" s="344"/>
      <c r="DU14" s="344"/>
      <c r="DV14" s="344"/>
      <c r="DW14" s="344"/>
      <c r="DX14" s="344"/>
      <c r="DY14" s="344"/>
      <c r="DZ14" s="344"/>
      <c r="EA14" s="344"/>
      <c r="EB14" s="344"/>
      <c r="EC14" s="576"/>
    </row>
    <row r="15" spans="2:143" ht="11.25" customHeight="1" x14ac:dyDescent="0.2">
      <c r="B15" s="570" t="s">
        <v>320</v>
      </c>
      <c r="C15" s="470"/>
      <c r="D15" s="470"/>
      <c r="E15" s="470"/>
      <c r="F15" s="470"/>
      <c r="G15" s="470"/>
      <c r="H15" s="470"/>
      <c r="I15" s="470"/>
      <c r="J15" s="470"/>
      <c r="K15" s="470"/>
      <c r="L15" s="470"/>
      <c r="M15" s="470"/>
      <c r="N15" s="470"/>
      <c r="O15" s="470"/>
      <c r="P15" s="470"/>
      <c r="Q15" s="571"/>
      <c r="R15" s="565" t="s">
        <v>204</v>
      </c>
      <c r="S15" s="344"/>
      <c r="T15" s="344"/>
      <c r="U15" s="344"/>
      <c r="V15" s="344"/>
      <c r="W15" s="344"/>
      <c r="X15" s="344"/>
      <c r="Y15" s="566"/>
      <c r="Z15" s="567" t="s">
        <v>204</v>
      </c>
      <c r="AA15" s="567"/>
      <c r="AB15" s="567"/>
      <c r="AC15" s="567"/>
      <c r="AD15" s="568" t="s">
        <v>204</v>
      </c>
      <c r="AE15" s="568"/>
      <c r="AF15" s="568"/>
      <c r="AG15" s="568"/>
      <c r="AH15" s="568"/>
      <c r="AI15" s="568"/>
      <c r="AJ15" s="568"/>
      <c r="AK15" s="568"/>
      <c r="AL15" s="572" t="s">
        <v>204</v>
      </c>
      <c r="AM15" s="350"/>
      <c r="AN15" s="350"/>
      <c r="AO15" s="573"/>
      <c r="AP15" s="570" t="s">
        <v>351</v>
      </c>
      <c r="AQ15" s="470"/>
      <c r="AR15" s="470"/>
      <c r="AS15" s="470"/>
      <c r="AT15" s="470"/>
      <c r="AU15" s="470"/>
      <c r="AV15" s="470"/>
      <c r="AW15" s="470"/>
      <c r="AX15" s="470"/>
      <c r="AY15" s="470"/>
      <c r="AZ15" s="470"/>
      <c r="BA15" s="470"/>
      <c r="BB15" s="470"/>
      <c r="BC15" s="470"/>
      <c r="BD15" s="470"/>
      <c r="BE15" s="470"/>
      <c r="BF15" s="571"/>
      <c r="BG15" s="565">
        <v>362577</v>
      </c>
      <c r="BH15" s="344"/>
      <c r="BI15" s="344"/>
      <c r="BJ15" s="344"/>
      <c r="BK15" s="344"/>
      <c r="BL15" s="344"/>
      <c r="BM15" s="344"/>
      <c r="BN15" s="566"/>
      <c r="BO15" s="567">
        <v>5.0999999999999996</v>
      </c>
      <c r="BP15" s="567"/>
      <c r="BQ15" s="567"/>
      <c r="BR15" s="567"/>
      <c r="BS15" s="568" t="s">
        <v>204</v>
      </c>
      <c r="BT15" s="568"/>
      <c r="BU15" s="568"/>
      <c r="BV15" s="568"/>
      <c r="BW15" s="568"/>
      <c r="BX15" s="568"/>
      <c r="BY15" s="568"/>
      <c r="BZ15" s="568"/>
      <c r="CA15" s="568"/>
      <c r="CB15" s="569"/>
      <c r="CD15" s="570" t="s">
        <v>352</v>
      </c>
      <c r="CE15" s="470"/>
      <c r="CF15" s="470"/>
      <c r="CG15" s="470"/>
      <c r="CH15" s="470"/>
      <c r="CI15" s="470"/>
      <c r="CJ15" s="470"/>
      <c r="CK15" s="470"/>
      <c r="CL15" s="470"/>
      <c r="CM15" s="470"/>
      <c r="CN15" s="470"/>
      <c r="CO15" s="470"/>
      <c r="CP15" s="470"/>
      <c r="CQ15" s="571"/>
      <c r="CR15" s="565">
        <v>2248037</v>
      </c>
      <c r="CS15" s="344"/>
      <c r="CT15" s="344"/>
      <c r="CU15" s="344"/>
      <c r="CV15" s="344"/>
      <c r="CW15" s="344"/>
      <c r="CX15" s="344"/>
      <c r="CY15" s="566"/>
      <c r="CZ15" s="567">
        <v>10.199999999999999</v>
      </c>
      <c r="DA15" s="567"/>
      <c r="DB15" s="567"/>
      <c r="DC15" s="567"/>
      <c r="DD15" s="575">
        <v>299724</v>
      </c>
      <c r="DE15" s="344"/>
      <c r="DF15" s="344"/>
      <c r="DG15" s="344"/>
      <c r="DH15" s="344"/>
      <c r="DI15" s="344"/>
      <c r="DJ15" s="344"/>
      <c r="DK15" s="344"/>
      <c r="DL15" s="344"/>
      <c r="DM15" s="344"/>
      <c r="DN15" s="344"/>
      <c r="DO15" s="344"/>
      <c r="DP15" s="566"/>
      <c r="DQ15" s="575">
        <v>1959604</v>
      </c>
      <c r="DR15" s="344"/>
      <c r="DS15" s="344"/>
      <c r="DT15" s="344"/>
      <c r="DU15" s="344"/>
      <c r="DV15" s="344"/>
      <c r="DW15" s="344"/>
      <c r="DX15" s="344"/>
      <c r="DY15" s="344"/>
      <c r="DZ15" s="344"/>
      <c r="EA15" s="344"/>
      <c r="EB15" s="344"/>
      <c r="EC15" s="576"/>
    </row>
    <row r="16" spans="2:143" ht="11.25" customHeight="1" x14ac:dyDescent="0.2">
      <c r="B16" s="570" t="s">
        <v>353</v>
      </c>
      <c r="C16" s="470"/>
      <c r="D16" s="470"/>
      <c r="E16" s="470"/>
      <c r="F16" s="470"/>
      <c r="G16" s="470"/>
      <c r="H16" s="470"/>
      <c r="I16" s="470"/>
      <c r="J16" s="470"/>
      <c r="K16" s="470"/>
      <c r="L16" s="470"/>
      <c r="M16" s="470"/>
      <c r="N16" s="470"/>
      <c r="O16" s="470"/>
      <c r="P16" s="470"/>
      <c r="Q16" s="571"/>
      <c r="R16" s="565">
        <v>26598</v>
      </c>
      <c r="S16" s="344"/>
      <c r="T16" s="344"/>
      <c r="U16" s="344"/>
      <c r="V16" s="344"/>
      <c r="W16" s="344"/>
      <c r="X16" s="344"/>
      <c r="Y16" s="566"/>
      <c r="Z16" s="567">
        <v>0.1</v>
      </c>
      <c r="AA16" s="567"/>
      <c r="AB16" s="567"/>
      <c r="AC16" s="567"/>
      <c r="AD16" s="568">
        <v>26598</v>
      </c>
      <c r="AE16" s="568"/>
      <c r="AF16" s="568"/>
      <c r="AG16" s="568"/>
      <c r="AH16" s="568"/>
      <c r="AI16" s="568"/>
      <c r="AJ16" s="568"/>
      <c r="AK16" s="568"/>
      <c r="AL16" s="572">
        <v>0.2</v>
      </c>
      <c r="AM16" s="350"/>
      <c r="AN16" s="350"/>
      <c r="AO16" s="573"/>
      <c r="AP16" s="570" t="s">
        <v>354</v>
      </c>
      <c r="AQ16" s="470"/>
      <c r="AR16" s="470"/>
      <c r="AS16" s="470"/>
      <c r="AT16" s="470"/>
      <c r="AU16" s="470"/>
      <c r="AV16" s="470"/>
      <c r="AW16" s="470"/>
      <c r="AX16" s="470"/>
      <c r="AY16" s="470"/>
      <c r="AZ16" s="470"/>
      <c r="BA16" s="470"/>
      <c r="BB16" s="470"/>
      <c r="BC16" s="470"/>
      <c r="BD16" s="470"/>
      <c r="BE16" s="470"/>
      <c r="BF16" s="571"/>
      <c r="BG16" s="565" t="s">
        <v>204</v>
      </c>
      <c r="BH16" s="344"/>
      <c r="BI16" s="344"/>
      <c r="BJ16" s="344"/>
      <c r="BK16" s="344"/>
      <c r="BL16" s="344"/>
      <c r="BM16" s="344"/>
      <c r="BN16" s="566"/>
      <c r="BO16" s="567" t="s">
        <v>204</v>
      </c>
      <c r="BP16" s="567"/>
      <c r="BQ16" s="567"/>
      <c r="BR16" s="567"/>
      <c r="BS16" s="568" t="s">
        <v>204</v>
      </c>
      <c r="BT16" s="568"/>
      <c r="BU16" s="568"/>
      <c r="BV16" s="568"/>
      <c r="BW16" s="568"/>
      <c r="BX16" s="568"/>
      <c r="BY16" s="568"/>
      <c r="BZ16" s="568"/>
      <c r="CA16" s="568"/>
      <c r="CB16" s="569"/>
      <c r="CD16" s="570" t="s">
        <v>355</v>
      </c>
      <c r="CE16" s="470"/>
      <c r="CF16" s="470"/>
      <c r="CG16" s="470"/>
      <c r="CH16" s="470"/>
      <c r="CI16" s="470"/>
      <c r="CJ16" s="470"/>
      <c r="CK16" s="470"/>
      <c r="CL16" s="470"/>
      <c r="CM16" s="470"/>
      <c r="CN16" s="470"/>
      <c r="CO16" s="470"/>
      <c r="CP16" s="470"/>
      <c r="CQ16" s="571"/>
      <c r="CR16" s="565">
        <v>17935</v>
      </c>
      <c r="CS16" s="344"/>
      <c r="CT16" s="344"/>
      <c r="CU16" s="344"/>
      <c r="CV16" s="344"/>
      <c r="CW16" s="344"/>
      <c r="CX16" s="344"/>
      <c r="CY16" s="566"/>
      <c r="CZ16" s="567">
        <v>0.1</v>
      </c>
      <c r="DA16" s="567"/>
      <c r="DB16" s="567"/>
      <c r="DC16" s="567"/>
      <c r="DD16" s="575" t="s">
        <v>204</v>
      </c>
      <c r="DE16" s="344"/>
      <c r="DF16" s="344"/>
      <c r="DG16" s="344"/>
      <c r="DH16" s="344"/>
      <c r="DI16" s="344"/>
      <c r="DJ16" s="344"/>
      <c r="DK16" s="344"/>
      <c r="DL16" s="344"/>
      <c r="DM16" s="344"/>
      <c r="DN16" s="344"/>
      <c r="DO16" s="344"/>
      <c r="DP16" s="566"/>
      <c r="DQ16" s="575">
        <v>4713</v>
      </c>
      <c r="DR16" s="344"/>
      <c r="DS16" s="344"/>
      <c r="DT16" s="344"/>
      <c r="DU16" s="344"/>
      <c r="DV16" s="344"/>
      <c r="DW16" s="344"/>
      <c r="DX16" s="344"/>
      <c r="DY16" s="344"/>
      <c r="DZ16" s="344"/>
      <c r="EA16" s="344"/>
      <c r="EB16" s="344"/>
      <c r="EC16" s="576"/>
    </row>
    <row r="17" spans="2:133" ht="11.25" customHeight="1" x14ac:dyDescent="0.2">
      <c r="B17" s="570" t="s">
        <v>356</v>
      </c>
      <c r="C17" s="470"/>
      <c r="D17" s="470"/>
      <c r="E17" s="470"/>
      <c r="F17" s="470"/>
      <c r="G17" s="470"/>
      <c r="H17" s="470"/>
      <c r="I17" s="470"/>
      <c r="J17" s="470"/>
      <c r="K17" s="470"/>
      <c r="L17" s="470"/>
      <c r="M17" s="470"/>
      <c r="N17" s="470"/>
      <c r="O17" s="470"/>
      <c r="P17" s="470"/>
      <c r="Q17" s="571"/>
      <c r="R17" s="565">
        <v>118245</v>
      </c>
      <c r="S17" s="344"/>
      <c r="T17" s="344"/>
      <c r="U17" s="344"/>
      <c r="V17" s="344"/>
      <c r="W17" s="344"/>
      <c r="X17" s="344"/>
      <c r="Y17" s="566"/>
      <c r="Z17" s="567">
        <v>0.5</v>
      </c>
      <c r="AA17" s="567"/>
      <c r="AB17" s="567"/>
      <c r="AC17" s="567"/>
      <c r="AD17" s="568">
        <v>118245</v>
      </c>
      <c r="AE17" s="568"/>
      <c r="AF17" s="568"/>
      <c r="AG17" s="568"/>
      <c r="AH17" s="568"/>
      <c r="AI17" s="568"/>
      <c r="AJ17" s="568"/>
      <c r="AK17" s="568"/>
      <c r="AL17" s="572">
        <v>0.8</v>
      </c>
      <c r="AM17" s="350"/>
      <c r="AN17" s="350"/>
      <c r="AO17" s="573"/>
      <c r="AP17" s="570" t="s">
        <v>357</v>
      </c>
      <c r="AQ17" s="470"/>
      <c r="AR17" s="470"/>
      <c r="AS17" s="470"/>
      <c r="AT17" s="470"/>
      <c r="AU17" s="470"/>
      <c r="AV17" s="470"/>
      <c r="AW17" s="470"/>
      <c r="AX17" s="470"/>
      <c r="AY17" s="470"/>
      <c r="AZ17" s="470"/>
      <c r="BA17" s="470"/>
      <c r="BB17" s="470"/>
      <c r="BC17" s="470"/>
      <c r="BD17" s="470"/>
      <c r="BE17" s="470"/>
      <c r="BF17" s="571"/>
      <c r="BG17" s="565" t="s">
        <v>204</v>
      </c>
      <c r="BH17" s="344"/>
      <c r="BI17" s="344"/>
      <c r="BJ17" s="344"/>
      <c r="BK17" s="344"/>
      <c r="BL17" s="344"/>
      <c r="BM17" s="344"/>
      <c r="BN17" s="566"/>
      <c r="BO17" s="567" t="s">
        <v>204</v>
      </c>
      <c r="BP17" s="567"/>
      <c r="BQ17" s="567"/>
      <c r="BR17" s="567"/>
      <c r="BS17" s="568" t="s">
        <v>204</v>
      </c>
      <c r="BT17" s="568"/>
      <c r="BU17" s="568"/>
      <c r="BV17" s="568"/>
      <c r="BW17" s="568"/>
      <c r="BX17" s="568"/>
      <c r="BY17" s="568"/>
      <c r="BZ17" s="568"/>
      <c r="CA17" s="568"/>
      <c r="CB17" s="569"/>
      <c r="CD17" s="570" t="s">
        <v>359</v>
      </c>
      <c r="CE17" s="470"/>
      <c r="CF17" s="470"/>
      <c r="CG17" s="470"/>
      <c r="CH17" s="470"/>
      <c r="CI17" s="470"/>
      <c r="CJ17" s="470"/>
      <c r="CK17" s="470"/>
      <c r="CL17" s="470"/>
      <c r="CM17" s="470"/>
      <c r="CN17" s="470"/>
      <c r="CO17" s="470"/>
      <c r="CP17" s="470"/>
      <c r="CQ17" s="571"/>
      <c r="CR17" s="565">
        <v>2546625</v>
      </c>
      <c r="CS17" s="344"/>
      <c r="CT17" s="344"/>
      <c r="CU17" s="344"/>
      <c r="CV17" s="344"/>
      <c r="CW17" s="344"/>
      <c r="CX17" s="344"/>
      <c r="CY17" s="566"/>
      <c r="CZ17" s="567">
        <v>11.6</v>
      </c>
      <c r="DA17" s="567"/>
      <c r="DB17" s="567"/>
      <c r="DC17" s="567"/>
      <c r="DD17" s="575" t="s">
        <v>204</v>
      </c>
      <c r="DE17" s="344"/>
      <c r="DF17" s="344"/>
      <c r="DG17" s="344"/>
      <c r="DH17" s="344"/>
      <c r="DI17" s="344"/>
      <c r="DJ17" s="344"/>
      <c r="DK17" s="344"/>
      <c r="DL17" s="344"/>
      <c r="DM17" s="344"/>
      <c r="DN17" s="344"/>
      <c r="DO17" s="344"/>
      <c r="DP17" s="566"/>
      <c r="DQ17" s="575">
        <v>2496592</v>
      </c>
      <c r="DR17" s="344"/>
      <c r="DS17" s="344"/>
      <c r="DT17" s="344"/>
      <c r="DU17" s="344"/>
      <c r="DV17" s="344"/>
      <c r="DW17" s="344"/>
      <c r="DX17" s="344"/>
      <c r="DY17" s="344"/>
      <c r="DZ17" s="344"/>
      <c r="EA17" s="344"/>
      <c r="EB17" s="344"/>
      <c r="EC17" s="576"/>
    </row>
    <row r="18" spans="2:133" ht="11.25" customHeight="1" x14ac:dyDescent="0.2">
      <c r="B18" s="570" t="s">
        <v>360</v>
      </c>
      <c r="C18" s="470"/>
      <c r="D18" s="470"/>
      <c r="E18" s="470"/>
      <c r="F18" s="470"/>
      <c r="G18" s="470"/>
      <c r="H18" s="470"/>
      <c r="I18" s="470"/>
      <c r="J18" s="470"/>
      <c r="K18" s="470"/>
      <c r="L18" s="470"/>
      <c r="M18" s="470"/>
      <c r="N18" s="470"/>
      <c r="O18" s="470"/>
      <c r="P18" s="470"/>
      <c r="Q18" s="571"/>
      <c r="R18" s="565">
        <v>39766</v>
      </c>
      <c r="S18" s="344"/>
      <c r="T18" s="344"/>
      <c r="U18" s="344"/>
      <c r="V18" s="344"/>
      <c r="W18" s="344"/>
      <c r="X18" s="344"/>
      <c r="Y18" s="566"/>
      <c r="Z18" s="567">
        <v>0.2</v>
      </c>
      <c r="AA18" s="567"/>
      <c r="AB18" s="567"/>
      <c r="AC18" s="567"/>
      <c r="AD18" s="568">
        <v>39766</v>
      </c>
      <c r="AE18" s="568"/>
      <c r="AF18" s="568"/>
      <c r="AG18" s="568"/>
      <c r="AH18" s="568"/>
      <c r="AI18" s="568"/>
      <c r="AJ18" s="568"/>
      <c r="AK18" s="568"/>
      <c r="AL18" s="572">
        <v>0.3</v>
      </c>
      <c r="AM18" s="350"/>
      <c r="AN18" s="350"/>
      <c r="AO18" s="573"/>
      <c r="AP18" s="570" t="s">
        <v>99</v>
      </c>
      <c r="AQ18" s="470"/>
      <c r="AR18" s="470"/>
      <c r="AS18" s="470"/>
      <c r="AT18" s="470"/>
      <c r="AU18" s="470"/>
      <c r="AV18" s="470"/>
      <c r="AW18" s="470"/>
      <c r="AX18" s="470"/>
      <c r="AY18" s="470"/>
      <c r="AZ18" s="470"/>
      <c r="BA18" s="470"/>
      <c r="BB18" s="470"/>
      <c r="BC18" s="470"/>
      <c r="BD18" s="470"/>
      <c r="BE18" s="470"/>
      <c r="BF18" s="571"/>
      <c r="BG18" s="565" t="s">
        <v>204</v>
      </c>
      <c r="BH18" s="344"/>
      <c r="BI18" s="344"/>
      <c r="BJ18" s="344"/>
      <c r="BK18" s="344"/>
      <c r="BL18" s="344"/>
      <c r="BM18" s="344"/>
      <c r="BN18" s="566"/>
      <c r="BO18" s="567" t="s">
        <v>204</v>
      </c>
      <c r="BP18" s="567"/>
      <c r="BQ18" s="567"/>
      <c r="BR18" s="567"/>
      <c r="BS18" s="568" t="s">
        <v>204</v>
      </c>
      <c r="BT18" s="568"/>
      <c r="BU18" s="568"/>
      <c r="BV18" s="568"/>
      <c r="BW18" s="568"/>
      <c r="BX18" s="568"/>
      <c r="BY18" s="568"/>
      <c r="BZ18" s="568"/>
      <c r="CA18" s="568"/>
      <c r="CB18" s="569"/>
      <c r="CD18" s="570" t="s">
        <v>361</v>
      </c>
      <c r="CE18" s="470"/>
      <c r="CF18" s="470"/>
      <c r="CG18" s="470"/>
      <c r="CH18" s="470"/>
      <c r="CI18" s="470"/>
      <c r="CJ18" s="470"/>
      <c r="CK18" s="470"/>
      <c r="CL18" s="470"/>
      <c r="CM18" s="470"/>
      <c r="CN18" s="470"/>
      <c r="CO18" s="470"/>
      <c r="CP18" s="470"/>
      <c r="CQ18" s="571"/>
      <c r="CR18" s="565" t="s">
        <v>204</v>
      </c>
      <c r="CS18" s="344"/>
      <c r="CT18" s="344"/>
      <c r="CU18" s="344"/>
      <c r="CV18" s="344"/>
      <c r="CW18" s="344"/>
      <c r="CX18" s="344"/>
      <c r="CY18" s="566"/>
      <c r="CZ18" s="567" t="s">
        <v>204</v>
      </c>
      <c r="DA18" s="567"/>
      <c r="DB18" s="567"/>
      <c r="DC18" s="567"/>
      <c r="DD18" s="575" t="s">
        <v>204</v>
      </c>
      <c r="DE18" s="344"/>
      <c r="DF18" s="344"/>
      <c r="DG18" s="344"/>
      <c r="DH18" s="344"/>
      <c r="DI18" s="344"/>
      <c r="DJ18" s="344"/>
      <c r="DK18" s="344"/>
      <c r="DL18" s="344"/>
      <c r="DM18" s="344"/>
      <c r="DN18" s="344"/>
      <c r="DO18" s="344"/>
      <c r="DP18" s="566"/>
      <c r="DQ18" s="575" t="s">
        <v>204</v>
      </c>
      <c r="DR18" s="344"/>
      <c r="DS18" s="344"/>
      <c r="DT18" s="344"/>
      <c r="DU18" s="344"/>
      <c r="DV18" s="344"/>
      <c r="DW18" s="344"/>
      <c r="DX18" s="344"/>
      <c r="DY18" s="344"/>
      <c r="DZ18" s="344"/>
      <c r="EA18" s="344"/>
      <c r="EB18" s="344"/>
      <c r="EC18" s="576"/>
    </row>
    <row r="19" spans="2:133" ht="11.25" customHeight="1" x14ac:dyDescent="0.2">
      <c r="B19" s="570" t="s">
        <v>362</v>
      </c>
      <c r="C19" s="470"/>
      <c r="D19" s="470"/>
      <c r="E19" s="470"/>
      <c r="F19" s="470"/>
      <c r="G19" s="470"/>
      <c r="H19" s="470"/>
      <c r="I19" s="470"/>
      <c r="J19" s="470"/>
      <c r="K19" s="470"/>
      <c r="L19" s="470"/>
      <c r="M19" s="470"/>
      <c r="N19" s="470"/>
      <c r="O19" s="470"/>
      <c r="P19" s="470"/>
      <c r="Q19" s="571"/>
      <c r="R19" s="565">
        <v>38252</v>
      </c>
      <c r="S19" s="344"/>
      <c r="T19" s="344"/>
      <c r="U19" s="344"/>
      <c r="V19" s="344"/>
      <c r="W19" s="344"/>
      <c r="X19" s="344"/>
      <c r="Y19" s="566"/>
      <c r="Z19" s="567">
        <v>0.2</v>
      </c>
      <c r="AA19" s="567"/>
      <c r="AB19" s="567"/>
      <c r="AC19" s="567"/>
      <c r="AD19" s="568">
        <v>38252</v>
      </c>
      <c r="AE19" s="568"/>
      <c r="AF19" s="568"/>
      <c r="AG19" s="568"/>
      <c r="AH19" s="568"/>
      <c r="AI19" s="568"/>
      <c r="AJ19" s="568"/>
      <c r="AK19" s="568"/>
      <c r="AL19" s="572">
        <v>0.3</v>
      </c>
      <c r="AM19" s="350"/>
      <c r="AN19" s="350"/>
      <c r="AO19" s="573"/>
      <c r="AP19" s="570" t="s">
        <v>256</v>
      </c>
      <c r="AQ19" s="470"/>
      <c r="AR19" s="470"/>
      <c r="AS19" s="470"/>
      <c r="AT19" s="470"/>
      <c r="AU19" s="470"/>
      <c r="AV19" s="470"/>
      <c r="AW19" s="470"/>
      <c r="AX19" s="470"/>
      <c r="AY19" s="470"/>
      <c r="AZ19" s="470"/>
      <c r="BA19" s="470"/>
      <c r="BB19" s="470"/>
      <c r="BC19" s="470"/>
      <c r="BD19" s="470"/>
      <c r="BE19" s="470"/>
      <c r="BF19" s="571"/>
      <c r="BG19" s="565">
        <v>21271</v>
      </c>
      <c r="BH19" s="344"/>
      <c r="BI19" s="344"/>
      <c r="BJ19" s="344"/>
      <c r="BK19" s="344"/>
      <c r="BL19" s="344"/>
      <c r="BM19" s="344"/>
      <c r="BN19" s="566"/>
      <c r="BO19" s="567">
        <v>0.3</v>
      </c>
      <c r="BP19" s="567"/>
      <c r="BQ19" s="567"/>
      <c r="BR19" s="567"/>
      <c r="BS19" s="568" t="s">
        <v>204</v>
      </c>
      <c r="BT19" s="568"/>
      <c r="BU19" s="568"/>
      <c r="BV19" s="568"/>
      <c r="BW19" s="568"/>
      <c r="BX19" s="568"/>
      <c r="BY19" s="568"/>
      <c r="BZ19" s="568"/>
      <c r="CA19" s="568"/>
      <c r="CB19" s="569"/>
      <c r="CD19" s="570" t="s">
        <v>363</v>
      </c>
      <c r="CE19" s="470"/>
      <c r="CF19" s="470"/>
      <c r="CG19" s="470"/>
      <c r="CH19" s="470"/>
      <c r="CI19" s="470"/>
      <c r="CJ19" s="470"/>
      <c r="CK19" s="470"/>
      <c r="CL19" s="470"/>
      <c r="CM19" s="470"/>
      <c r="CN19" s="470"/>
      <c r="CO19" s="470"/>
      <c r="CP19" s="470"/>
      <c r="CQ19" s="571"/>
      <c r="CR19" s="565" t="s">
        <v>204</v>
      </c>
      <c r="CS19" s="344"/>
      <c r="CT19" s="344"/>
      <c r="CU19" s="344"/>
      <c r="CV19" s="344"/>
      <c r="CW19" s="344"/>
      <c r="CX19" s="344"/>
      <c r="CY19" s="566"/>
      <c r="CZ19" s="567" t="s">
        <v>204</v>
      </c>
      <c r="DA19" s="567"/>
      <c r="DB19" s="567"/>
      <c r="DC19" s="567"/>
      <c r="DD19" s="575" t="s">
        <v>204</v>
      </c>
      <c r="DE19" s="344"/>
      <c r="DF19" s="344"/>
      <c r="DG19" s="344"/>
      <c r="DH19" s="344"/>
      <c r="DI19" s="344"/>
      <c r="DJ19" s="344"/>
      <c r="DK19" s="344"/>
      <c r="DL19" s="344"/>
      <c r="DM19" s="344"/>
      <c r="DN19" s="344"/>
      <c r="DO19" s="344"/>
      <c r="DP19" s="566"/>
      <c r="DQ19" s="575" t="s">
        <v>204</v>
      </c>
      <c r="DR19" s="344"/>
      <c r="DS19" s="344"/>
      <c r="DT19" s="344"/>
      <c r="DU19" s="344"/>
      <c r="DV19" s="344"/>
      <c r="DW19" s="344"/>
      <c r="DX19" s="344"/>
      <c r="DY19" s="344"/>
      <c r="DZ19" s="344"/>
      <c r="EA19" s="344"/>
      <c r="EB19" s="344"/>
      <c r="EC19" s="576"/>
    </row>
    <row r="20" spans="2:133" ht="11.25" customHeight="1" x14ac:dyDescent="0.2">
      <c r="B20" s="578" t="s">
        <v>364</v>
      </c>
      <c r="C20" s="579"/>
      <c r="D20" s="579"/>
      <c r="E20" s="579"/>
      <c r="F20" s="579"/>
      <c r="G20" s="579"/>
      <c r="H20" s="579"/>
      <c r="I20" s="579"/>
      <c r="J20" s="579"/>
      <c r="K20" s="579"/>
      <c r="L20" s="579"/>
      <c r="M20" s="579"/>
      <c r="N20" s="579"/>
      <c r="O20" s="579"/>
      <c r="P20" s="579"/>
      <c r="Q20" s="580"/>
      <c r="R20" s="565">
        <v>1514</v>
      </c>
      <c r="S20" s="344"/>
      <c r="T20" s="344"/>
      <c r="U20" s="344"/>
      <c r="V20" s="344"/>
      <c r="W20" s="344"/>
      <c r="X20" s="344"/>
      <c r="Y20" s="566"/>
      <c r="Z20" s="567">
        <v>0</v>
      </c>
      <c r="AA20" s="567"/>
      <c r="AB20" s="567"/>
      <c r="AC20" s="567"/>
      <c r="AD20" s="568">
        <v>1514</v>
      </c>
      <c r="AE20" s="568"/>
      <c r="AF20" s="568"/>
      <c r="AG20" s="568"/>
      <c r="AH20" s="568"/>
      <c r="AI20" s="568"/>
      <c r="AJ20" s="568"/>
      <c r="AK20" s="568"/>
      <c r="AL20" s="572">
        <v>0</v>
      </c>
      <c r="AM20" s="350"/>
      <c r="AN20" s="350"/>
      <c r="AO20" s="573"/>
      <c r="AP20" s="570" t="s">
        <v>366</v>
      </c>
      <c r="AQ20" s="470"/>
      <c r="AR20" s="470"/>
      <c r="AS20" s="470"/>
      <c r="AT20" s="470"/>
      <c r="AU20" s="470"/>
      <c r="AV20" s="470"/>
      <c r="AW20" s="470"/>
      <c r="AX20" s="470"/>
      <c r="AY20" s="470"/>
      <c r="AZ20" s="470"/>
      <c r="BA20" s="470"/>
      <c r="BB20" s="470"/>
      <c r="BC20" s="470"/>
      <c r="BD20" s="470"/>
      <c r="BE20" s="470"/>
      <c r="BF20" s="571"/>
      <c r="BG20" s="565">
        <v>21271</v>
      </c>
      <c r="BH20" s="344"/>
      <c r="BI20" s="344"/>
      <c r="BJ20" s="344"/>
      <c r="BK20" s="344"/>
      <c r="BL20" s="344"/>
      <c r="BM20" s="344"/>
      <c r="BN20" s="566"/>
      <c r="BO20" s="567">
        <v>0.3</v>
      </c>
      <c r="BP20" s="567"/>
      <c r="BQ20" s="567"/>
      <c r="BR20" s="567"/>
      <c r="BS20" s="568" t="s">
        <v>204</v>
      </c>
      <c r="BT20" s="568"/>
      <c r="BU20" s="568"/>
      <c r="BV20" s="568"/>
      <c r="BW20" s="568"/>
      <c r="BX20" s="568"/>
      <c r="BY20" s="568"/>
      <c r="BZ20" s="568"/>
      <c r="CA20" s="568"/>
      <c r="CB20" s="569"/>
      <c r="CD20" s="570" t="s">
        <v>196</v>
      </c>
      <c r="CE20" s="470"/>
      <c r="CF20" s="470"/>
      <c r="CG20" s="470"/>
      <c r="CH20" s="470"/>
      <c r="CI20" s="470"/>
      <c r="CJ20" s="470"/>
      <c r="CK20" s="470"/>
      <c r="CL20" s="470"/>
      <c r="CM20" s="470"/>
      <c r="CN20" s="470"/>
      <c r="CO20" s="470"/>
      <c r="CP20" s="470"/>
      <c r="CQ20" s="571"/>
      <c r="CR20" s="565">
        <v>22011121</v>
      </c>
      <c r="CS20" s="344"/>
      <c r="CT20" s="344"/>
      <c r="CU20" s="344"/>
      <c r="CV20" s="344"/>
      <c r="CW20" s="344"/>
      <c r="CX20" s="344"/>
      <c r="CY20" s="566"/>
      <c r="CZ20" s="567">
        <v>100</v>
      </c>
      <c r="DA20" s="567"/>
      <c r="DB20" s="567"/>
      <c r="DC20" s="567"/>
      <c r="DD20" s="575">
        <v>2323962</v>
      </c>
      <c r="DE20" s="344"/>
      <c r="DF20" s="344"/>
      <c r="DG20" s="344"/>
      <c r="DH20" s="344"/>
      <c r="DI20" s="344"/>
      <c r="DJ20" s="344"/>
      <c r="DK20" s="344"/>
      <c r="DL20" s="344"/>
      <c r="DM20" s="344"/>
      <c r="DN20" s="344"/>
      <c r="DO20" s="344"/>
      <c r="DP20" s="566"/>
      <c r="DQ20" s="575">
        <v>15963635</v>
      </c>
      <c r="DR20" s="344"/>
      <c r="DS20" s="344"/>
      <c r="DT20" s="344"/>
      <c r="DU20" s="344"/>
      <c r="DV20" s="344"/>
      <c r="DW20" s="344"/>
      <c r="DX20" s="344"/>
      <c r="DY20" s="344"/>
      <c r="DZ20" s="344"/>
      <c r="EA20" s="344"/>
      <c r="EB20" s="344"/>
      <c r="EC20" s="576"/>
    </row>
    <row r="21" spans="2:133" ht="11.25" customHeight="1" x14ac:dyDescent="0.2">
      <c r="B21" s="570" t="s">
        <v>341</v>
      </c>
      <c r="C21" s="470"/>
      <c r="D21" s="470"/>
      <c r="E21" s="470"/>
      <c r="F21" s="470"/>
      <c r="G21" s="470"/>
      <c r="H21" s="470"/>
      <c r="I21" s="470"/>
      <c r="J21" s="470"/>
      <c r="K21" s="470"/>
      <c r="L21" s="470"/>
      <c r="M21" s="470"/>
      <c r="N21" s="470"/>
      <c r="O21" s="470"/>
      <c r="P21" s="470"/>
      <c r="Q21" s="571"/>
      <c r="R21" s="565">
        <v>6381969</v>
      </c>
      <c r="S21" s="344"/>
      <c r="T21" s="344"/>
      <c r="U21" s="344"/>
      <c r="V21" s="344"/>
      <c r="W21" s="344"/>
      <c r="X21" s="344"/>
      <c r="Y21" s="566"/>
      <c r="Z21" s="567">
        <v>26.4</v>
      </c>
      <c r="AA21" s="567"/>
      <c r="AB21" s="567"/>
      <c r="AC21" s="567"/>
      <c r="AD21" s="568">
        <v>5133679</v>
      </c>
      <c r="AE21" s="568"/>
      <c r="AF21" s="568"/>
      <c r="AG21" s="568"/>
      <c r="AH21" s="568"/>
      <c r="AI21" s="568"/>
      <c r="AJ21" s="568"/>
      <c r="AK21" s="568"/>
      <c r="AL21" s="572">
        <v>36.6</v>
      </c>
      <c r="AM21" s="350"/>
      <c r="AN21" s="350"/>
      <c r="AO21" s="573"/>
      <c r="AP21" s="570" t="s">
        <v>368</v>
      </c>
      <c r="AQ21" s="585"/>
      <c r="AR21" s="585"/>
      <c r="AS21" s="585"/>
      <c r="AT21" s="585"/>
      <c r="AU21" s="585"/>
      <c r="AV21" s="585"/>
      <c r="AW21" s="585"/>
      <c r="AX21" s="585"/>
      <c r="AY21" s="585"/>
      <c r="AZ21" s="585"/>
      <c r="BA21" s="585"/>
      <c r="BB21" s="585"/>
      <c r="BC21" s="585"/>
      <c r="BD21" s="585"/>
      <c r="BE21" s="585"/>
      <c r="BF21" s="586"/>
      <c r="BG21" s="565">
        <v>21271</v>
      </c>
      <c r="BH21" s="344"/>
      <c r="BI21" s="344"/>
      <c r="BJ21" s="344"/>
      <c r="BK21" s="344"/>
      <c r="BL21" s="344"/>
      <c r="BM21" s="344"/>
      <c r="BN21" s="566"/>
      <c r="BO21" s="567">
        <v>0.3</v>
      </c>
      <c r="BP21" s="567"/>
      <c r="BQ21" s="567"/>
      <c r="BR21" s="567"/>
      <c r="BS21" s="568" t="s">
        <v>204</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2">
      <c r="B22" s="570" t="s">
        <v>299</v>
      </c>
      <c r="C22" s="470"/>
      <c r="D22" s="470"/>
      <c r="E22" s="470"/>
      <c r="F22" s="470"/>
      <c r="G22" s="470"/>
      <c r="H22" s="470"/>
      <c r="I22" s="470"/>
      <c r="J22" s="470"/>
      <c r="K22" s="470"/>
      <c r="L22" s="470"/>
      <c r="M22" s="470"/>
      <c r="N22" s="470"/>
      <c r="O22" s="470"/>
      <c r="P22" s="470"/>
      <c r="Q22" s="571"/>
      <c r="R22" s="565">
        <v>5133679</v>
      </c>
      <c r="S22" s="344"/>
      <c r="T22" s="344"/>
      <c r="U22" s="344"/>
      <c r="V22" s="344"/>
      <c r="W22" s="344"/>
      <c r="X22" s="344"/>
      <c r="Y22" s="566"/>
      <c r="Z22" s="567">
        <v>21.3</v>
      </c>
      <c r="AA22" s="567"/>
      <c r="AB22" s="567"/>
      <c r="AC22" s="567"/>
      <c r="AD22" s="568">
        <v>5133679</v>
      </c>
      <c r="AE22" s="568"/>
      <c r="AF22" s="568"/>
      <c r="AG22" s="568"/>
      <c r="AH22" s="568"/>
      <c r="AI22" s="568"/>
      <c r="AJ22" s="568"/>
      <c r="AK22" s="568"/>
      <c r="AL22" s="572">
        <v>36.6</v>
      </c>
      <c r="AM22" s="350"/>
      <c r="AN22" s="350"/>
      <c r="AO22" s="573"/>
      <c r="AP22" s="570" t="s">
        <v>370</v>
      </c>
      <c r="AQ22" s="585"/>
      <c r="AR22" s="585"/>
      <c r="AS22" s="585"/>
      <c r="AT22" s="585"/>
      <c r="AU22" s="585"/>
      <c r="AV22" s="585"/>
      <c r="AW22" s="585"/>
      <c r="AX22" s="585"/>
      <c r="AY22" s="585"/>
      <c r="AZ22" s="585"/>
      <c r="BA22" s="585"/>
      <c r="BB22" s="585"/>
      <c r="BC22" s="585"/>
      <c r="BD22" s="585"/>
      <c r="BE22" s="585"/>
      <c r="BF22" s="586"/>
      <c r="BG22" s="565" t="s">
        <v>204</v>
      </c>
      <c r="BH22" s="344"/>
      <c r="BI22" s="344"/>
      <c r="BJ22" s="344"/>
      <c r="BK22" s="344"/>
      <c r="BL22" s="344"/>
      <c r="BM22" s="344"/>
      <c r="BN22" s="566"/>
      <c r="BO22" s="567" t="s">
        <v>204</v>
      </c>
      <c r="BP22" s="567"/>
      <c r="BQ22" s="567"/>
      <c r="BR22" s="567"/>
      <c r="BS22" s="568" t="s">
        <v>204</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2">
      <c r="B23" s="570" t="s">
        <v>296</v>
      </c>
      <c r="C23" s="470"/>
      <c r="D23" s="470"/>
      <c r="E23" s="470"/>
      <c r="F23" s="470"/>
      <c r="G23" s="470"/>
      <c r="H23" s="470"/>
      <c r="I23" s="470"/>
      <c r="J23" s="470"/>
      <c r="K23" s="470"/>
      <c r="L23" s="470"/>
      <c r="M23" s="470"/>
      <c r="N23" s="470"/>
      <c r="O23" s="470"/>
      <c r="P23" s="470"/>
      <c r="Q23" s="571"/>
      <c r="R23" s="565">
        <v>1248290</v>
      </c>
      <c r="S23" s="344"/>
      <c r="T23" s="344"/>
      <c r="U23" s="344"/>
      <c r="V23" s="344"/>
      <c r="W23" s="344"/>
      <c r="X23" s="344"/>
      <c r="Y23" s="566"/>
      <c r="Z23" s="567">
        <v>5.2</v>
      </c>
      <c r="AA23" s="567"/>
      <c r="AB23" s="567"/>
      <c r="AC23" s="567"/>
      <c r="AD23" s="568" t="s">
        <v>204</v>
      </c>
      <c r="AE23" s="568"/>
      <c r="AF23" s="568"/>
      <c r="AG23" s="568"/>
      <c r="AH23" s="568"/>
      <c r="AI23" s="568"/>
      <c r="AJ23" s="568"/>
      <c r="AK23" s="568"/>
      <c r="AL23" s="572" t="s">
        <v>204</v>
      </c>
      <c r="AM23" s="350"/>
      <c r="AN23" s="350"/>
      <c r="AO23" s="573"/>
      <c r="AP23" s="570" t="s">
        <v>123</v>
      </c>
      <c r="AQ23" s="585"/>
      <c r="AR23" s="585"/>
      <c r="AS23" s="585"/>
      <c r="AT23" s="585"/>
      <c r="AU23" s="585"/>
      <c r="AV23" s="585"/>
      <c r="AW23" s="585"/>
      <c r="AX23" s="585"/>
      <c r="AY23" s="585"/>
      <c r="AZ23" s="585"/>
      <c r="BA23" s="585"/>
      <c r="BB23" s="585"/>
      <c r="BC23" s="585"/>
      <c r="BD23" s="585"/>
      <c r="BE23" s="585"/>
      <c r="BF23" s="586"/>
      <c r="BG23" s="565" t="s">
        <v>204</v>
      </c>
      <c r="BH23" s="344"/>
      <c r="BI23" s="344"/>
      <c r="BJ23" s="344"/>
      <c r="BK23" s="344"/>
      <c r="BL23" s="344"/>
      <c r="BM23" s="344"/>
      <c r="BN23" s="566"/>
      <c r="BO23" s="567" t="s">
        <v>204</v>
      </c>
      <c r="BP23" s="567"/>
      <c r="BQ23" s="567"/>
      <c r="BR23" s="567"/>
      <c r="BS23" s="568" t="s">
        <v>204</v>
      </c>
      <c r="BT23" s="568"/>
      <c r="BU23" s="568"/>
      <c r="BV23" s="568"/>
      <c r="BW23" s="568"/>
      <c r="BX23" s="568"/>
      <c r="BY23" s="568"/>
      <c r="BZ23" s="568"/>
      <c r="CA23" s="568"/>
      <c r="CB23" s="569"/>
      <c r="CD23" s="338" t="s">
        <v>316</v>
      </c>
      <c r="CE23" s="339"/>
      <c r="CF23" s="339"/>
      <c r="CG23" s="339"/>
      <c r="CH23" s="339"/>
      <c r="CI23" s="339"/>
      <c r="CJ23" s="339"/>
      <c r="CK23" s="339"/>
      <c r="CL23" s="339"/>
      <c r="CM23" s="339"/>
      <c r="CN23" s="339"/>
      <c r="CO23" s="339"/>
      <c r="CP23" s="339"/>
      <c r="CQ23" s="388"/>
      <c r="CR23" s="338" t="s">
        <v>290</v>
      </c>
      <c r="CS23" s="339"/>
      <c r="CT23" s="339"/>
      <c r="CU23" s="339"/>
      <c r="CV23" s="339"/>
      <c r="CW23" s="339"/>
      <c r="CX23" s="339"/>
      <c r="CY23" s="388"/>
      <c r="CZ23" s="338" t="s">
        <v>373</v>
      </c>
      <c r="DA23" s="339"/>
      <c r="DB23" s="339"/>
      <c r="DC23" s="388"/>
      <c r="DD23" s="338" t="s">
        <v>302</v>
      </c>
      <c r="DE23" s="339"/>
      <c r="DF23" s="339"/>
      <c r="DG23" s="339"/>
      <c r="DH23" s="339"/>
      <c r="DI23" s="339"/>
      <c r="DJ23" s="339"/>
      <c r="DK23" s="388"/>
      <c r="DL23" s="592" t="s">
        <v>375</v>
      </c>
      <c r="DM23" s="593"/>
      <c r="DN23" s="593"/>
      <c r="DO23" s="593"/>
      <c r="DP23" s="593"/>
      <c r="DQ23" s="593"/>
      <c r="DR23" s="593"/>
      <c r="DS23" s="593"/>
      <c r="DT23" s="593"/>
      <c r="DU23" s="593"/>
      <c r="DV23" s="594"/>
      <c r="DW23" s="338" t="s">
        <v>19</v>
      </c>
      <c r="DX23" s="339"/>
      <c r="DY23" s="339"/>
      <c r="DZ23" s="339"/>
      <c r="EA23" s="339"/>
      <c r="EB23" s="339"/>
      <c r="EC23" s="388"/>
    </row>
    <row r="24" spans="2:133" ht="11.25" customHeight="1" x14ac:dyDescent="0.2">
      <c r="B24" s="570" t="s">
        <v>376</v>
      </c>
      <c r="C24" s="470"/>
      <c r="D24" s="470"/>
      <c r="E24" s="470"/>
      <c r="F24" s="470"/>
      <c r="G24" s="470"/>
      <c r="H24" s="470"/>
      <c r="I24" s="470"/>
      <c r="J24" s="470"/>
      <c r="K24" s="470"/>
      <c r="L24" s="470"/>
      <c r="M24" s="470"/>
      <c r="N24" s="470"/>
      <c r="O24" s="470"/>
      <c r="P24" s="470"/>
      <c r="Q24" s="571"/>
      <c r="R24" s="565" t="s">
        <v>204</v>
      </c>
      <c r="S24" s="344"/>
      <c r="T24" s="344"/>
      <c r="U24" s="344"/>
      <c r="V24" s="344"/>
      <c r="W24" s="344"/>
      <c r="X24" s="344"/>
      <c r="Y24" s="566"/>
      <c r="Z24" s="567" t="s">
        <v>204</v>
      </c>
      <c r="AA24" s="567"/>
      <c r="AB24" s="567"/>
      <c r="AC24" s="567"/>
      <c r="AD24" s="568" t="s">
        <v>204</v>
      </c>
      <c r="AE24" s="568"/>
      <c r="AF24" s="568"/>
      <c r="AG24" s="568"/>
      <c r="AH24" s="568"/>
      <c r="AI24" s="568"/>
      <c r="AJ24" s="568"/>
      <c r="AK24" s="568"/>
      <c r="AL24" s="572" t="s">
        <v>204</v>
      </c>
      <c r="AM24" s="350"/>
      <c r="AN24" s="350"/>
      <c r="AO24" s="573"/>
      <c r="AP24" s="570" t="s">
        <v>377</v>
      </c>
      <c r="AQ24" s="585"/>
      <c r="AR24" s="585"/>
      <c r="AS24" s="585"/>
      <c r="AT24" s="585"/>
      <c r="AU24" s="585"/>
      <c r="AV24" s="585"/>
      <c r="AW24" s="585"/>
      <c r="AX24" s="585"/>
      <c r="AY24" s="585"/>
      <c r="AZ24" s="585"/>
      <c r="BA24" s="585"/>
      <c r="BB24" s="585"/>
      <c r="BC24" s="585"/>
      <c r="BD24" s="585"/>
      <c r="BE24" s="585"/>
      <c r="BF24" s="586"/>
      <c r="BG24" s="565" t="s">
        <v>204</v>
      </c>
      <c r="BH24" s="344"/>
      <c r="BI24" s="344"/>
      <c r="BJ24" s="344"/>
      <c r="BK24" s="344"/>
      <c r="BL24" s="344"/>
      <c r="BM24" s="344"/>
      <c r="BN24" s="566"/>
      <c r="BO24" s="567" t="s">
        <v>204</v>
      </c>
      <c r="BP24" s="567"/>
      <c r="BQ24" s="567"/>
      <c r="BR24" s="567"/>
      <c r="BS24" s="568" t="s">
        <v>204</v>
      </c>
      <c r="BT24" s="568"/>
      <c r="BU24" s="568"/>
      <c r="BV24" s="568"/>
      <c r="BW24" s="568"/>
      <c r="BX24" s="568"/>
      <c r="BY24" s="568"/>
      <c r="BZ24" s="568"/>
      <c r="CA24" s="568"/>
      <c r="CB24" s="569"/>
      <c r="CD24" s="554" t="s">
        <v>378</v>
      </c>
      <c r="CE24" s="555"/>
      <c r="CF24" s="555"/>
      <c r="CG24" s="555"/>
      <c r="CH24" s="555"/>
      <c r="CI24" s="555"/>
      <c r="CJ24" s="555"/>
      <c r="CK24" s="555"/>
      <c r="CL24" s="555"/>
      <c r="CM24" s="555"/>
      <c r="CN24" s="555"/>
      <c r="CO24" s="555"/>
      <c r="CP24" s="555"/>
      <c r="CQ24" s="556"/>
      <c r="CR24" s="557">
        <v>9775523</v>
      </c>
      <c r="CS24" s="558"/>
      <c r="CT24" s="558"/>
      <c r="CU24" s="558"/>
      <c r="CV24" s="558"/>
      <c r="CW24" s="558"/>
      <c r="CX24" s="558"/>
      <c r="CY24" s="559"/>
      <c r="CZ24" s="562">
        <v>44.4</v>
      </c>
      <c r="DA24" s="563"/>
      <c r="DB24" s="563"/>
      <c r="DC24" s="574"/>
      <c r="DD24" s="595">
        <v>6951458</v>
      </c>
      <c r="DE24" s="558"/>
      <c r="DF24" s="558"/>
      <c r="DG24" s="558"/>
      <c r="DH24" s="558"/>
      <c r="DI24" s="558"/>
      <c r="DJ24" s="558"/>
      <c r="DK24" s="559"/>
      <c r="DL24" s="595">
        <v>6715460</v>
      </c>
      <c r="DM24" s="558"/>
      <c r="DN24" s="558"/>
      <c r="DO24" s="558"/>
      <c r="DP24" s="558"/>
      <c r="DQ24" s="558"/>
      <c r="DR24" s="558"/>
      <c r="DS24" s="558"/>
      <c r="DT24" s="558"/>
      <c r="DU24" s="558"/>
      <c r="DV24" s="559"/>
      <c r="DW24" s="562">
        <v>47</v>
      </c>
      <c r="DX24" s="563"/>
      <c r="DY24" s="563"/>
      <c r="DZ24" s="563"/>
      <c r="EA24" s="563"/>
      <c r="EB24" s="563"/>
      <c r="EC24" s="564"/>
    </row>
    <row r="25" spans="2:133" ht="11.25" customHeight="1" x14ac:dyDescent="0.2">
      <c r="B25" s="570" t="s">
        <v>55</v>
      </c>
      <c r="C25" s="470"/>
      <c r="D25" s="470"/>
      <c r="E25" s="470"/>
      <c r="F25" s="470"/>
      <c r="G25" s="470"/>
      <c r="H25" s="470"/>
      <c r="I25" s="470"/>
      <c r="J25" s="470"/>
      <c r="K25" s="470"/>
      <c r="L25" s="470"/>
      <c r="M25" s="470"/>
      <c r="N25" s="470"/>
      <c r="O25" s="470"/>
      <c r="P25" s="470"/>
      <c r="Q25" s="571"/>
      <c r="R25" s="565">
        <v>15227736</v>
      </c>
      <c r="S25" s="344"/>
      <c r="T25" s="344"/>
      <c r="U25" s="344"/>
      <c r="V25" s="344"/>
      <c r="W25" s="344"/>
      <c r="X25" s="344"/>
      <c r="Y25" s="566"/>
      <c r="Z25" s="567">
        <v>63.1</v>
      </c>
      <c r="AA25" s="567"/>
      <c r="AB25" s="567"/>
      <c r="AC25" s="567"/>
      <c r="AD25" s="568">
        <v>13979446</v>
      </c>
      <c r="AE25" s="568"/>
      <c r="AF25" s="568"/>
      <c r="AG25" s="568"/>
      <c r="AH25" s="568"/>
      <c r="AI25" s="568"/>
      <c r="AJ25" s="568"/>
      <c r="AK25" s="568"/>
      <c r="AL25" s="572">
        <v>99.7</v>
      </c>
      <c r="AM25" s="350"/>
      <c r="AN25" s="350"/>
      <c r="AO25" s="573"/>
      <c r="AP25" s="570" t="s">
        <v>274</v>
      </c>
      <c r="AQ25" s="585"/>
      <c r="AR25" s="585"/>
      <c r="AS25" s="585"/>
      <c r="AT25" s="585"/>
      <c r="AU25" s="585"/>
      <c r="AV25" s="585"/>
      <c r="AW25" s="585"/>
      <c r="AX25" s="585"/>
      <c r="AY25" s="585"/>
      <c r="AZ25" s="585"/>
      <c r="BA25" s="585"/>
      <c r="BB25" s="585"/>
      <c r="BC25" s="585"/>
      <c r="BD25" s="585"/>
      <c r="BE25" s="585"/>
      <c r="BF25" s="586"/>
      <c r="BG25" s="565" t="s">
        <v>204</v>
      </c>
      <c r="BH25" s="344"/>
      <c r="BI25" s="344"/>
      <c r="BJ25" s="344"/>
      <c r="BK25" s="344"/>
      <c r="BL25" s="344"/>
      <c r="BM25" s="344"/>
      <c r="BN25" s="566"/>
      <c r="BO25" s="567" t="s">
        <v>204</v>
      </c>
      <c r="BP25" s="567"/>
      <c r="BQ25" s="567"/>
      <c r="BR25" s="567"/>
      <c r="BS25" s="568" t="s">
        <v>204</v>
      </c>
      <c r="BT25" s="568"/>
      <c r="BU25" s="568"/>
      <c r="BV25" s="568"/>
      <c r="BW25" s="568"/>
      <c r="BX25" s="568"/>
      <c r="BY25" s="568"/>
      <c r="BZ25" s="568"/>
      <c r="CA25" s="568"/>
      <c r="CB25" s="569"/>
      <c r="CD25" s="570" t="s">
        <v>202</v>
      </c>
      <c r="CE25" s="470"/>
      <c r="CF25" s="470"/>
      <c r="CG25" s="470"/>
      <c r="CH25" s="470"/>
      <c r="CI25" s="470"/>
      <c r="CJ25" s="470"/>
      <c r="CK25" s="470"/>
      <c r="CL25" s="470"/>
      <c r="CM25" s="470"/>
      <c r="CN25" s="470"/>
      <c r="CO25" s="470"/>
      <c r="CP25" s="470"/>
      <c r="CQ25" s="571"/>
      <c r="CR25" s="565">
        <v>3810886</v>
      </c>
      <c r="CS25" s="596"/>
      <c r="CT25" s="596"/>
      <c r="CU25" s="596"/>
      <c r="CV25" s="596"/>
      <c r="CW25" s="596"/>
      <c r="CX25" s="596"/>
      <c r="CY25" s="597"/>
      <c r="CZ25" s="572">
        <v>17.3</v>
      </c>
      <c r="DA25" s="598"/>
      <c r="DB25" s="598"/>
      <c r="DC25" s="600"/>
      <c r="DD25" s="575">
        <v>3423121</v>
      </c>
      <c r="DE25" s="596"/>
      <c r="DF25" s="596"/>
      <c r="DG25" s="596"/>
      <c r="DH25" s="596"/>
      <c r="DI25" s="596"/>
      <c r="DJ25" s="596"/>
      <c r="DK25" s="597"/>
      <c r="DL25" s="575">
        <v>3203146</v>
      </c>
      <c r="DM25" s="596"/>
      <c r="DN25" s="596"/>
      <c r="DO25" s="596"/>
      <c r="DP25" s="596"/>
      <c r="DQ25" s="596"/>
      <c r="DR25" s="596"/>
      <c r="DS25" s="596"/>
      <c r="DT25" s="596"/>
      <c r="DU25" s="596"/>
      <c r="DV25" s="597"/>
      <c r="DW25" s="572">
        <v>22.4</v>
      </c>
      <c r="DX25" s="598"/>
      <c r="DY25" s="598"/>
      <c r="DZ25" s="598"/>
      <c r="EA25" s="598"/>
      <c r="EB25" s="598"/>
      <c r="EC25" s="599"/>
    </row>
    <row r="26" spans="2:133" ht="11.25" customHeight="1" x14ac:dyDescent="0.2">
      <c r="B26" s="570" t="s">
        <v>381</v>
      </c>
      <c r="C26" s="470"/>
      <c r="D26" s="470"/>
      <c r="E26" s="470"/>
      <c r="F26" s="470"/>
      <c r="G26" s="470"/>
      <c r="H26" s="470"/>
      <c r="I26" s="470"/>
      <c r="J26" s="470"/>
      <c r="K26" s="470"/>
      <c r="L26" s="470"/>
      <c r="M26" s="470"/>
      <c r="N26" s="470"/>
      <c r="O26" s="470"/>
      <c r="P26" s="470"/>
      <c r="Q26" s="571"/>
      <c r="R26" s="565">
        <v>5823</v>
      </c>
      <c r="S26" s="344"/>
      <c r="T26" s="344"/>
      <c r="U26" s="344"/>
      <c r="V26" s="344"/>
      <c r="W26" s="344"/>
      <c r="X26" s="344"/>
      <c r="Y26" s="566"/>
      <c r="Z26" s="567">
        <v>0</v>
      </c>
      <c r="AA26" s="567"/>
      <c r="AB26" s="567"/>
      <c r="AC26" s="567"/>
      <c r="AD26" s="568">
        <v>5823</v>
      </c>
      <c r="AE26" s="568"/>
      <c r="AF26" s="568"/>
      <c r="AG26" s="568"/>
      <c r="AH26" s="568"/>
      <c r="AI26" s="568"/>
      <c r="AJ26" s="568"/>
      <c r="AK26" s="568"/>
      <c r="AL26" s="572">
        <v>0</v>
      </c>
      <c r="AM26" s="350"/>
      <c r="AN26" s="350"/>
      <c r="AO26" s="573"/>
      <c r="AP26" s="570" t="s">
        <v>384</v>
      </c>
      <c r="AQ26" s="585"/>
      <c r="AR26" s="585"/>
      <c r="AS26" s="585"/>
      <c r="AT26" s="585"/>
      <c r="AU26" s="585"/>
      <c r="AV26" s="585"/>
      <c r="AW26" s="585"/>
      <c r="AX26" s="585"/>
      <c r="AY26" s="585"/>
      <c r="AZ26" s="585"/>
      <c r="BA26" s="585"/>
      <c r="BB26" s="585"/>
      <c r="BC26" s="585"/>
      <c r="BD26" s="585"/>
      <c r="BE26" s="585"/>
      <c r="BF26" s="586"/>
      <c r="BG26" s="565" t="s">
        <v>204</v>
      </c>
      <c r="BH26" s="344"/>
      <c r="BI26" s="344"/>
      <c r="BJ26" s="344"/>
      <c r="BK26" s="344"/>
      <c r="BL26" s="344"/>
      <c r="BM26" s="344"/>
      <c r="BN26" s="566"/>
      <c r="BO26" s="567" t="s">
        <v>204</v>
      </c>
      <c r="BP26" s="567"/>
      <c r="BQ26" s="567"/>
      <c r="BR26" s="567"/>
      <c r="BS26" s="568" t="s">
        <v>204</v>
      </c>
      <c r="BT26" s="568"/>
      <c r="BU26" s="568"/>
      <c r="BV26" s="568"/>
      <c r="BW26" s="568"/>
      <c r="BX26" s="568"/>
      <c r="BY26" s="568"/>
      <c r="BZ26" s="568"/>
      <c r="CA26" s="568"/>
      <c r="CB26" s="569"/>
      <c r="CD26" s="570" t="s">
        <v>127</v>
      </c>
      <c r="CE26" s="470"/>
      <c r="CF26" s="470"/>
      <c r="CG26" s="470"/>
      <c r="CH26" s="470"/>
      <c r="CI26" s="470"/>
      <c r="CJ26" s="470"/>
      <c r="CK26" s="470"/>
      <c r="CL26" s="470"/>
      <c r="CM26" s="470"/>
      <c r="CN26" s="470"/>
      <c r="CO26" s="470"/>
      <c r="CP26" s="470"/>
      <c r="CQ26" s="571"/>
      <c r="CR26" s="565">
        <v>2405411</v>
      </c>
      <c r="CS26" s="344"/>
      <c r="CT26" s="344"/>
      <c r="CU26" s="344"/>
      <c r="CV26" s="344"/>
      <c r="CW26" s="344"/>
      <c r="CX26" s="344"/>
      <c r="CY26" s="566"/>
      <c r="CZ26" s="572">
        <v>10.9</v>
      </c>
      <c r="DA26" s="598"/>
      <c r="DB26" s="598"/>
      <c r="DC26" s="600"/>
      <c r="DD26" s="575">
        <v>2096069</v>
      </c>
      <c r="DE26" s="344"/>
      <c r="DF26" s="344"/>
      <c r="DG26" s="344"/>
      <c r="DH26" s="344"/>
      <c r="DI26" s="344"/>
      <c r="DJ26" s="344"/>
      <c r="DK26" s="566"/>
      <c r="DL26" s="575" t="s">
        <v>204</v>
      </c>
      <c r="DM26" s="344"/>
      <c r="DN26" s="344"/>
      <c r="DO26" s="344"/>
      <c r="DP26" s="344"/>
      <c r="DQ26" s="344"/>
      <c r="DR26" s="344"/>
      <c r="DS26" s="344"/>
      <c r="DT26" s="344"/>
      <c r="DU26" s="344"/>
      <c r="DV26" s="566"/>
      <c r="DW26" s="572" t="s">
        <v>204</v>
      </c>
      <c r="DX26" s="598"/>
      <c r="DY26" s="598"/>
      <c r="DZ26" s="598"/>
      <c r="EA26" s="598"/>
      <c r="EB26" s="598"/>
      <c r="EC26" s="599"/>
    </row>
    <row r="27" spans="2:133" ht="11.25" customHeight="1" x14ac:dyDescent="0.2">
      <c r="B27" s="570" t="s">
        <v>158</v>
      </c>
      <c r="C27" s="470"/>
      <c r="D27" s="470"/>
      <c r="E27" s="470"/>
      <c r="F27" s="470"/>
      <c r="G27" s="470"/>
      <c r="H27" s="470"/>
      <c r="I27" s="470"/>
      <c r="J27" s="470"/>
      <c r="K27" s="470"/>
      <c r="L27" s="470"/>
      <c r="M27" s="470"/>
      <c r="N27" s="470"/>
      <c r="O27" s="470"/>
      <c r="P27" s="470"/>
      <c r="Q27" s="571"/>
      <c r="R27" s="565">
        <v>24817</v>
      </c>
      <c r="S27" s="344"/>
      <c r="T27" s="344"/>
      <c r="U27" s="344"/>
      <c r="V27" s="344"/>
      <c r="W27" s="344"/>
      <c r="X27" s="344"/>
      <c r="Y27" s="566"/>
      <c r="Z27" s="567">
        <v>0.1</v>
      </c>
      <c r="AA27" s="567"/>
      <c r="AB27" s="567"/>
      <c r="AC27" s="567"/>
      <c r="AD27" s="568" t="s">
        <v>204</v>
      </c>
      <c r="AE27" s="568"/>
      <c r="AF27" s="568"/>
      <c r="AG27" s="568"/>
      <c r="AH27" s="568"/>
      <c r="AI27" s="568"/>
      <c r="AJ27" s="568"/>
      <c r="AK27" s="568"/>
      <c r="AL27" s="572" t="s">
        <v>204</v>
      </c>
      <c r="AM27" s="350"/>
      <c r="AN27" s="350"/>
      <c r="AO27" s="573"/>
      <c r="AP27" s="570" t="s">
        <v>385</v>
      </c>
      <c r="AQ27" s="470"/>
      <c r="AR27" s="470"/>
      <c r="AS27" s="470"/>
      <c r="AT27" s="470"/>
      <c r="AU27" s="470"/>
      <c r="AV27" s="470"/>
      <c r="AW27" s="470"/>
      <c r="AX27" s="470"/>
      <c r="AY27" s="470"/>
      <c r="AZ27" s="470"/>
      <c r="BA27" s="470"/>
      <c r="BB27" s="470"/>
      <c r="BC27" s="470"/>
      <c r="BD27" s="470"/>
      <c r="BE27" s="470"/>
      <c r="BF27" s="571"/>
      <c r="BG27" s="565">
        <v>7045100</v>
      </c>
      <c r="BH27" s="344"/>
      <c r="BI27" s="344"/>
      <c r="BJ27" s="344"/>
      <c r="BK27" s="344"/>
      <c r="BL27" s="344"/>
      <c r="BM27" s="344"/>
      <c r="BN27" s="566"/>
      <c r="BO27" s="567">
        <v>100</v>
      </c>
      <c r="BP27" s="567"/>
      <c r="BQ27" s="567"/>
      <c r="BR27" s="567"/>
      <c r="BS27" s="568">
        <v>223804</v>
      </c>
      <c r="BT27" s="568"/>
      <c r="BU27" s="568"/>
      <c r="BV27" s="568"/>
      <c r="BW27" s="568"/>
      <c r="BX27" s="568"/>
      <c r="BY27" s="568"/>
      <c r="BZ27" s="568"/>
      <c r="CA27" s="568"/>
      <c r="CB27" s="569"/>
      <c r="CD27" s="570" t="s">
        <v>225</v>
      </c>
      <c r="CE27" s="470"/>
      <c r="CF27" s="470"/>
      <c r="CG27" s="470"/>
      <c r="CH27" s="470"/>
      <c r="CI27" s="470"/>
      <c r="CJ27" s="470"/>
      <c r="CK27" s="470"/>
      <c r="CL27" s="470"/>
      <c r="CM27" s="470"/>
      <c r="CN27" s="470"/>
      <c r="CO27" s="470"/>
      <c r="CP27" s="470"/>
      <c r="CQ27" s="571"/>
      <c r="CR27" s="565">
        <v>3418012</v>
      </c>
      <c r="CS27" s="596"/>
      <c r="CT27" s="596"/>
      <c r="CU27" s="596"/>
      <c r="CV27" s="596"/>
      <c r="CW27" s="596"/>
      <c r="CX27" s="596"/>
      <c r="CY27" s="597"/>
      <c r="CZ27" s="572">
        <v>15.5</v>
      </c>
      <c r="DA27" s="598"/>
      <c r="DB27" s="598"/>
      <c r="DC27" s="600"/>
      <c r="DD27" s="575">
        <v>1031745</v>
      </c>
      <c r="DE27" s="596"/>
      <c r="DF27" s="596"/>
      <c r="DG27" s="596"/>
      <c r="DH27" s="596"/>
      <c r="DI27" s="596"/>
      <c r="DJ27" s="596"/>
      <c r="DK27" s="597"/>
      <c r="DL27" s="575">
        <v>1015722</v>
      </c>
      <c r="DM27" s="596"/>
      <c r="DN27" s="596"/>
      <c r="DO27" s="596"/>
      <c r="DP27" s="596"/>
      <c r="DQ27" s="596"/>
      <c r="DR27" s="596"/>
      <c r="DS27" s="596"/>
      <c r="DT27" s="596"/>
      <c r="DU27" s="596"/>
      <c r="DV27" s="597"/>
      <c r="DW27" s="572">
        <v>7.1</v>
      </c>
      <c r="DX27" s="598"/>
      <c r="DY27" s="598"/>
      <c r="DZ27" s="598"/>
      <c r="EA27" s="598"/>
      <c r="EB27" s="598"/>
      <c r="EC27" s="599"/>
    </row>
    <row r="28" spans="2:133" ht="11.25" customHeight="1" x14ac:dyDescent="0.2">
      <c r="B28" s="570" t="s">
        <v>314</v>
      </c>
      <c r="C28" s="470"/>
      <c r="D28" s="470"/>
      <c r="E28" s="470"/>
      <c r="F28" s="470"/>
      <c r="G28" s="470"/>
      <c r="H28" s="470"/>
      <c r="I28" s="470"/>
      <c r="J28" s="470"/>
      <c r="K28" s="470"/>
      <c r="L28" s="470"/>
      <c r="M28" s="470"/>
      <c r="N28" s="470"/>
      <c r="O28" s="470"/>
      <c r="P28" s="470"/>
      <c r="Q28" s="571"/>
      <c r="R28" s="565">
        <v>224416</v>
      </c>
      <c r="S28" s="344"/>
      <c r="T28" s="344"/>
      <c r="U28" s="344"/>
      <c r="V28" s="344"/>
      <c r="W28" s="344"/>
      <c r="X28" s="344"/>
      <c r="Y28" s="566"/>
      <c r="Z28" s="567">
        <v>0.9</v>
      </c>
      <c r="AA28" s="567"/>
      <c r="AB28" s="567"/>
      <c r="AC28" s="567"/>
      <c r="AD28" s="568">
        <v>1056</v>
      </c>
      <c r="AE28" s="568"/>
      <c r="AF28" s="568"/>
      <c r="AG28" s="568"/>
      <c r="AH28" s="568"/>
      <c r="AI28" s="568"/>
      <c r="AJ28" s="568"/>
      <c r="AK28" s="568"/>
      <c r="AL28" s="572">
        <v>0</v>
      </c>
      <c r="AM28" s="350"/>
      <c r="AN28" s="350"/>
      <c r="AO28" s="573"/>
      <c r="AP28" s="570"/>
      <c r="AQ28" s="470"/>
      <c r="AR28" s="470"/>
      <c r="AS28" s="470"/>
      <c r="AT28" s="470"/>
      <c r="AU28" s="470"/>
      <c r="AV28" s="470"/>
      <c r="AW28" s="470"/>
      <c r="AX28" s="470"/>
      <c r="AY28" s="470"/>
      <c r="AZ28" s="470"/>
      <c r="BA28" s="470"/>
      <c r="BB28" s="470"/>
      <c r="BC28" s="470"/>
      <c r="BD28" s="470"/>
      <c r="BE28" s="470"/>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379</v>
      </c>
      <c r="CE28" s="470"/>
      <c r="CF28" s="470"/>
      <c r="CG28" s="470"/>
      <c r="CH28" s="470"/>
      <c r="CI28" s="470"/>
      <c r="CJ28" s="470"/>
      <c r="CK28" s="470"/>
      <c r="CL28" s="470"/>
      <c r="CM28" s="470"/>
      <c r="CN28" s="470"/>
      <c r="CO28" s="470"/>
      <c r="CP28" s="470"/>
      <c r="CQ28" s="571"/>
      <c r="CR28" s="565">
        <v>2546625</v>
      </c>
      <c r="CS28" s="344"/>
      <c r="CT28" s="344"/>
      <c r="CU28" s="344"/>
      <c r="CV28" s="344"/>
      <c r="CW28" s="344"/>
      <c r="CX28" s="344"/>
      <c r="CY28" s="566"/>
      <c r="CZ28" s="572">
        <v>11.6</v>
      </c>
      <c r="DA28" s="598"/>
      <c r="DB28" s="598"/>
      <c r="DC28" s="600"/>
      <c r="DD28" s="575">
        <v>2496592</v>
      </c>
      <c r="DE28" s="344"/>
      <c r="DF28" s="344"/>
      <c r="DG28" s="344"/>
      <c r="DH28" s="344"/>
      <c r="DI28" s="344"/>
      <c r="DJ28" s="344"/>
      <c r="DK28" s="566"/>
      <c r="DL28" s="575">
        <v>2496592</v>
      </c>
      <c r="DM28" s="344"/>
      <c r="DN28" s="344"/>
      <c r="DO28" s="344"/>
      <c r="DP28" s="344"/>
      <c r="DQ28" s="344"/>
      <c r="DR28" s="344"/>
      <c r="DS28" s="344"/>
      <c r="DT28" s="344"/>
      <c r="DU28" s="344"/>
      <c r="DV28" s="566"/>
      <c r="DW28" s="572">
        <v>17.5</v>
      </c>
      <c r="DX28" s="598"/>
      <c r="DY28" s="598"/>
      <c r="DZ28" s="598"/>
      <c r="EA28" s="598"/>
      <c r="EB28" s="598"/>
      <c r="EC28" s="599"/>
    </row>
    <row r="29" spans="2:133" ht="11.25" customHeight="1" x14ac:dyDescent="0.2">
      <c r="B29" s="570" t="s">
        <v>22</v>
      </c>
      <c r="C29" s="470"/>
      <c r="D29" s="470"/>
      <c r="E29" s="470"/>
      <c r="F29" s="470"/>
      <c r="G29" s="470"/>
      <c r="H29" s="470"/>
      <c r="I29" s="470"/>
      <c r="J29" s="470"/>
      <c r="K29" s="470"/>
      <c r="L29" s="470"/>
      <c r="M29" s="470"/>
      <c r="N29" s="470"/>
      <c r="O29" s="470"/>
      <c r="P29" s="470"/>
      <c r="Q29" s="571"/>
      <c r="R29" s="565">
        <v>187250</v>
      </c>
      <c r="S29" s="344"/>
      <c r="T29" s="344"/>
      <c r="U29" s="344"/>
      <c r="V29" s="344"/>
      <c r="W29" s="344"/>
      <c r="X29" s="344"/>
      <c r="Y29" s="566"/>
      <c r="Z29" s="567">
        <v>0.8</v>
      </c>
      <c r="AA29" s="567"/>
      <c r="AB29" s="567"/>
      <c r="AC29" s="567"/>
      <c r="AD29" s="568">
        <v>6717</v>
      </c>
      <c r="AE29" s="568"/>
      <c r="AF29" s="568"/>
      <c r="AG29" s="568"/>
      <c r="AH29" s="568"/>
      <c r="AI29" s="568"/>
      <c r="AJ29" s="568"/>
      <c r="AK29" s="568"/>
      <c r="AL29" s="572">
        <v>0</v>
      </c>
      <c r="AM29" s="350"/>
      <c r="AN29" s="350"/>
      <c r="AO29" s="573"/>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178</v>
      </c>
      <c r="CE29" s="457"/>
      <c r="CF29" s="570" t="s">
        <v>26</v>
      </c>
      <c r="CG29" s="470"/>
      <c r="CH29" s="470"/>
      <c r="CI29" s="470"/>
      <c r="CJ29" s="470"/>
      <c r="CK29" s="470"/>
      <c r="CL29" s="470"/>
      <c r="CM29" s="470"/>
      <c r="CN29" s="470"/>
      <c r="CO29" s="470"/>
      <c r="CP29" s="470"/>
      <c r="CQ29" s="571"/>
      <c r="CR29" s="565">
        <v>2546620</v>
      </c>
      <c r="CS29" s="596"/>
      <c r="CT29" s="596"/>
      <c r="CU29" s="596"/>
      <c r="CV29" s="596"/>
      <c r="CW29" s="596"/>
      <c r="CX29" s="596"/>
      <c r="CY29" s="597"/>
      <c r="CZ29" s="572">
        <v>11.6</v>
      </c>
      <c r="DA29" s="598"/>
      <c r="DB29" s="598"/>
      <c r="DC29" s="600"/>
      <c r="DD29" s="575">
        <v>2496587</v>
      </c>
      <c r="DE29" s="596"/>
      <c r="DF29" s="596"/>
      <c r="DG29" s="596"/>
      <c r="DH29" s="596"/>
      <c r="DI29" s="596"/>
      <c r="DJ29" s="596"/>
      <c r="DK29" s="597"/>
      <c r="DL29" s="575">
        <v>2496587</v>
      </c>
      <c r="DM29" s="596"/>
      <c r="DN29" s="596"/>
      <c r="DO29" s="596"/>
      <c r="DP29" s="596"/>
      <c r="DQ29" s="596"/>
      <c r="DR29" s="596"/>
      <c r="DS29" s="596"/>
      <c r="DT29" s="596"/>
      <c r="DU29" s="596"/>
      <c r="DV29" s="597"/>
      <c r="DW29" s="572">
        <v>17.5</v>
      </c>
      <c r="DX29" s="598"/>
      <c r="DY29" s="598"/>
      <c r="DZ29" s="598"/>
      <c r="EA29" s="598"/>
      <c r="EB29" s="598"/>
      <c r="EC29" s="599"/>
    </row>
    <row r="30" spans="2:133" ht="11.25" customHeight="1" x14ac:dyDescent="0.2">
      <c r="B30" s="570" t="s">
        <v>342</v>
      </c>
      <c r="C30" s="470"/>
      <c r="D30" s="470"/>
      <c r="E30" s="470"/>
      <c r="F30" s="470"/>
      <c r="G30" s="470"/>
      <c r="H30" s="470"/>
      <c r="I30" s="470"/>
      <c r="J30" s="470"/>
      <c r="K30" s="470"/>
      <c r="L30" s="470"/>
      <c r="M30" s="470"/>
      <c r="N30" s="470"/>
      <c r="O30" s="470"/>
      <c r="P30" s="470"/>
      <c r="Q30" s="571"/>
      <c r="R30" s="565">
        <v>3249485</v>
      </c>
      <c r="S30" s="344"/>
      <c r="T30" s="344"/>
      <c r="U30" s="344"/>
      <c r="V30" s="344"/>
      <c r="W30" s="344"/>
      <c r="X30" s="344"/>
      <c r="Y30" s="566"/>
      <c r="Z30" s="567">
        <v>13.5</v>
      </c>
      <c r="AA30" s="567"/>
      <c r="AB30" s="567"/>
      <c r="AC30" s="567"/>
      <c r="AD30" s="568" t="s">
        <v>204</v>
      </c>
      <c r="AE30" s="568"/>
      <c r="AF30" s="568"/>
      <c r="AG30" s="568"/>
      <c r="AH30" s="568"/>
      <c r="AI30" s="568"/>
      <c r="AJ30" s="568"/>
      <c r="AK30" s="568"/>
      <c r="AL30" s="572" t="s">
        <v>204</v>
      </c>
      <c r="AM30" s="350"/>
      <c r="AN30" s="350"/>
      <c r="AO30" s="573"/>
      <c r="AP30" s="338" t="s">
        <v>316</v>
      </c>
      <c r="AQ30" s="339"/>
      <c r="AR30" s="339"/>
      <c r="AS30" s="339"/>
      <c r="AT30" s="339"/>
      <c r="AU30" s="339"/>
      <c r="AV30" s="339"/>
      <c r="AW30" s="339"/>
      <c r="AX30" s="339"/>
      <c r="AY30" s="339"/>
      <c r="AZ30" s="339"/>
      <c r="BA30" s="339"/>
      <c r="BB30" s="339"/>
      <c r="BC30" s="339"/>
      <c r="BD30" s="339"/>
      <c r="BE30" s="339"/>
      <c r="BF30" s="388"/>
      <c r="BG30" s="338" t="s">
        <v>387</v>
      </c>
      <c r="BH30" s="601"/>
      <c r="BI30" s="601"/>
      <c r="BJ30" s="601"/>
      <c r="BK30" s="601"/>
      <c r="BL30" s="601"/>
      <c r="BM30" s="601"/>
      <c r="BN30" s="601"/>
      <c r="BO30" s="601"/>
      <c r="BP30" s="601"/>
      <c r="BQ30" s="602"/>
      <c r="BR30" s="338" t="s">
        <v>388</v>
      </c>
      <c r="BS30" s="601"/>
      <c r="BT30" s="601"/>
      <c r="BU30" s="601"/>
      <c r="BV30" s="601"/>
      <c r="BW30" s="601"/>
      <c r="BX30" s="601"/>
      <c r="BY30" s="601"/>
      <c r="BZ30" s="601"/>
      <c r="CA30" s="601"/>
      <c r="CB30" s="602"/>
      <c r="CD30" s="537"/>
      <c r="CE30" s="460"/>
      <c r="CF30" s="570" t="s">
        <v>389</v>
      </c>
      <c r="CG30" s="470"/>
      <c r="CH30" s="470"/>
      <c r="CI30" s="470"/>
      <c r="CJ30" s="470"/>
      <c r="CK30" s="470"/>
      <c r="CL30" s="470"/>
      <c r="CM30" s="470"/>
      <c r="CN30" s="470"/>
      <c r="CO30" s="470"/>
      <c r="CP30" s="470"/>
      <c r="CQ30" s="571"/>
      <c r="CR30" s="565">
        <v>2477094</v>
      </c>
      <c r="CS30" s="344"/>
      <c r="CT30" s="344"/>
      <c r="CU30" s="344"/>
      <c r="CV30" s="344"/>
      <c r="CW30" s="344"/>
      <c r="CX30" s="344"/>
      <c r="CY30" s="566"/>
      <c r="CZ30" s="572">
        <v>11.3</v>
      </c>
      <c r="DA30" s="598"/>
      <c r="DB30" s="598"/>
      <c r="DC30" s="600"/>
      <c r="DD30" s="575">
        <v>2427061</v>
      </c>
      <c r="DE30" s="344"/>
      <c r="DF30" s="344"/>
      <c r="DG30" s="344"/>
      <c r="DH30" s="344"/>
      <c r="DI30" s="344"/>
      <c r="DJ30" s="344"/>
      <c r="DK30" s="566"/>
      <c r="DL30" s="575">
        <v>2427061</v>
      </c>
      <c r="DM30" s="344"/>
      <c r="DN30" s="344"/>
      <c r="DO30" s="344"/>
      <c r="DP30" s="344"/>
      <c r="DQ30" s="344"/>
      <c r="DR30" s="344"/>
      <c r="DS30" s="344"/>
      <c r="DT30" s="344"/>
      <c r="DU30" s="344"/>
      <c r="DV30" s="566"/>
      <c r="DW30" s="572">
        <v>17</v>
      </c>
      <c r="DX30" s="598"/>
      <c r="DY30" s="598"/>
      <c r="DZ30" s="598"/>
      <c r="EA30" s="598"/>
      <c r="EB30" s="598"/>
      <c r="EC30" s="599"/>
    </row>
    <row r="31" spans="2:133" ht="11.25" customHeight="1" x14ac:dyDescent="0.2">
      <c r="B31" s="578" t="s">
        <v>53</v>
      </c>
      <c r="C31" s="579"/>
      <c r="D31" s="579"/>
      <c r="E31" s="579"/>
      <c r="F31" s="579"/>
      <c r="G31" s="579"/>
      <c r="H31" s="579"/>
      <c r="I31" s="579"/>
      <c r="J31" s="579"/>
      <c r="K31" s="579"/>
      <c r="L31" s="579"/>
      <c r="M31" s="579"/>
      <c r="N31" s="579"/>
      <c r="O31" s="579"/>
      <c r="P31" s="579"/>
      <c r="Q31" s="580"/>
      <c r="R31" s="565" t="s">
        <v>204</v>
      </c>
      <c r="S31" s="344"/>
      <c r="T31" s="344"/>
      <c r="U31" s="344"/>
      <c r="V31" s="344"/>
      <c r="W31" s="344"/>
      <c r="X31" s="344"/>
      <c r="Y31" s="566"/>
      <c r="Z31" s="567" t="s">
        <v>204</v>
      </c>
      <c r="AA31" s="567"/>
      <c r="AB31" s="567"/>
      <c r="AC31" s="567"/>
      <c r="AD31" s="568" t="s">
        <v>204</v>
      </c>
      <c r="AE31" s="568"/>
      <c r="AF31" s="568"/>
      <c r="AG31" s="568"/>
      <c r="AH31" s="568"/>
      <c r="AI31" s="568"/>
      <c r="AJ31" s="568"/>
      <c r="AK31" s="568"/>
      <c r="AL31" s="572" t="s">
        <v>204</v>
      </c>
      <c r="AM31" s="350"/>
      <c r="AN31" s="350"/>
      <c r="AO31" s="573"/>
      <c r="AP31" s="528" t="s">
        <v>7</v>
      </c>
      <c r="AQ31" s="529"/>
      <c r="AR31" s="529"/>
      <c r="AS31" s="529"/>
      <c r="AT31" s="648" t="s">
        <v>390</v>
      </c>
      <c r="AU31" s="42"/>
      <c r="AV31" s="42"/>
      <c r="AW31" s="42"/>
      <c r="AX31" s="554" t="s">
        <v>275</v>
      </c>
      <c r="AY31" s="555"/>
      <c r="AZ31" s="555"/>
      <c r="BA31" s="555"/>
      <c r="BB31" s="555"/>
      <c r="BC31" s="555"/>
      <c r="BD31" s="555"/>
      <c r="BE31" s="555"/>
      <c r="BF31" s="556"/>
      <c r="BG31" s="603">
        <v>99.4</v>
      </c>
      <c r="BH31" s="604"/>
      <c r="BI31" s="604"/>
      <c r="BJ31" s="604"/>
      <c r="BK31" s="604"/>
      <c r="BL31" s="604"/>
      <c r="BM31" s="563">
        <v>94.7</v>
      </c>
      <c r="BN31" s="604"/>
      <c r="BO31" s="604"/>
      <c r="BP31" s="604"/>
      <c r="BQ31" s="605"/>
      <c r="BR31" s="603">
        <v>99.5</v>
      </c>
      <c r="BS31" s="604"/>
      <c r="BT31" s="604"/>
      <c r="BU31" s="604"/>
      <c r="BV31" s="604"/>
      <c r="BW31" s="604"/>
      <c r="BX31" s="563">
        <v>94.8</v>
      </c>
      <c r="BY31" s="604"/>
      <c r="BZ31" s="604"/>
      <c r="CA31" s="604"/>
      <c r="CB31" s="605"/>
      <c r="CD31" s="537"/>
      <c r="CE31" s="460"/>
      <c r="CF31" s="570" t="s">
        <v>315</v>
      </c>
      <c r="CG31" s="470"/>
      <c r="CH31" s="470"/>
      <c r="CI31" s="470"/>
      <c r="CJ31" s="470"/>
      <c r="CK31" s="470"/>
      <c r="CL31" s="470"/>
      <c r="CM31" s="470"/>
      <c r="CN31" s="470"/>
      <c r="CO31" s="470"/>
      <c r="CP31" s="470"/>
      <c r="CQ31" s="571"/>
      <c r="CR31" s="565">
        <v>69526</v>
      </c>
      <c r="CS31" s="596"/>
      <c r="CT31" s="596"/>
      <c r="CU31" s="596"/>
      <c r="CV31" s="596"/>
      <c r="CW31" s="596"/>
      <c r="CX31" s="596"/>
      <c r="CY31" s="597"/>
      <c r="CZ31" s="572">
        <v>0.3</v>
      </c>
      <c r="DA31" s="598"/>
      <c r="DB31" s="598"/>
      <c r="DC31" s="600"/>
      <c r="DD31" s="575">
        <v>69526</v>
      </c>
      <c r="DE31" s="596"/>
      <c r="DF31" s="596"/>
      <c r="DG31" s="596"/>
      <c r="DH31" s="596"/>
      <c r="DI31" s="596"/>
      <c r="DJ31" s="596"/>
      <c r="DK31" s="597"/>
      <c r="DL31" s="575">
        <v>69526</v>
      </c>
      <c r="DM31" s="596"/>
      <c r="DN31" s="596"/>
      <c r="DO31" s="596"/>
      <c r="DP31" s="596"/>
      <c r="DQ31" s="596"/>
      <c r="DR31" s="596"/>
      <c r="DS31" s="596"/>
      <c r="DT31" s="596"/>
      <c r="DU31" s="596"/>
      <c r="DV31" s="597"/>
      <c r="DW31" s="572">
        <v>0.5</v>
      </c>
      <c r="DX31" s="598"/>
      <c r="DY31" s="598"/>
      <c r="DZ31" s="598"/>
      <c r="EA31" s="598"/>
      <c r="EB31" s="598"/>
      <c r="EC31" s="599"/>
    </row>
    <row r="32" spans="2:133" ht="11.25" customHeight="1" x14ac:dyDescent="0.2">
      <c r="B32" s="570" t="s">
        <v>391</v>
      </c>
      <c r="C32" s="470"/>
      <c r="D32" s="470"/>
      <c r="E32" s="470"/>
      <c r="F32" s="470"/>
      <c r="G32" s="470"/>
      <c r="H32" s="470"/>
      <c r="I32" s="470"/>
      <c r="J32" s="470"/>
      <c r="K32" s="470"/>
      <c r="L32" s="470"/>
      <c r="M32" s="470"/>
      <c r="N32" s="470"/>
      <c r="O32" s="470"/>
      <c r="P32" s="470"/>
      <c r="Q32" s="571"/>
      <c r="R32" s="565">
        <v>1346610</v>
      </c>
      <c r="S32" s="344"/>
      <c r="T32" s="344"/>
      <c r="U32" s="344"/>
      <c r="V32" s="344"/>
      <c r="W32" s="344"/>
      <c r="X32" s="344"/>
      <c r="Y32" s="566"/>
      <c r="Z32" s="567">
        <v>5.6</v>
      </c>
      <c r="AA32" s="567"/>
      <c r="AB32" s="567"/>
      <c r="AC32" s="567"/>
      <c r="AD32" s="568" t="s">
        <v>204</v>
      </c>
      <c r="AE32" s="568"/>
      <c r="AF32" s="568"/>
      <c r="AG32" s="568"/>
      <c r="AH32" s="568"/>
      <c r="AI32" s="568"/>
      <c r="AJ32" s="568"/>
      <c r="AK32" s="568"/>
      <c r="AL32" s="572" t="s">
        <v>204</v>
      </c>
      <c r="AM32" s="350"/>
      <c r="AN32" s="350"/>
      <c r="AO32" s="573"/>
      <c r="AP32" s="647"/>
      <c r="AQ32" s="515"/>
      <c r="AR32" s="515"/>
      <c r="AS32" s="515"/>
      <c r="AT32" s="649"/>
      <c r="AU32" s="1" t="s">
        <v>251</v>
      </c>
      <c r="AX32" s="570" t="s">
        <v>291</v>
      </c>
      <c r="AY32" s="470"/>
      <c r="AZ32" s="470"/>
      <c r="BA32" s="470"/>
      <c r="BB32" s="470"/>
      <c r="BC32" s="470"/>
      <c r="BD32" s="470"/>
      <c r="BE32" s="470"/>
      <c r="BF32" s="571"/>
      <c r="BG32" s="606">
        <v>99.5</v>
      </c>
      <c r="BH32" s="596"/>
      <c r="BI32" s="596"/>
      <c r="BJ32" s="596"/>
      <c r="BK32" s="596"/>
      <c r="BL32" s="596"/>
      <c r="BM32" s="350">
        <v>98.8</v>
      </c>
      <c r="BN32" s="596"/>
      <c r="BO32" s="596"/>
      <c r="BP32" s="596"/>
      <c r="BQ32" s="607"/>
      <c r="BR32" s="606">
        <v>99.7</v>
      </c>
      <c r="BS32" s="596"/>
      <c r="BT32" s="596"/>
      <c r="BU32" s="596"/>
      <c r="BV32" s="596"/>
      <c r="BW32" s="596"/>
      <c r="BX32" s="350">
        <v>99</v>
      </c>
      <c r="BY32" s="596"/>
      <c r="BZ32" s="596"/>
      <c r="CA32" s="596"/>
      <c r="CB32" s="607"/>
      <c r="CD32" s="538"/>
      <c r="CE32" s="540"/>
      <c r="CF32" s="570" t="s">
        <v>393</v>
      </c>
      <c r="CG32" s="470"/>
      <c r="CH32" s="470"/>
      <c r="CI32" s="470"/>
      <c r="CJ32" s="470"/>
      <c r="CK32" s="470"/>
      <c r="CL32" s="470"/>
      <c r="CM32" s="470"/>
      <c r="CN32" s="470"/>
      <c r="CO32" s="470"/>
      <c r="CP32" s="470"/>
      <c r="CQ32" s="571"/>
      <c r="CR32" s="565">
        <v>5</v>
      </c>
      <c r="CS32" s="344"/>
      <c r="CT32" s="344"/>
      <c r="CU32" s="344"/>
      <c r="CV32" s="344"/>
      <c r="CW32" s="344"/>
      <c r="CX32" s="344"/>
      <c r="CY32" s="566"/>
      <c r="CZ32" s="572">
        <v>0</v>
      </c>
      <c r="DA32" s="598"/>
      <c r="DB32" s="598"/>
      <c r="DC32" s="600"/>
      <c r="DD32" s="575">
        <v>5</v>
      </c>
      <c r="DE32" s="344"/>
      <c r="DF32" s="344"/>
      <c r="DG32" s="344"/>
      <c r="DH32" s="344"/>
      <c r="DI32" s="344"/>
      <c r="DJ32" s="344"/>
      <c r="DK32" s="566"/>
      <c r="DL32" s="575">
        <v>5</v>
      </c>
      <c r="DM32" s="344"/>
      <c r="DN32" s="344"/>
      <c r="DO32" s="344"/>
      <c r="DP32" s="344"/>
      <c r="DQ32" s="344"/>
      <c r="DR32" s="344"/>
      <c r="DS32" s="344"/>
      <c r="DT32" s="344"/>
      <c r="DU32" s="344"/>
      <c r="DV32" s="566"/>
      <c r="DW32" s="572">
        <v>0</v>
      </c>
      <c r="DX32" s="598"/>
      <c r="DY32" s="598"/>
      <c r="DZ32" s="598"/>
      <c r="EA32" s="598"/>
      <c r="EB32" s="598"/>
      <c r="EC32" s="599"/>
    </row>
    <row r="33" spans="2:133" ht="11.25" customHeight="1" x14ac:dyDescent="0.2">
      <c r="B33" s="570" t="s">
        <v>236</v>
      </c>
      <c r="C33" s="470"/>
      <c r="D33" s="470"/>
      <c r="E33" s="470"/>
      <c r="F33" s="470"/>
      <c r="G33" s="470"/>
      <c r="H33" s="470"/>
      <c r="I33" s="470"/>
      <c r="J33" s="470"/>
      <c r="K33" s="470"/>
      <c r="L33" s="470"/>
      <c r="M33" s="470"/>
      <c r="N33" s="470"/>
      <c r="O33" s="470"/>
      <c r="P33" s="470"/>
      <c r="Q33" s="571"/>
      <c r="R33" s="565">
        <v>43858</v>
      </c>
      <c r="S33" s="344"/>
      <c r="T33" s="344"/>
      <c r="U33" s="344"/>
      <c r="V33" s="344"/>
      <c r="W33" s="344"/>
      <c r="X33" s="344"/>
      <c r="Y33" s="566"/>
      <c r="Z33" s="567">
        <v>0.2</v>
      </c>
      <c r="AA33" s="567"/>
      <c r="AB33" s="567"/>
      <c r="AC33" s="567"/>
      <c r="AD33" s="568">
        <v>1020</v>
      </c>
      <c r="AE33" s="568"/>
      <c r="AF33" s="568"/>
      <c r="AG33" s="568"/>
      <c r="AH33" s="568"/>
      <c r="AI33" s="568"/>
      <c r="AJ33" s="568"/>
      <c r="AK33" s="568"/>
      <c r="AL33" s="572">
        <v>0</v>
      </c>
      <c r="AM33" s="350"/>
      <c r="AN33" s="350"/>
      <c r="AO33" s="573"/>
      <c r="AP33" s="531"/>
      <c r="AQ33" s="532"/>
      <c r="AR33" s="532"/>
      <c r="AS33" s="532"/>
      <c r="AT33" s="650"/>
      <c r="AU33" s="43"/>
      <c r="AV33" s="43"/>
      <c r="AW33" s="43"/>
      <c r="AX33" s="587" t="s">
        <v>162</v>
      </c>
      <c r="AY33" s="588"/>
      <c r="AZ33" s="588"/>
      <c r="BA33" s="588"/>
      <c r="BB33" s="588"/>
      <c r="BC33" s="588"/>
      <c r="BD33" s="588"/>
      <c r="BE33" s="588"/>
      <c r="BF33" s="589"/>
      <c r="BG33" s="608">
        <v>99.1</v>
      </c>
      <c r="BH33" s="609"/>
      <c r="BI33" s="609"/>
      <c r="BJ33" s="609"/>
      <c r="BK33" s="609"/>
      <c r="BL33" s="609"/>
      <c r="BM33" s="610">
        <v>90.6</v>
      </c>
      <c r="BN33" s="609"/>
      <c r="BO33" s="609"/>
      <c r="BP33" s="609"/>
      <c r="BQ33" s="611"/>
      <c r="BR33" s="608">
        <v>99.2</v>
      </c>
      <c r="BS33" s="609"/>
      <c r="BT33" s="609"/>
      <c r="BU33" s="609"/>
      <c r="BV33" s="609"/>
      <c r="BW33" s="609"/>
      <c r="BX33" s="610">
        <v>90.5</v>
      </c>
      <c r="BY33" s="609"/>
      <c r="BZ33" s="609"/>
      <c r="CA33" s="609"/>
      <c r="CB33" s="611"/>
      <c r="CD33" s="570" t="s">
        <v>394</v>
      </c>
      <c r="CE33" s="470"/>
      <c r="CF33" s="470"/>
      <c r="CG33" s="470"/>
      <c r="CH33" s="470"/>
      <c r="CI33" s="470"/>
      <c r="CJ33" s="470"/>
      <c r="CK33" s="470"/>
      <c r="CL33" s="470"/>
      <c r="CM33" s="470"/>
      <c r="CN33" s="470"/>
      <c r="CO33" s="470"/>
      <c r="CP33" s="470"/>
      <c r="CQ33" s="571"/>
      <c r="CR33" s="565">
        <v>9893701</v>
      </c>
      <c r="CS33" s="596"/>
      <c r="CT33" s="596"/>
      <c r="CU33" s="596"/>
      <c r="CV33" s="596"/>
      <c r="CW33" s="596"/>
      <c r="CX33" s="596"/>
      <c r="CY33" s="597"/>
      <c r="CZ33" s="572">
        <v>44.9</v>
      </c>
      <c r="DA33" s="598"/>
      <c r="DB33" s="598"/>
      <c r="DC33" s="600"/>
      <c r="DD33" s="575">
        <v>8080638</v>
      </c>
      <c r="DE33" s="596"/>
      <c r="DF33" s="596"/>
      <c r="DG33" s="596"/>
      <c r="DH33" s="596"/>
      <c r="DI33" s="596"/>
      <c r="DJ33" s="596"/>
      <c r="DK33" s="597"/>
      <c r="DL33" s="575">
        <v>6420816</v>
      </c>
      <c r="DM33" s="596"/>
      <c r="DN33" s="596"/>
      <c r="DO33" s="596"/>
      <c r="DP33" s="596"/>
      <c r="DQ33" s="596"/>
      <c r="DR33" s="596"/>
      <c r="DS33" s="596"/>
      <c r="DT33" s="596"/>
      <c r="DU33" s="596"/>
      <c r="DV33" s="597"/>
      <c r="DW33" s="572">
        <v>45</v>
      </c>
      <c r="DX33" s="598"/>
      <c r="DY33" s="598"/>
      <c r="DZ33" s="598"/>
      <c r="EA33" s="598"/>
      <c r="EB33" s="598"/>
      <c r="EC33" s="599"/>
    </row>
    <row r="34" spans="2:133" ht="11.25" customHeight="1" x14ac:dyDescent="0.2">
      <c r="B34" s="570" t="s">
        <v>150</v>
      </c>
      <c r="C34" s="470"/>
      <c r="D34" s="470"/>
      <c r="E34" s="470"/>
      <c r="F34" s="470"/>
      <c r="G34" s="470"/>
      <c r="H34" s="470"/>
      <c r="I34" s="470"/>
      <c r="J34" s="470"/>
      <c r="K34" s="470"/>
      <c r="L34" s="470"/>
      <c r="M34" s="470"/>
      <c r="N34" s="470"/>
      <c r="O34" s="470"/>
      <c r="P34" s="470"/>
      <c r="Q34" s="571"/>
      <c r="R34" s="565">
        <v>67890</v>
      </c>
      <c r="S34" s="344"/>
      <c r="T34" s="344"/>
      <c r="U34" s="344"/>
      <c r="V34" s="344"/>
      <c r="W34" s="344"/>
      <c r="X34" s="344"/>
      <c r="Y34" s="566"/>
      <c r="Z34" s="567">
        <v>0.3</v>
      </c>
      <c r="AA34" s="567"/>
      <c r="AB34" s="567"/>
      <c r="AC34" s="567"/>
      <c r="AD34" s="568" t="s">
        <v>204</v>
      </c>
      <c r="AE34" s="568"/>
      <c r="AF34" s="568"/>
      <c r="AG34" s="568"/>
      <c r="AH34" s="568"/>
      <c r="AI34" s="568"/>
      <c r="AJ34" s="568"/>
      <c r="AK34" s="568"/>
      <c r="AL34" s="572" t="s">
        <v>204</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397</v>
      </c>
      <c r="CE34" s="470"/>
      <c r="CF34" s="470"/>
      <c r="CG34" s="470"/>
      <c r="CH34" s="470"/>
      <c r="CI34" s="470"/>
      <c r="CJ34" s="470"/>
      <c r="CK34" s="470"/>
      <c r="CL34" s="470"/>
      <c r="CM34" s="470"/>
      <c r="CN34" s="470"/>
      <c r="CO34" s="470"/>
      <c r="CP34" s="470"/>
      <c r="CQ34" s="571"/>
      <c r="CR34" s="565">
        <v>2995072</v>
      </c>
      <c r="CS34" s="344"/>
      <c r="CT34" s="344"/>
      <c r="CU34" s="344"/>
      <c r="CV34" s="344"/>
      <c r="CW34" s="344"/>
      <c r="CX34" s="344"/>
      <c r="CY34" s="566"/>
      <c r="CZ34" s="572">
        <v>13.6</v>
      </c>
      <c r="DA34" s="598"/>
      <c r="DB34" s="598"/>
      <c r="DC34" s="600"/>
      <c r="DD34" s="575">
        <v>2305121</v>
      </c>
      <c r="DE34" s="344"/>
      <c r="DF34" s="344"/>
      <c r="DG34" s="344"/>
      <c r="DH34" s="344"/>
      <c r="DI34" s="344"/>
      <c r="DJ34" s="344"/>
      <c r="DK34" s="566"/>
      <c r="DL34" s="575">
        <v>1912408</v>
      </c>
      <c r="DM34" s="344"/>
      <c r="DN34" s="344"/>
      <c r="DO34" s="344"/>
      <c r="DP34" s="344"/>
      <c r="DQ34" s="344"/>
      <c r="DR34" s="344"/>
      <c r="DS34" s="344"/>
      <c r="DT34" s="344"/>
      <c r="DU34" s="344"/>
      <c r="DV34" s="566"/>
      <c r="DW34" s="572">
        <v>13.4</v>
      </c>
      <c r="DX34" s="598"/>
      <c r="DY34" s="598"/>
      <c r="DZ34" s="598"/>
      <c r="EA34" s="598"/>
      <c r="EB34" s="598"/>
      <c r="EC34" s="599"/>
    </row>
    <row r="35" spans="2:133" ht="11.25" customHeight="1" x14ac:dyDescent="0.2">
      <c r="B35" s="570" t="s">
        <v>399</v>
      </c>
      <c r="C35" s="470"/>
      <c r="D35" s="470"/>
      <c r="E35" s="470"/>
      <c r="F35" s="470"/>
      <c r="G35" s="470"/>
      <c r="H35" s="470"/>
      <c r="I35" s="470"/>
      <c r="J35" s="470"/>
      <c r="K35" s="470"/>
      <c r="L35" s="470"/>
      <c r="M35" s="470"/>
      <c r="N35" s="470"/>
      <c r="O35" s="470"/>
      <c r="P35" s="470"/>
      <c r="Q35" s="571"/>
      <c r="R35" s="565">
        <v>71102</v>
      </c>
      <c r="S35" s="344"/>
      <c r="T35" s="344"/>
      <c r="U35" s="344"/>
      <c r="V35" s="344"/>
      <c r="W35" s="344"/>
      <c r="X35" s="344"/>
      <c r="Y35" s="566"/>
      <c r="Z35" s="567">
        <v>0.3</v>
      </c>
      <c r="AA35" s="567"/>
      <c r="AB35" s="567"/>
      <c r="AC35" s="567"/>
      <c r="AD35" s="568" t="s">
        <v>204</v>
      </c>
      <c r="AE35" s="568"/>
      <c r="AF35" s="568"/>
      <c r="AG35" s="568"/>
      <c r="AH35" s="568"/>
      <c r="AI35" s="568"/>
      <c r="AJ35" s="568"/>
      <c r="AK35" s="568"/>
      <c r="AL35" s="572" t="s">
        <v>204</v>
      </c>
      <c r="AM35" s="350"/>
      <c r="AN35" s="350"/>
      <c r="AO35" s="573"/>
      <c r="AP35" s="16"/>
      <c r="AQ35" s="338" t="s">
        <v>400</v>
      </c>
      <c r="AR35" s="339"/>
      <c r="AS35" s="339"/>
      <c r="AT35" s="339"/>
      <c r="AU35" s="339"/>
      <c r="AV35" s="339"/>
      <c r="AW35" s="339"/>
      <c r="AX35" s="339"/>
      <c r="AY35" s="339"/>
      <c r="AZ35" s="339"/>
      <c r="BA35" s="339"/>
      <c r="BB35" s="339"/>
      <c r="BC35" s="339"/>
      <c r="BD35" s="339"/>
      <c r="BE35" s="339"/>
      <c r="BF35" s="388"/>
      <c r="BG35" s="338" t="s">
        <v>212</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0" t="s">
        <v>401</v>
      </c>
      <c r="CE35" s="470"/>
      <c r="CF35" s="470"/>
      <c r="CG35" s="470"/>
      <c r="CH35" s="470"/>
      <c r="CI35" s="470"/>
      <c r="CJ35" s="470"/>
      <c r="CK35" s="470"/>
      <c r="CL35" s="470"/>
      <c r="CM35" s="470"/>
      <c r="CN35" s="470"/>
      <c r="CO35" s="470"/>
      <c r="CP35" s="470"/>
      <c r="CQ35" s="571"/>
      <c r="CR35" s="565">
        <v>395792</v>
      </c>
      <c r="CS35" s="596"/>
      <c r="CT35" s="596"/>
      <c r="CU35" s="596"/>
      <c r="CV35" s="596"/>
      <c r="CW35" s="596"/>
      <c r="CX35" s="596"/>
      <c r="CY35" s="597"/>
      <c r="CZ35" s="572">
        <v>1.8</v>
      </c>
      <c r="DA35" s="598"/>
      <c r="DB35" s="598"/>
      <c r="DC35" s="600"/>
      <c r="DD35" s="575">
        <v>268053</v>
      </c>
      <c r="DE35" s="596"/>
      <c r="DF35" s="596"/>
      <c r="DG35" s="596"/>
      <c r="DH35" s="596"/>
      <c r="DI35" s="596"/>
      <c r="DJ35" s="596"/>
      <c r="DK35" s="597"/>
      <c r="DL35" s="575">
        <v>137709</v>
      </c>
      <c r="DM35" s="596"/>
      <c r="DN35" s="596"/>
      <c r="DO35" s="596"/>
      <c r="DP35" s="596"/>
      <c r="DQ35" s="596"/>
      <c r="DR35" s="596"/>
      <c r="DS35" s="596"/>
      <c r="DT35" s="596"/>
      <c r="DU35" s="596"/>
      <c r="DV35" s="597"/>
      <c r="DW35" s="572">
        <v>1</v>
      </c>
      <c r="DX35" s="598"/>
      <c r="DY35" s="598"/>
      <c r="DZ35" s="598"/>
      <c r="EA35" s="598"/>
      <c r="EB35" s="598"/>
      <c r="EC35" s="599"/>
    </row>
    <row r="36" spans="2:133" ht="11.25" customHeight="1" x14ac:dyDescent="0.2">
      <c r="B36" s="570" t="s">
        <v>292</v>
      </c>
      <c r="C36" s="470"/>
      <c r="D36" s="470"/>
      <c r="E36" s="470"/>
      <c r="F36" s="470"/>
      <c r="G36" s="470"/>
      <c r="H36" s="470"/>
      <c r="I36" s="470"/>
      <c r="J36" s="470"/>
      <c r="K36" s="470"/>
      <c r="L36" s="470"/>
      <c r="M36" s="470"/>
      <c r="N36" s="470"/>
      <c r="O36" s="470"/>
      <c r="P36" s="470"/>
      <c r="Q36" s="571"/>
      <c r="R36" s="565">
        <v>2111115</v>
      </c>
      <c r="S36" s="344"/>
      <c r="T36" s="344"/>
      <c r="U36" s="344"/>
      <c r="V36" s="344"/>
      <c r="W36" s="344"/>
      <c r="X36" s="344"/>
      <c r="Y36" s="566"/>
      <c r="Z36" s="567">
        <v>8.6999999999999993</v>
      </c>
      <c r="AA36" s="567"/>
      <c r="AB36" s="567"/>
      <c r="AC36" s="567"/>
      <c r="AD36" s="568" t="s">
        <v>204</v>
      </c>
      <c r="AE36" s="568"/>
      <c r="AF36" s="568"/>
      <c r="AG36" s="568"/>
      <c r="AH36" s="568"/>
      <c r="AI36" s="568"/>
      <c r="AJ36" s="568"/>
      <c r="AK36" s="568"/>
      <c r="AL36" s="572" t="s">
        <v>204</v>
      </c>
      <c r="AM36" s="350"/>
      <c r="AN36" s="350"/>
      <c r="AO36" s="573"/>
      <c r="AP36" s="16"/>
      <c r="AQ36" s="612" t="s">
        <v>385</v>
      </c>
      <c r="AR36" s="613"/>
      <c r="AS36" s="613"/>
      <c r="AT36" s="613"/>
      <c r="AU36" s="613"/>
      <c r="AV36" s="613"/>
      <c r="AW36" s="613"/>
      <c r="AX36" s="613"/>
      <c r="AY36" s="614"/>
      <c r="AZ36" s="557">
        <v>3249800</v>
      </c>
      <c r="BA36" s="558"/>
      <c r="BB36" s="558"/>
      <c r="BC36" s="558"/>
      <c r="BD36" s="558"/>
      <c r="BE36" s="558"/>
      <c r="BF36" s="615"/>
      <c r="BG36" s="554" t="s">
        <v>404</v>
      </c>
      <c r="BH36" s="555"/>
      <c r="BI36" s="555"/>
      <c r="BJ36" s="555"/>
      <c r="BK36" s="555"/>
      <c r="BL36" s="555"/>
      <c r="BM36" s="555"/>
      <c r="BN36" s="555"/>
      <c r="BO36" s="555"/>
      <c r="BP36" s="555"/>
      <c r="BQ36" s="555"/>
      <c r="BR36" s="555"/>
      <c r="BS36" s="555"/>
      <c r="BT36" s="555"/>
      <c r="BU36" s="556"/>
      <c r="BV36" s="557">
        <v>29103</v>
      </c>
      <c r="BW36" s="558"/>
      <c r="BX36" s="558"/>
      <c r="BY36" s="558"/>
      <c r="BZ36" s="558"/>
      <c r="CA36" s="558"/>
      <c r="CB36" s="615"/>
      <c r="CD36" s="570" t="s">
        <v>30</v>
      </c>
      <c r="CE36" s="470"/>
      <c r="CF36" s="470"/>
      <c r="CG36" s="470"/>
      <c r="CH36" s="470"/>
      <c r="CI36" s="470"/>
      <c r="CJ36" s="470"/>
      <c r="CK36" s="470"/>
      <c r="CL36" s="470"/>
      <c r="CM36" s="470"/>
      <c r="CN36" s="470"/>
      <c r="CO36" s="470"/>
      <c r="CP36" s="470"/>
      <c r="CQ36" s="571"/>
      <c r="CR36" s="565">
        <v>4518869</v>
      </c>
      <c r="CS36" s="344"/>
      <c r="CT36" s="344"/>
      <c r="CU36" s="344"/>
      <c r="CV36" s="344"/>
      <c r="CW36" s="344"/>
      <c r="CX36" s="344"/>
      <c r="CY36" s="566"/>
      <c r="CZ36" s="572">
        <v>20.5</v>
      </c>
      <c r="DA36" s="598"/>
      <c r="DB36" s="598"/>
      <c r="DC36" s="600"/>
      <c r="DD36" s="575">
        <v>3963191</v>
      </c>
      <c r="DE36" s="344"/>
      <c r="DF36" s="344"/>
      <c r="DG36" s="344"/>
      <c r="DH36" s="344"/>
      <c r="DI36" s="344"/>
      <c r="DJ36" s="344"/>
      <c r="DK36" s="566"/>
      <c r="DL36" s="575">
        <v>3168106</v>
      </c>
      <c r="DM36" s="344"/>
      <c r="DN36" s="344"/>
      <c r="DO36" s="344"/>
      <c r="DP36" s="344"/>
      <c r="DQ36" s="344"/>
      <c r="DR36" s="344"/>
      <c r="DS36" s="344"/>
      <c r="DT36" s="344"/>
      <c r="DU36" s="344"/>
      <c r="DV36" s="566"/>
      <c r="DW36" s="572">
        <v>22.2</v>
      </c>
      <c r="DX36" s="598"/>
      <c r="DY36" s="598"/>
      <c r="DZ36" s="598"/>
      <c r="EA36" s="598"/>
      <c r="EB36" s="598"/>
      <c r="EC36" s="599"/>
    </row>
    <row r="37" spans="2:133" ht="11.25" customHeight="1" x14ac:dyDescent="0.2">
      <c r="B37" s="570" t="s">
        <v>395</v>
      </c>
      <c r="C37" s="470"/>
      <c r="D37" s="470"/>
      <c r="E37" s="470"/>
      <c r="F37" s="470"/>
      <c r="G37" s="470"/>
      <c r="H37" s="470"/>
      <c r="I37" s="470"/>
      <c r="J37" s="470"/>
      <c r="K37" s="470"/>
      <c r="L37" s="470"/>
      <c r="M37" s="470"/>
      <c r="N37" s="470"/>
      <c r="O37" s="470"/>
      <c r="P37" s="470"/>
      <c r="Q37" s="571"/>
      <c r="R37" s="565">
        <v>595111</v>
      </c>
      <c r="S37" s="344"/>
      <c r="T37" s="344"/>
      <c r="U37" s="344"/>
      <c r="V37" s="344"/>
      <c r="W37" s="344"/>
      <c r="X37" s="344"/>
      <c r="Y37" s="566"/>
      <c r="Z37" s="567">
        <v>2.5</v>
      </c>
      <c r="AA37" s="567"/>
      <c r="AB37" s="567"/>
      <c r="AC37" s="567"/>
      <c r="AD37" s="568">
        <v>29356</v>
      </c>
      <c r="AE37" s="568"/>
      <c r="AF37" s="568"/>
      <c r="AG37" s="568"/>
      <c r="AH37" s="568"/>
      <c r="AI37" s="568"/>
      <c r="AJ37" s="568"/>
      <c r="AK37" s="568"/>
      <c r="AL37" s="572">
        <v>0.2</v>
      </c>
      <c r="AM37" s="350"/>
      <c r="AN37" s="350"/>
      <c r="AO37" s="573"/>
      <c r="AQ37" s="616" t="s">
        <v>405</v>
      </c>
      <c r="AR37" s="347"/>
      <c r="AS37" s="347"/>
      <c r="AT37" s="347"/>
      <c r="AU37" s="347"/>
      <c r="AV37" s="347"/>
      <c r="AW37" s="347"/>
      <c r="AX37" s="347"/>
      <c r="AY37" s="617"/>
      <c r="AZ37" s="565">
        <v>1100000</v>
      </c>
      <c r="BA37" s="344"/>
      <c r="BB37" s="344"/>
      <c r="BC37" s="344"/>
      <c r="BD37" s="596"/>
      <c r="BE37" s="596"/>
      <c r="BF37" s="607"/>
      <c r="BG37" s="570" t="s">
        <v>410</v>
      </c>
      <c r="BH37" s="470"/>
      <c r="BI37" s="470"/>
      <c r="BJ37" s="470"/>
      <c r="BK37" s="470"/>
      <c r="BL37" s="470"/>
      <c r="BM37" s="470"/>
      <c r="BN37" s="470"/>
      <c r="BO37" s="470"/>
      <c r="BP37" s="470"/>
      <c r="BQ37" s="470"/>
      <c r="BR37" s="470"/>
      <c r="BS37" s="470"/>
      <c r="BT37" s="470"/>
      <c r="BU37" s="571"/>
      <c r="BV37" s="565">
        <v>12207</v>
      </c>
      <c r="BW37" s="344"/>
      <c r="BX37" s="344"/>
      <c r="BY37" s="344"/>
      <c r="BZ37" s="344"/>
      <c r="CA37" s="344"/>
      <c r="CB37" s="576"/>
      <c r="CD37" s="570" t="s">
        <v>161</v>
      </c>
      <c r="CE37" s="470"/>
      <c r="CF37" s="470"/>
      <c r="CG37" s="470"/>
      <c r="CH37" s="470"/>
      <c r="CI37" s="470"/>
      <c r="CJ37" s="470"/>
      <c r="CK37" s="470"/>
      <c r="CL37" s="470"/>
      <c r="CM37" s="470"/>
      <c r="CN37" s="470"/>
      <c r="CO37" s="470"/>
      <c r="CP37" s="470"/>
      <c r="CQ37" s="571"/>
      <c r="CR37" s="565">
        <v>1187194</v>
      </c>
      <c r="CS37" s="596"/>
      <c r="CT37" s="596"/>
      <c r="CU37" s="596"/>
      <c r="CV37" s="596"/>
      <c r="CW37" s="596"/>
      <c r="CX37" s="596"/>
      <c r="CY37" s="597"/>
      <c r="CZ37" s="572">
        <v>5.4</v>
      </c>
      <c r="DA37" s="598"/>
      <c r="DB37" s="598"/>
      <c r="DC37" s="600"/>
      <c r="DD37" s="575">
        <v>1080971</v>
      </c>
      <c r="DE37" s="596"/>
      <c r="DF37" s="596"/>
      <c r="DG37" s="596"/>
      <c r="DH37" s="596"/>
      <c r="DI37" s="596"/>
      <c r="DJ37" s="596"/>
      <c r="DK37" s="597"/>
      <c r="DL37" s="575">
        <v>1040252</v>
      </c>
      <c r="DM37" s="596"/>
      <c r="DN37" s="596"/>
      <c r="DO37" s="596"/>
      <c r="DP37" s="596"/>
      <c r="DQ37" s="596"/>
      <c r="DR37" s="596"/>
      <c r="DS37" s="596"/>
      <c r="DT37" s="596"/>
      <c r="DU37" s="596"/>
      <c r="DV37" s="597"/>
      <c r="DW37" s="572">
        <v>7.3</v>
      </c>
      <c r="DX37" s="598"/>
      <c r="DY37" s="598"/>
      <c r="DZ37" s="598"/>
      <c r="EA37" s="598"/>
      <c r="EB37" s="598"/>
      <c r="EC37" s="599"/>
    </row>
    <row r="38" spans="2:133" ht="11.25" customHeight="1" x14ac:dyDescent="0.2">
      <c r="B38" s="570" t="s">
        <v>411</v>
      </c>
      <c r="C38" s="470"/>
      <c r="D38" s="470"/>
      <c r="E38" s="470"/>
      <c r="F38" s="470"/>
      <c r="G38" s="470"/>
      <c r="H38" s="470"/>
      <c r="I38" s="470"/>
      <c r="J38" s="470"/>
      <c r="K38" s="470"/>
      <c r="L38" s="470"/>
      <c r="M38" s="470"/>
      <c r="N38" s="470"/>
      <c r="O38" s="470"/>
      <c r="P38" s="470"/>
      <c r="Q38" s="571"/>
      <c r="R38" s="565">
        <v>982000</v>
      </c>
      <c r="S38" s="344"/>
      <c r="T38" s="344"/>
      <c r="U38" s="344"/>
      <c r="V38" s="344"/>
      <c r="W38" s="344"/>
      <c r="X38" s="344"/>
      <c r="Y38" s="566"/>
      <c r="Z38" s="567">
        <v>4.0999999999999996</v>
      </c>
      <c r="AA38" s="567"/>
      <c r="AB38" s="567"/>
      <c r="AC38" s="567"/>
      <c r="AD38" s="568" t="s">
        <v>204</v>
      </c>
      <c r="AE38" s="568"/>
      <c r="AF38" s="568"/>
      <c r="AG38" s="568"/>
      <c r="AH38" s="568"/>
      <c r="AI38" s="568"/>
      <c r="AJ38" s="568"/>
      <c r="AK38" s="568"/>
      <c r="AL38" s="572" t="s">
        <v>204</v>
      </c>
      <c r="AM38" s="350"/>
      <c r="AN38" s="350"/>
      <c r="AO38" s="573"/>
      <c r="AQ38" s="616" t="s">
        <v>412</v>
      </c>
      <c r="AR38" s="347"/>
      <c r="AS38" s="347"/>
      <c r="AT38" s="347"/>
      <c r="AU38" s="347"/>
      <c r="AV38" s="347"/>
      <c r="AW38" s="347"/>
      <c r="AX38" s="347"/>
      <c r="AY38" s="617"/>
      <c r="AZ38" s="565">
        <v>611155</v>
      </c>
      <c r="BA38" s="344"/>
      <c r="BB38" s="344"/>
      <c r="BC38" s="344"/>
      <c r="BD38" s="596"/>
      <c r="BE38" s="596"/>
      <c r="BF38" s="607"/>
      <c r="BG38" s="570" t="s">
        <v>413</v>
      </c>
      <c r="BH38" s="470"/>
      <c r="BI38" s="470"/>
      <c r="BJ38" s="470"/>
      <c r="BK38" s="470"/>
      <c r="BL38" s="470"/>
      <c r="BM38" s="470"/>
      <c r="BN38" s="470"/>
      <c r="BO38" s="470"/>
      <c r="BP38" s="470"/>
      <c r="BQ38" s="470"/>
      <c r="BR38" s="470"/>
      <c r="BS38" s="470"/>
      <c r="BT38" s="470"/>
      <c r="BU38" s="571"/>
      <c r="BV38" s="565">
        <v>5109</v>
      </c>
      <c r="BW38" s="344"/>
      <c r="BX38" s="344"/>
      <c r="BY38" s="344"/>
      <c r="BZ38" s="344"/>
      <c r="CA38" s="344"/>
      <c r="CB38" s="576"/>
      <c r="CD38" s="570" t="s">
        <v>414</v>
      </c>
      <c r="CE38" s="470"/>
      <c r="CF38" s="470"/>
      <c r="CG38" s="470"/>
      <c r="CH38" s="470"/>
      <c r="CI38" s="470"/>
      <c r="CJ38" s="470"/>
      <c r="CK38" s="470"/>
      <c r="CL38" s="470"/>
      <c r="CM38" s="470"/>
      <c r="CN38" s="470"/>
      <c r="CO38" s="470"/>
      <c r="CP38" s="470"/>
      <c r="CQ38" s="571"/>
      <c r="CR38" s="565">
        <v>1538645</v>
      </c>
      <c r="CS38" s="344"/>
      <c r="CT38" s="344"/>
      <c r="CU38" s="344"/>
      <c r="CV38" s="344"/>
      <c r="CW38" s="344"/>
      <c r="CX38" s="344"/>
      <c r="CY38" s="566"/>
      <c r="CZ38" s="572">
        <v>7</v>
      </c>
      <c r="DA38" s="598"/>
      <c r="DB38" s="598"/>
      <c r="DC38" s="600"/>
      <c r="DD38" s="575">
        <v>1260885</v>
      </c>
      <c r="DE38" s="344"/>
      <c r="DF38" s="344"/>
      <c r="DG38" s="344"/>
      <c r="DH38" s="344"/>
      <c r="DI38" s="344"/>
      <c r="DJ38" s="344"/>
      <c r="DK38" s="566"/>
      <c r="DL38" s="575">
        <v>1202593</v>
      </c>
      <c r="DM38" s="344"/>
      <c r="DN38" s="344"/>
      <c r="DO38" s="344"/>
      <c r="DP38" s="344"/>
      <c r="DQ38" s="344"/>
      <c r="DR38" s="344"/>
      <c r="DS38" s="344"/>
      <c r="DT38" s="344"/>
      <c r="DU38" s="344"/>
      <c r="DV38" s="566"/>
      <c r="DW38" s="572">
        <v>8.4</v>
      </c>
      <c r="DX38" s="598"/>
      <c r="DY38" s="598"/>
      <c r="DZ38" s="598"/>
      <c r="EA38" s="598"/>
      <c r="EB38" s="598"/>
      <c r="EC38" s="599"/>
    </row>
    <row r="39" spans="2:133" ht="11.25" customHeight="1" x14ac:dyDescent="0.2">
      <c r="B39" s="570" t="s">
        <v>415</v>
      </c>
      <c r="C39" s="470"/>
      <c r="D39" s="470"/>
      <c r="E39" s="470"/>
      <c r="F39" s="470"/>
      <c r="G39" s="470"/>
      <c r="H39" s="470"/>
      <c r="I39" s="470"/>
      <c r="J39" s="470"/>
      <c r="K39" s="470"/>
      <c r="L39" s="470"/>
      <c r="M39" s="470"/>
      <c r="N39" s="470"/>
      <c r="O39" s="470"/>
      <c r="P39" s="470"/>
      <c r="Q39" s="571"/>
      <c r="R39" s="565" t="s">
        <v>204</v>
      </c>
      <c r="S39" s="344"/>
      <c r="T39" s="344"/>
      <c r="U39" s="344"/>
      <c r="V39" s="344"/>
      <c r="W39" s="344"/>
      <c r="X39" s="344"/>
      <c r="Y39" s="566"/>
      <c r="Z39" s="567" t="s">
        <v>204</v>
      </c>
      <c r="AA39" s="567"/>
      <c r="AB39" s="567"/>
      <c r="AC39" s="567"/>
      <c r="AD39" s="568" t="s">
        <v>204</v>
      </c>
      <c r="AE39" s="568"/>
      <c r="AF39" s="568"/>
      <c r="AG39" s="568"/>
      <c r="AH39" s="568"/>
      <c r="AI39" s="568"/>
      <c r="AJ39" s="568"/>
      <c r="AK39" s="568"/>
      <c r="AL39" s="572" t="s">
        <v>204</v>
      </c>
      <c r="AM39" s="350"/>
      <c r="AN39" s="350"/>
      <c r="AO39" s="573"/>
      <c r="AQ39" s="616" t="s">
        <v>119</v>
      </c>
      <c r="AR39" s="347"/>
      <c r="AS39" s="347"/>
      <c r="AT39" s="347"/>
      <c r="AU39" s="347"/>
      <c r="AV39" s="347"/>
      <c r="AW39" s="347"/>
      <c r="AX39" s="347"/>
      <c r="AY39" s="617"/>
      <c r="AZ39" s="565">
        <v>4762</v>
      </c>
      <c r="BA39" s="344"/>
      <c r="BB39" s="344"/>
      <c r="BC39" s="344"/>
      <c r="BD39" s="596"/>
      <c r="BE39" s="596"/>
      <c r="BF39" s="607"/>
      <c r="BG39" s="570" t="s">
        <v>337</v>
      </c>
      <c r="BH39" s="470"/>
      <c r="BI39" s="470"/>
      <c r="BJ39" s="470"/>
      <c r="BK39" s="470"/>
      <c r="BL39" s="470"/>
      <c r="BM39" s="470"/>
      <c r="BN39" s="470"/>
      <c r="BO39" s="470"/>
      <c r="BP39" s="470"/>
      <c r="BQ39" s="470"/>
      <c r="BR39" s="470"/>
      <c r="BS39" s="470"/>
      <c r="BT39" s="470"/>
      <c r="BU39" s="571"/>
      <c r="BV39" s="565">
        <v>7627</v>
      </c>
      <c r="BW39" s="344"/>
      <c r="BX39" s="344"/>
      <c r="BY39" s="344"/>
      <c r="BZ39" s="344"/>
      <c r="CA39" s="344"/>
      <c r="CB39" s="576"/>
      <c r="CD39" s="570" t="s">
        <v>420</v>
      </c>
      <c r="CE39" s="470"/>
      <c r="CF39" s="470"/>
      <c r="CG39" s="470"/>
      <c r="CH39" s="470"/>
      <c r="CI39" s="470"/>
      <c r="CJ39" s="470"/>
      <c r="CK39" s="470"/>
      <c r="CL39" s="470"/>
      <c r="CM39" s="470"/>
      <c r="CN39" s="470"/>
      <c r="CO39" s="470"/>
      <c r="CP39" s="470"/>
      <c r="CQ39" s="571"/>
      <c r="CR39" s="565">
        <v>319583</v>
      </c>
      <c r="CS39" s="596"/>
      <c r="CT39" s="596"/>
      <c r="CU39" s="596"/>
      <c r="CV39" s="596"/>
      <c r="CW39" s="596"/>
      <c r="CX39" s="596"/>
      <c r="CY39" s="597"/>
      <c r="CZ39" s="572">
        <v>1.5</v>
      </c>
      <c r="DA39" s="598"/>
      <c r="DB39" s="598"/>
      <c r="DC39" s="600"/>
      <c r="DD39" s="575">
        <v>265388</v>
      </c>
      <c r="DE39" s="596"/>
      <c r="DF39" s="596"/>
      <c r="DG39" s="596"/>
      <c r="DH39" s="596"/>
      <c r="DI39" s="596"/>
      <c r="DJ39" s="596"/>
      <c r="DK39" s="597"/>
      <c r="DL39" s="575" t="s">
        <v>204</v>
      </c>
      <c r="DM39" s="596"/>
      <c r="DN39" s="596"/>
      <c r="DO39" s="596"/>
      <c r="DP39" s="596"/>
      <c r="DQ39" s="596"/>
      <c r="DR39" s="596"/>
      <c r="DS39" s="596"/>
      <c r="DT39" s="596"/>
      <c r="DU39" s="596"/>
      <c r="DV39" s="597"/>
      <c r="DW39" s="572" t="s">
        <v>204</v>
      </c>
      <c r="DX39" s="598"/>
      <c r="DY39" s="598"/>
      <c r="DZ39" s="598"/>
      <c r="EA39" s="598"/>
      <c r="EB39" s="598"/>
      <c r="EC39" s="599"/>
    </row>
    <row r="40" spans="2:133" ht="11.25" customHeight="1" x14ac:dyDescent="0.2">
      <c r="B40" s="570" t="s">
        <v>421</v>
      </c>
      <c r="C40" s="470"/>
      <c r="D40" s="470"/>
      <c r="E40" s="470"/>
      <c r="F40" s="470"/>
      <c r="G40" s="470"/>
      <c r="H40" s="470"/>
      <c r="I40" s="470"/>
      <c r="J40" s="470"/>
      <c r="K40" s="470"/>
      <c r="L40" s="470"/>
      <c r="M40" s="470"/>
      <c r="N40" s="470"/>
      <c r="O40" s="470"/>
      <c r="P40" s="470"/>
      <c r="Q40" s="571"/>
      <c r="R40" s="565">
        <v>258400</v>
      </c>
      <c r="S40" s="344"/>
      <c r="T40" s="344"/>
      <c r="U40" s="344"/>
      <c r="V40" s="344"/>
      <c r="W40" s="344"/>
      <c r="X40" s="344"/>
      <c r="Y40" s="566"/>
      <c r="Z40" s="567">
        <v>1.1000000000000001</v>
      </c>
      <c r="AA40" s="567"/>
      <c r="AB40" s="567"/>
      <c r="AC40" s="567"/>
      <c r="AD40" s="568" t="s">
        <v>204</v>
      </c>
      <c r="AE40" s="568"/>
      <c r="AF40" s="568"/>
      <c r="AG40" s="568"/>
      <c r="AH40" s="568"/>
      <c r="AI40" s="568"/>
      <c r="AJ40" s="568"/>
      <c r="AK40" s="568"/>
      <c r="AL40" s="572" t="s">
        <v>204</v>
      </c>
      <c r="AM40" s="350"/>
      <c r="AN40" s="350"/>
      <c r="AO40" s="573"/>
      <c r="AQ40" s="616" t="s">
        <v>308</v>
      </c>
      <c r="AR40" s="347"/>
      <c r="AS40" s="347"/>
      <c r="AT40" s="347"/>
      <c r="AU40" s="347"/>
      <c r="AV40" s="347"/>
      <c r="AW40" s="347"/>
      <c r="AX40" s="347"/>
      <c r="AY40" s="617"/>
      <c r="AZ40" s="565" t="s">
        <v>204</v>
      </c>
      <c r="BA40" s="344"/>
      <c r="BB40" s="344"/>
      <c r="BC40" s="344"/>
      <c r="BD40" s="596"/>
      <c r="BE40" s="596"/>
      <c r="BF40" s="607"/>
      <c r="BG40" s="647" t="s">
        <v>423</v>
      </c>
      <c r="BH40" s="515"/>
      <c r="BI40" s="515"/>
      <c r="BJ40" s="515"/>
      <c r="BK40" s="515"/>
      <c r="BL40" s="7"/>
      <c r="BM40" s="470" t="s">
        <v>424</v>
      </c>
      <c r="BN40" s="470"/>
      <c r="BO40" s="470"/>
      <c r="BP40" s="470"/>
      <c r="BQ40" s="470"/>
      <c r="BR40" s="470"/>
      <c r="BS40" s="470"/>
      <c r="BT40" s="470"/>
      <c r="BU40" s="571"/>
      <c r="BV40" s="565">
        <v>102</v>
      </c>
      <c r="BW40" s="344"/>
      <c r="BX40" s="344"/>
      <c r="BY40" s="344"/>
      <c r="BZ40" s="344"/>
      <c r="CA40" s="344"/>
      <c r="CB40" s="576"/>
      <c r="CD40" s="570" t="s">
        <v>369</v>
      </c>
      <c r="CE40" s="470"/>
      <c r="CF40" s="470"/>
      <c r="CG40" s="470"/>
      <c r="CH40" s="470"/>
      <c r="CI40" s="470"/>
      <c r="CJ40" s="470"/>
      <c r="CK40" s="470"/>
      <c r="CL40" s="470"/>
      <c r="CM40" s="470"/>
      <c r="CN40" s="470"/>
      <c r="CO40" s="470"/>
      <c r="CP40" s="470"/>
      <c r="CQ40" s="571"/>
      <c r="CR40" s="565">
        <v>125740</v>
      </c>
      <c r="CS40" s="344"/>
      <c r="CT40" s="344"/>
      <c r="CU40" s="344"/>
      <c r="CV40" s="344"/>
      <c r="CW40" s="344"/>
      <c r="CX40" s="344"/>
      <c r="CY40" s="566"/>
      <c r="CZ40" s="572">
        <v>0.6</v>
      </c>
      <c r="DA40" s="598"/>
      <c r="DB40" s="598"/>
      <c r="DC40" s="600"/>
      <c r="DD40" s="575">
        <v>18000</v>
      </c>
      <c r="DE40" s="344"/>
      <c r="DF40" s="344"/>
      <c r="DG40" s="344"/>
      <c r="DH40" s="344"/>
      <c r="DI40" s="344"/>
      <c r="DJ40" s="344"/>
      <c r="DK40" s="566"/>
      <c r="DL40" s="575" t="s">
        <v>204</v>
      </c>
      <c r="DM40" s="344"/>
      <c r="DN40" s="344"/>
      <c r="DO40" s="344"/>
      <c r="DP40" s="344"/>
      <c r="DQ40" s="344"/>
      <c r="DR40" s="344"/>
      <c r="DS40" s="344"/>
      <c r="DT40" s="344"/>
      <c r="DU40" s="344"/>
      <c r="DV40" s="566"/>
      <c r="DW40" s="572" t="s">
        <v>204</v>
      </c>
      <c r="DX40" s="598"/>
      <c r="DY40" s="598"/>
      <c r="DZ40" s="598"/>
      <c r="EA40" s="598"/>
      <c r="EB40" s="598"/>
      <c r="EC40" s="599"/>
    </row>
    <row r="41" spans="2:133" ht="11.25" customHeight="1" x14ac:dyDescent="0.2">
      <c r="B41" s="587" t="s">
        <v>422</v>
      </c>
      <c r="C41" s="588"/>
      <c r="D41" s="588"/>
      <c r="E41" s="588"/>
      <c r="F41" s="588"/>
      <c r="G41" s="588"/>
      <c r="H41" s="588"/>
      <c r="I41" s="588"/>
      <c r="J41" s="588"/>
      <c r="K41" s="588"/>
      <c r="L41" s="588"/>
      <c r="M41" s="588"/>
      <c r="N41" s="588"/>
      <c r="O41" s="588"/>
      <c r="P41" s="588"/>
      <c r="Q41" s="589"/>
      <c r="R41" s="618">
        <v>24137213</v>
      </c>
      <c r="S41" s="619"/>
      <c r="T41" s="619"/>
      <c r="U41" s="619"/>
      <c r="V41" s="619"/>
      <c r="W41" s="619"/>
      <c r="X41" s="619"/>
      <c r="Y41" s="620"/>
      <c r="Z41" s="621">
        <v>100</v>
      </c>
      <c r="AA41" s="621"/>
      <c r="AB41" s="621"/>
      <c r="AC41" s="621"/>
      <c r="AD41" s="622">
        <v>14023418</v>
      </c>
      <c r="AE41" s="622"/>
      <c r="AF41" s="622"/>
      <c r="AG41" s="622"/>
      <c r="AH41" s="622"/>
      <c r="AI41" s="622"/>
      <c r="AJ41" s="622"/>
      <c r="AK41" s="622"/>
      <c r="AL41" s="623">
        <v>100</v>
      </c>
      <c r="AM41" s="610"/>
      <c r="AN41" s="610"/>
      <c r="AO41" s="624"/>
      <c r="AQ41" s="616" t="s">
        <v>425</v>
      </c>
      <c r="AR41" s="347"/>
      <c r="AS41" s="347"/>
      <c r="AT41" s="347"/>
      <c r="AU41" s="347"/>
      <c r="AV41" s="347"/>
      <c r="AW41" s="347"/>
      <c r="AX41" s="347"/>
      <c r="AY41" s="617"/>
      <c r="AZ41" s="565">
        <v>221116</v>
      </c>
      <c r="BA41" s="344"/>
      <c r="BB41" s="344"/>
      <c r="BC41" s="344"/>
      <c r="BD41" s="596"/>
      <c r="BE41" s="596"/>
      <c r="BF41" s="607"/>
      <c r="BG41" s="647"/>
      <c r="BH41" s="515"/>
      <c r="BI41" s="515"/>
      <c r="BJ41" s="515"/>
      <c r="BK41" s="515"/>
      <c r="BL41" s="7"/>
      <c r="BM41" s="470" t="s">
        <v>342</v>
      </c>
      <c r="BN41" s="470"/>
      <c r="BO41" s="470"/>
      <c r="BP41" s="470"/>
      <c r="BQ41" s="470"/>
      <c r="BR41" s="470"/>
      <c r="BS41" s="470"/>
      <c r="BT41" s="470"/>
      <c r="BU41" s="571"/>
      <c r="BV41" s="565" t="s">
        <v>204</v>
      </c>
      <c r="BW41" s="344"/>
      <c r="BX41" s="344"/>
      <c r="BY41" s="344"/>
      <c r="BZ41" s="344"/>
      <c r="CA41" s="344"/>
      <c r="CB41" s="576"/>
      <c r="CD41" s="570" t="s">
        <v>286</v>
      </c>
      <c r="CE41" s="470"/>
      <c r="CF41" s="470"/>
      <c r="CG41" s="470"/>
      <c r="CH41" s="470"/>
      <c r="CI41" s="470"/>
      <c r="CJ41" s="470"/>
      <c r="CK41" s="470"/>
      <c r="CL41" s="470"/>
      <c r="CM41" s="470"/>
      <c r="CN41" s="470"/>
      <c r="CO41" s="470"/>
      <c r="CP41" s="470"/>
      <c r="CQ41" s="571"/>
      <c r="CR41" s="565" t="s">
        <v>204</v>
      </c>
      <c r="CS41" s="596"/>
      <c r="CT41" s="596"/>
      <c r="CU41" s="596"/>
      <c r="CV41" s="596"/>
      <c r="CW41" s="596"/>
      <c r="CX41" s="596"/>
      <c r="CY41" s="597"/>
      <c r="CZ41" s="572" t="s">
        <v>204</v>
      </c>
      <c r="DA41" s="598"/>
      <c r="DB41" s="598"/>
      <c r="DC41" s="600"/>
      <c r="DD41" s="575" t="s">
        <v>204</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426</v>
      </c>
      <c r="AR42" s="632"/>
      <c r="AS42" s="632"/>
      <c r="AT42" s="632"/>
      <c r="AU42" s="632"/>
      <c r="AV42" s="632"/>
      <c r="AW42" s="632"/>
      <c r="AX42" s="632"/>
      <c r="AY42" s="633"/>
      <c r="AZ42" s="618">
        <v>1312767</v>
      </c>
      <c r="BA42" s="619"/>
      <c r="BB42" s="619"/>
      <c r="BC42" s="619"/>
      <c r="BD42" s="609"/>
      <c r="BE42" s="609"/>
      <c r="BF42" s="611"/>
      <c r="BG42" s="531"/>
      <c r="BH42" s="532"/>
      <c r="BI42" s="532"/>
      <c r="BJ42" s="532"/>
      <c r="BK42" s="532"/>
      <c r="BL42" s="20"/>
      <c r="BM42" s="588" t="s">
        <v>427</v>
      </c>
      <c r="BN42" s="588"/>
      <c r="BO42" s="588"/>
      <c r="BP42" s="588"/>
      <c r="BQ42" s="588"/>
      <c r="BR42" s="588"/>
      <c r="BS42" s="588"/>
      <c r="BT42" s="588"/>
      <c r="BU42" s="589"/>
      <c r="BV42" s="618">
        <v>344</v>
      </c>
      <c r="BW42" s="619"/>
      <c r="BX42" s="619"/>
      <c r="BY42" s="619"/>
      <c r="BZ42" s="619"/>
      <c r="CA42" s="619"/>
      <c r="CB42" s="634"/>
      <c r="CD42" s="570" t="s">
        <v>279</v>
      </c>
      <c r="CE42" s="470"/>
      <c r="CF42" s="470"/>
      <c r="CG42" s="470"/>
      <c r="CH42" s="470"/>
      <c r="CI42" s="470"/>
      <c r="CJ42" s="470"/>
      <c r="CK42" s="470"/>
      <c r="CL42" s="470"/>
      <c r="CM42" s="470"/>
      <c r="CN42" s="470"/>
      <c r="CO42" s="470"/>
      <c r="CP42" s="470"/>
      <c r="CQ42" s="571"/>
      <c r="CR42" s="565">
        <v>2341897</v>
      </c>
      <c r="CS42" s="596"/>
      <c r="CT42" s="596"/>
      <c r="CU42" s="596"/>
      <c r="CV42" s="596"/>
      <c r="CW42" s="596"/>
      <c r="CX42" s="596"/>
      <c r="CY42" s="597"/>
      <c r="CZ42" s="572">
        <v>10.6</v>
      </c>
      <c r="DA42" s="598"/>
      <c r="DB42" s="598"/>
      <c r="DC42" s="600"/>
      <c r="DD42" s="575">
        <v>931539</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49</v>
      </c>
      <c r="CD43" s="570" t="s">
        <v>59</v>
      </c>
      <c r="CE43" s="470"/>
      <c r="CF43" s="470"/>
      <c r="CG43" s="470"/>
      <c r="CH43" s="470"/>
      <c r="CI43" s="470"/>
      <c r="CJ43" s="470"/>
      <c r="CK43" s="470"/>
      <c r="CL43" s="470"/>
      <c r="CM43" s="470"/>
      <c r="CN43" s="470"/>
      <c r="CO43" s="470"/>
      <c r="CP43" s="470"/>
      <c r="CQ43" s="571"/>
      <c r="CR43" s="565">
        <v>60919</v>
      </c>
      <c r="CS43" s="596"/>
      <c r="CT43" s="596"/>
      <c r="CU43" s="596"/>
      <c r="CV43" s="596"/>
      <c r="CW43" s="596"/>
      <c r="CX43" s="596"/>
      <c r="CY43" s="597"/>
      <c r="CZ43" s="572">
        <v>0.3</v>
      </c>
      <c r="DA43" s="598"/>
      <c r="DB43" s="598"/>
      <c r="DC43" s="600"/>
      <c r="DD43" s="575">
        <v>60919</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403</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178</v>
      </c>
      <c r="CE44" s="457"/>
      <c r="CF44" s="570" t="s">
        <v>428</v>
      </c>
      <c r="CG44" s="470"/>
      <c r="CH44" s="470"/>
      <c r="CI44" s="470"/>
      <c r="CJ44" s="470"/>
      <c r="CK44" s="470"/>
      <c r="CL44" s="470"/>
      <c r="CM44" s="470"/>
      <c r="CN44" s="470"/>
      <c r="CO44" s="470"/>
      <c r="CP44" s="470"/>
      <c r="CQ44" s="571"/>
      <c r="CR44" s="565">
        <v>2323962</v>
      </c>
      <c r="CS44" s="344"/>
      <c r="CT44" s="344"/>
      <c r="CU44" s="344"/>
      <c r="CV44" s="344"/>
      <c r="CW44" s="344"/>
      <c r="CX44" s="344"/>
      <c r="CY44" s="566"/>
      <c r="CZ44" s="572">
        <v>10.6</v>
      </c>
      <c r="DA44" s="350"/>
      <c r="DB44" s="350"/>
      <c r="DC44" s="577"/>
      <c r="DD44" s="575">
        <v>926826</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166</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0" t="s">
        <v>429</v>
      </c>
      <c r="CG45" s="470"/>
      <c r="CH45" s="470"/>
      <c r="CI45" s="470"/>
      <c r="CJ45" s="470"/>
      <c r="CK45" s="470"/>
      <c r="CL45" s="470"/>
      <c r="CM45" s="470"/>
      <c r="CN45" s="470"/>
      <c r="CO45" s="470"/>
      <c r="CP45" s="470"/>
      <c r="CQ45" s="571"/>
      <c r="CR45" s="565">
        <v>915653</v>
      </c>
      <c r="CS45" s="596"/>
      <c r="CT45" s="596"/>
      <c r="CU45" s="596"/>
      <c r="CV45" s="596"/>
      <c r="CW45" s="596"/>
      <c r="CX45" s="596"/>
      <c r="CY45" s="597"/>
      <c r="CZ45" s="572">
        <v>4.2</v>
      </c>
      <c r="DA45" s="598"/>
      <c r="DB45" s="598"/>
      <c r="DC45" s="600"/>
      <c r="DD45" s="575">
        <v>78885</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37"/>
      <c r="CE46" s="460"/>
      <c r="CF46" s="570" t="s">
        <v>432</v>
      </c>
      <c r="CG46" s="470"/>
      <c r="CH46" s="470"/>
      <c r="CI46" s="470"/>
      <c r="CJ46" s="470"/>
      <c r="CK46" s="470"/>
      <c r="CL46" s="470"/>
      <c r="CM46" s="470"/>
      <c r="CN46" s="470"/>
      <c r="CO46" s="470"/>
      <c r="CP46" s="470"/>
      <c r="CQ46" s="571"/>
      <c r="CR46" s="565">
        <v>1072708</v>
      </c>
      <c r="CS46" s="344"/>
      <c r="CT46" s="344"/>
      <c r="CU46" s="344"/>
      <c r="CV46" s="344"/>
      <c r="CW46" s="344"/>
      <c r="CX46" s="344"/>
      <c r="CY46" s="566"/>
      <c r="CZ46" s="572">
        <v>4.9000000000000004</v>
      </c>
      <c r="DA46" s="350"/>
      <c r="DB46" s="350"/>
      <c r="DC46" s="577"/>
      <c r="DD46" s="575">
        <v>779429</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37"/>
      <c r="CE47" s="460"/>
      <c r="CF47" s="570" t="s">
        <v>434</v>
      </c>
      <c r="CG47" s="470"/>
      <c r="CH47" s="470"/>
      <c r="CI47" s="470"/>
      <c r="CJ47" s="470"/>
      <c r="CK47" s="470"/>
      <c r="CL47" s="470"/>
      <c r="CM47" s="470"/>
      <c r="CN47" s="470"/>
      <c r="CO47" s="470"/>
      <c r="CP47" s="470"/>
      <c r="CQ47" s="571"/>
      <c r="CR47" s="565">
        <v>17935</v>
      </c>
      <c r="CS47" s="596"/>
      <c r="CT47" s="596"/>
      <c r="CU47" s="596"/>
      <c r="CV47" s="596"/>
      <c r="CW47" s="596"/>
      <c r="CX47" s="596"/>
      <c r="CY47" s="597"/>
      <c r="CZ47" s="572">
        <v>0.1</v>
      </c>
      <c r="DA47" s="598"/>
      <c r="DB47" s="598"/>
      <c r="DC47" s="600"/>
      <c r="DD47" s="575">
        <v>4713</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38"/>
      <c r="CE48" s="540"/>
      <c r="CF48" s="570" t="s">
        <v>435</v>
      </c>
      <c r="CG48" s="470"/>
      <c r="CH48" s="470"/>
      <c r="CI48" s="470"/>
      <c r="CJ48" s="470"/>
      <c r="CK48" s="470"/>
      <c r="CL48" s="470"/>
      <c r="CM48" s="470"/>
      <c r="CN48" s="470"/>
      <c r="CO48" s="470"/>
      <c r="CP48" s="470"/>
      <c r="CQ48" s="571"/>
      <c r="CR48" s="565" t="s">
        <v>204</v>
      </c>
      <c r="CS48" s="344"/>
      <c r="CT48" s="344"/>
      <c r="CU48" s="344"/>
      <c r="CV48" s="344"/>
      <c r="CW48" s="344"/>
      <c r="CX48" s="344"/>
      <c r="CY48" s="566"/>
      <c r="CZ48" s="572" t="s">
        <v>204</v>
      </c>
      <c r="DA48" s="350"/>
      <c r="DB48" s="350"/>
      <c r="DC48" s="577"/>
      <c r="DD48" s="575" t="s">
        <v>204</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7" t="s">
        <v>196</v>
      </c>
      <c r="CE49" s="588"/>
      <c r="CF49" s="588"/>
      <c r="CG49" s="588"/>
      <c r="CH49" s="588"/>
      <c r="CI49" s="588"/>
      <c r="CJ49" s="588"/>
      <c r="CK49" s="588"/>
      <c r="CL49" s="588"/>
      <c r="CM49" s="588"/>
      <c r="CN49" s="588"/>
      <c r="CO49" s="588"/>
      <c r="CP49" s="588"/>
      <c r="CQ49" s="589"/>
      <c r="CR49" s="618">
        <v>22011121</v>
      </c>
      <c r="CS49" s="609"/>
      <c r="CT49" s="609"/>
      <c r="CU49" s="609"/>
      <c r="CV49" s="609"/>
      <c r="CW49" s="609"/>
      <c r="CX49" s="609"/>
      <c r="CY49" s="637"/>
      <c r="CZ49" s="623">
        <v>100</v>
      </c>
      <c r="DA49" s="638"/>
      <c r="DB49" s="638"/>
      <c r="DC49" s="639"/>
      <c r="DD49" s="640">
        <v>15963635</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ydw7KYGmflk8xDpPM9JIqdiVacWVovlhTR2lhoTNk3XsgnqVFfCl4muAp/Onxy1s2dV42Xpv3MMk92OU+hQCPA==" saltValue="h0G6IS+ikrwj6DxK+cWba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300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129</v>
      </c>
      <c r="DK2" s="653"/>
      <c r="DL2" s="653"/>
      <c r="DM2" s="653"/>
      <c r="DN2" s="653"/>
      <c r="DO2" s="654"/>
      <c r="DP2" s="50"/>
      <c r="DQ2" s="652" t="s">
        <v>189</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436</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437</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679" t="s">
        <v>438</v>
      </c>
      <c r="B5" s="680"/>
      <c r="C5" s="680"/>
      <c r="D5" s="680"/>
      <c r="E5" s="680"/>
      <c r="F5" s="680"/>
      <c r="G5" s="680"/>
      <c r="H5" s="680"/>
      <c r="I5" s="680"/>
      <c r="J5" s="680"/>
      <c r="K5" s="680"/>
      <c r="L5" s="680"/>
      <c r="M5" s="680"/>
      <c r="N5" s="680"/>
      <c r="O5" s="680"/>
      <c r="P5" s="681"/>
      <c r="Q5" s="673" t="s">
        <v>181</v>
      </c>
      <c r="R5" s="674"/>
      <c r="S5" s="674"/>
      <c r="T5" s="674"/>
      <c r="U5" s="685"/>
      <c r="V5" s="673" t="s">
        <v>439</v>
      </c>
      <c r="W5" s="674"/>
      <c r="X5" s="674"/>
      <c r="Y5" s="674"/>
      <c r="Z5" s="685"/>
      <c r="AA5" s="673" t="s">
        <v>440</v>
      </c>
      <c r="AB5" s="674"/>
      <c r="AC5" s="674"/>
      <c r="AD5" s="674"/>
      <c r="AE5" s="674"/>
      <c r="AF5" s="963" t="s">
        <v>179</v>
      </c>
      <c r="AG5" s="674"/>
      <c r="AH5" s="674"/>
      <c r="AI5" s="674"/>
      <c r="AJ5" s="675"/>
      <c r="AK5" s="674" t="s">
        <v>441</v>
      </c>
      <c r="AL5" s="674"/>
      <c r="AM5" s="674"/>
      <c r="AN5" s="674"/>
      <c r="AO5" s="685"/>
      <c r="AP5" s="673" t="s">
        <v>442</v>
      </c>
      <c r="AQ5" s="674"/>
      <c r="AR5" s="674"/>
      <c r="AS5" s="674"/>
      <c r="AT5" s="685"/>
      <c r="AU5" s="673" t="s">
        <v>444</v>
      </c>
      <c r="AV5" s="674"/>
      <c r="AW5" s="674"/>
      <c r="AX5" s="674"/>
      <c r="AY5" s="675"/>
      <c r="AZ5" s="56"/>
      <c r="BA5" s="56"/>
      <c r="BB5" s="56"/>
      <c r="BC5" s="56"/>
      <c r="BD5" s="56"/>
      <c r="BE5" s="67"/>
      <c r="BF5" s="67"/>
      <c r="BG5" s="67"/>
      <c r="BH5" s="67"/>
      <c r="BI5" s="67"/>
      <c r="BJ5" s="67"/>
      <c r="BK5" s="67"/>
      <c r="BL5" s="67"/>
      <c r="BM5" s="67"/>
      <c r="BN5" s="67"/>
      <c r="BO5" s="67"/>
      <c r="BP5" s="67"/>
      <c r="BQ5" s="679" t="s">
        <v>445</v>
      </c>
      <c r="BR5" s="680"/>
      <c r="BS5" s="680"/>
      <c r="BT5" s="680"/>
      <c r="BU5" s="680"/>
      <c r="BV5" s="680"/>
      <c r="BW5" s="680"/>
      <c r="BX5" s="680"/>
      <c r="BY5" s="680"/>
      <c r="BZ5" s="680"/>
      <c r="CA5" s="680"/>
      <c r="CB5" s="680"/>
      <c r="CC5" s="680"/>
      <c r="CD5" s="680"/>
      <c r="CE5" s="680"/>
      <c r="CF5" s="680"/>
      <c r="CG5" s="681"/>
      <c r="CH5" s="673" t="s">
        <v>367</v>
      </c>
      <c r="CI5" s="674"/>
      <c r="CJ5" s="674"/>
      <c r="CK5" s="674"/>
      <c r="CL5" s="685"/>
      <c r="CM5" s="673" t="s">
        <v>321</v>
      </c>
      <c r="CN5" s="674"/>
      <c r="CO5" s="674"/>
      <c r="CP5" s="674"/>
      <c r="CQ5" s="685"/>
      <c r="CR5" s="673" t="s">
        <v>244</v>
      </c>
      <c r="CS5" s="674"/>
      <c r="CT5" s="674"/>
      <c r="CU5" s="674"/>
      <c r="CV5" s="685"/>
      <c r="CW5" s="673" t="s">
        <v>50</v>
      </c>
      <c r="CX5" s="674"/>
      <c r="CY5" s="674"/>
      <c r="CZ5" s="674"/>
      <c r="DA5" s="685"/>
      <c r="DB5" s="673" t="s">
        <v>407</v>
      </c>
      <c r="DC5" s="674"/>
      <c r="DD5" s="674"/>
      <c r="DE5" s="674"/>
      <c r="DF5" s="685"/>
      <c r="DG5" s="687" t="s">
        <v>242</v>
      </c>
      <c r="DH5" s="688"/>
      <c r="DI5" s="688"/>
      <c r="DJ5" s="688"/>
      <c r="DK5" s="689"/>
      <c r="DL5" s="687" t="s">
        <v>446</v>
      </c>
      <c r="DM5" s="688"/>
      <c r="DN5" s="688"/>
      <c r="DO5" s="688"/>
      <c r="DP5" s="689"/>
      <c r="DQ5" s="673" t="s">
        <v>448</v>
      </c>
      <c r="DR5" s="674"/>
      <c r="DS5" s="674"/>
      <c r="DT5" s="674"/>
      <c r="DU5" s="685"/>
      <c r="DV5" s="673" t="s">
        <v>444</v>
      </c>
      <c r="DW5" s="674"/>
      <c r="DX5" s="674"/>
      <c r="DY5" s="674"/>
      <c r="DZ5" s="675"/>
      <c r="EA5" s="67"/>
    </row>
    <row r="6" spans="1:131" s="47" customFormat="1" ht="26.25" customHeight="1" x14ac:dyDescent="0.2">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2">
      <c r="A7" s="51">
        <v>1</v>
      </c>
      <c r="B7" s="657" t="s">
        <v>265</v>
      </c>
      <c r="C7" s="658"/>
      <c r="D7" s="658"/>
      <c r="E7" s="658"/>
      <c r="F7" s="658"/>
      <c r="G7" s="658"/>
      <c r="H7" s="658"/>
      <c r="I7" s="658"/>
      <c r="J7" s="658"/>
      <c r="K7" s="658"/>
      <c r="L7" s="658"/>
      <c r="M7" s="658"/>
      <c r="N7" s="658"/>
      <c r="O7" s="658"/>
      <c r="P7" s="659"/>
      <c r="Q7" s="660">
        <v>24133</v>
      </c>
      <c r="R7" s="661"/>
      <c r="S7" s="661"/>
      <c r="T7" s="661"/>
      <c r="U7" s="661"/>
      <c r="V7" s="661">
        <v>22008</v>
      </c>
      <c r="W7" s="661"/>
      <c r="X7" s="661"/>
      <c r="Y7" s="661"/>
      <c r="Z7" s="661"/>
      <c r="AA7" s="661">
        <v>2124</v>
      </c>
      <c r="AB7" s="661"/>
      <c r="AC7" s="661"/>
      <c r="AD7" s="661"/>
      <c r="AE7" s="662"/>
      <c r="AF7" s="663">
        <v>2006</v>
      </c>
      <c r="AG7" s="664"/>
      <c r="AH7" s="664"/>
      <c r="AI7" s="664"/>
      <c r="AJ7" s="665"/>
      <c r="AK7" s="666">
        <v>71</v>
      </c>
      <c r="AL7" s="661"/>
      <c r="AM7" s="661"/>
      <c r="AN7" s="661"/>
      <c r="AO7" s="661"/>
      <c r="AP7" s="661">
        <v>20854</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532</v>
      </c>
      <c r="BT7" s="658"/>
      <c r="BU7" s="658"/>
      <c r="BV7" s="658"/>
      <c r="BW7" s="658"/>
      <c r="BX7" s="658"/>
      <c r="BY7" s="658"/>
      <c r="BZ7" s="658"/>
      <c r="CA7" s="658"/>
      <c r="CB7" s="658"/>
      <c r="CC7" s="658"/>
      <c r="CD7" s="658"/>
      <c r="CE7" s="658"/>
      <c r="CF7" s="658"/>
      <c r="CG7" s="659"/>
      <c r="CH7" s="669">
        <v>9</v>
      </c>
      <c r="CI7" s="670"/>
      <c r="CJ7" s="670"/>
      <c r="CK7" s="670"/>
      <c r="CL7" s="671"/>
      <c r="CM7" s="669">
        <v>447</v>
      </c>
      <c r="CN7" s="670"/>
      <c r="CO7" s="670"/>
      <c r="CP7" s="670"/>
      <c r="CQ7" s="671"/>
      <c r="CR7" s="669">
        <v>5</v>
      </c>
      <c r="CS7" s="670"/>
      <c r="CT7" s="670"/>
      <c r="CU7" s="670"/>
      <c r="CV7" s="671"/>
      <c r="CW7" s="669" t="s">
        <v>204</v>
      </c>
      <c r="CX7" s="670"/>
      <c r="CY7" s="670"/>
      <c r="CZ7" s="670"/>
      <c r="DA7" s="671"/>
      <c r="DB7" s="669" t="s">
        <v>204</v>
      </c>
      <c r="DC7" s="670"/>
      <c r="DD7" s="670"/>
      <c r="DE7" s="670"/>
      <c r="DF7" s="671"/>
      <c r="DG7" s="669" t="s">
        <v>204</v>
      </c>
      <c r="DH7" s="670"/>
      <c r="DI7" s="670"/>
      <c r="DJ7" s="670"/>
      <c r="DK7" s="671"/>
      <c r="DL7" s="669" t="s">
        <v>204</v>
      </c>
      <c r="DM7" s="670"/>
      <c r="DN7" s="670"/>
      <c r="DO7" s="670"/>
      <c r="DP7" s="671"/>
      <c r="DQ7" s="669" t="s">
        <v>204</v>
      </c>
      <c r="DR7" s="670"/>
      <c r="DS7" s="670"/>
      <c r="DT7" s="670"/>
      <c r="DU7" s="671"/>
      <c r="DV7" s="657"/>
      <c r="DW7" s="658"/>
      <c r="DX7" s="658"/>
      <c r="DY7" s="658"/>
      <c r="DZ7" s="672"/>
      <c r="EA7" s="67"/>
    </row>
    <row r="8" spans="1:131" s="47" customFormat="1" ht="26.25" customHeight="1" x14ac:dyDescent="0.2">
      <c r="A8" s="52">
        <v>2</v>
      </c>
      <c r="B8" s="693" t="s">
        <v>449</v>
      </c>
      <c r="C8" s="694"/>
      <c r="D8" s="694"/>
      <c r="E8" s="694"/>
      <c r="F8" s="694"/>
      <c r="G8" s="694"/>
      <c r="H8" s="694"/>
      <c r="I8" s="694"/>
      <c r="J8" s="694"/>
      <c r="K8" s="694"/>
      <c r="L8" s="694"/>
      <c r="M8" s="694"/>
      <c r="N8" s="694"/>
      <c r="O8" s="694"/>
      <c r="P8" s="695"/>
      <c r="Q8" s="696">
        <v>5</v>
      </c>
      <c r="R8" s="697"/>
      <c r="S8" s="697"/>
      <c r="T8" s="697"/>
      <c r="U8" s="697"/>
      <c r="V8" s="697">
        <v>3</v>
      </c>
      <c r="W8" s="697"/>
      <c r="X8" s="697"/>
      <c r="Y8" s="697"/>
      <c r="Z8" s="697"/>
      <c r="AA8" s="697">
        <v>2</v>
      </c>
      <c r="AB8" s="697"/>
      <c r="AC8" s="697"/>
      <c r="AD8" s="697"/>
      <c r="AE8" s="698"/>
      <c r="AF8" s="699">
        <v>2</v>
      </c>
      <c r="AG8" s="700"/>
      <c r="AH8" s="700"/>
      <c r="AI8" s="700"/>
      <c r="AJ8" s="701"/>
      <c r="AK8" s="702" t="s">
        <v>204</v>
      </c>
      <c r="AL8" s="697"/>
      <c r="AM8" s="697"/>
      <c r="AN8" s="697"/>
      <c r="AO8" s="697"/>
      <c r="AP8" s="697">
        <v>0</v>
      </c>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t="s">
        <v>533</v>
      </c>
      <c r="BT8" s="694"/>
      <c r="BU8" s="694"/>
      <c r="BV8" s="694"/>
      <c r="BW8" s="694"/>
      <c r="BX8" s="694"/>
      <c r="BY8" s="694"/>
      <c r="BZ8" s="694"/>
      <c r="CA8" s="694"/>
      <c r="CB8" s="694"/>
      <c r="CC8" s="694"/>
      <c r="CD8" s="694"/>
      <c r="CE8" s="694"/>
      <c r="CF8" s="694"/>
      <c r="CG8" s="695"/>
      <c r="CH8" s="705">
        <v>-8</v>
      </c>
      <c r="CI8" s="700"/>
      <c r="CJ8" s="700"/>
      <c r="CK8" s="700"/>
      <c r="CL8" s="706"/>
      <c r="CM8" s="705">
        <v>117</v>
      </c>
      <c r="CN8" s="700"/>
      <c r="CO8" s="700"/>
      <c r="CP8" s="700"/>
      <c r="CQ8" s="706"/>
      <c r="CR8" s="705">
        <v>31</v>
      </c>
      <c r="CS8" s="700"/>
      <c r="CT8" s="700"/>
      <c r="CU8" s="700"/>
      <c r="CV8" s="706"/>
      <c r="CW8" s="705">
        <v>210</v>
      </c>
      <c r="CX8" s="700"/>
      <c r="CY8" s="700"/>
      <c r="CZ8" s="700"/>
      <c r="DA8" s="706"/>
      <c r="DB8" s="705" t="s">
        <v>204</v>
      </c>
      <c r="DC8" s="700"/>
      <c r="DD8" s="700"/>
      <c r="DE8" s="700"/>
      <c r="DF8" s="706"/>
      <c r="DG8" s="705" t="s">
        <v>204</v>
      </c>
      <c r="DH8" s="700"/>
      <c r="DI8" s="700"/>
      <c r="DJ8" s="700"/>
      <c r="DK8" s="706"/>
      <c r="DL8" s="705" t="s">
        <v>204</v>
      </c>
      <c r="DM8" s="700"/>
      <c r="DN8" s="700"/>
      <c r="DO8" s="700"/>
      <c r="DP8" s="706"/>
      <c r="DQ8" s="705" t="s">
        <v>204</v>
      </c>
      <c r="DR8" s="700"/>
      <c r="DS8" s="700"/>
      <c r="DT8" s="700"/>
      <c r="DU8" s="706"/>
      <c r="DV8" s="693"/>
      <c r="DW8" s="694"/>
      <c r="DX8" s="694"/>
      <c r="DY8" s="694"/>
      <c r="DZ8" s="707"/>
      <c r="EA8" s="67"/>
    </row>
    <row r="9" spans="1:131" s="47" customFormat="1" ht="26.25" customHeight="1" x14ac:dyDescent="0.2">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t="s">
        <v>534</v>
      </c>
      <c r="BT9" s="694"/>
      <c r="BU9" s="694"/>
      <c r="BV9" s="694"/>
      <c r="BW9" s="694"/>
      <c r="BX9" s="694"/>
      <c r="BY9" s="694"/>
      <c r="BZ9" s="694"/>
      <c r="CA9" s="694"/>
      <c r="CB9" s="694"/>
      <c r="CC9" s="694"/>
      <c r="CD9" s="694"/>
      <c r="CE9" s="694"/>
      <c r="CF9" s="694"/>
      <c r="CG9" s="695"/>
      <c r="CH9" s="705">
        <v>-3</v>
      </c>
      <c r="CI9" s="700"/>
      <c r="CJ9" s="700"/>
      <c r="CK9" s="700"/>
      <c r="CL9" s="706"/>
      <c r="CM9" s="705">
        <v>123</v>
      </c>
      <c r="CN9" s="700"/>
      <c r="CO9" s="700"/>
      <c r="CP9" s="700"/>
      <c r="CQ9" s="706"/>
      <c r="CR9" s="705">
        <v>111</v>
      </c>
      <c r="CS9" s="700"/>
      <c r="CT9" s="700"/>
      <c r="CU9" s="700"/>
      <c r="CV9" s="706"/>
      <c r="CW9" s="705">
        <v>50</v>
      </c>
      <c r="CX9" s="700"/>
      <c r="CY9" s="700"/>
      <c r="CZ9" s="700"/>
      <c r="DA9" s="706"/>
      <c r="DB9" s="705" t="s">
        <v>204</v>
      </c>
      <c r="DC9" s="700"/>
      <c r="DD9" s="700"/>
      <c r="DE9" s="700"/>
      <c r="DF9" s="706"/>
      <c r="DG9" s="705" t="s">
        <v>204</v>
      </c>
      <c r="DH9" s="700"/>
      <c r="DI9" s="700"/>
      <c r="DJ9" s="700"/>
      <c r="DK9" s="706"/>
      <c r="DL9" s="705" t="s">
        <v>204</v>
      </c>
      <c r="DM9" s="700"/>
      <c r="DN9" s="700"/>
      <c r="DO9" s="700"/>
      <c r="DP9" s="706"/>
      <c r="DQ9" s="705" t="s">
        <v>204</v>
      </c>
      <c r="DR9" s="700"/>
      <c r="DS9" s="700"/>
      <c r="DT9" s="700"/>
      <c r="DU9" s="706"/>
      <c r="DV9" s="693"/>
      <c r="DW9" s="694"/>
      <c r="DX9" s="694"/>
      <c r="DY9" s="694"/>
      <c r="DZ9" s="707"/>
      <c r="EA9" s="67"/>
    </row>
    <row r="10" spans="1:131" s="47" customFormat="1" ht="26.25" customHeight="1" x14ac:dyDescent="0.2">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t="s">
        <v>550</v>
      </c>
      <c r="BT10" s="694"/>
      <c r="BU10" s="694"/>
      <c r="BV10" s="694"/>
      <c r="BW10" s="694"/>
      <c r="BX10" s="694"/>
      <c r="BY10" s="694"/>
      <c r="BZ10" s="694"/>
      <c r="CA10" s="694"/>
      <c r="CB10" s="694"/>
      <c r="CC10" s="694"/>
      <c r="CD10" s="694"/>
      <c r="CE10" s="694"/>
      <c r="CF10" s="694"/>
      <c r="CG10" s="695"/>
      <c r="CH10" s="705">
        <v>33</v>
      </c>
      <c r="CI10" s="700"/>
      <c r="CJ10" s="700"/>
      <c r="CK10" s="700"/>
      <c r="CL10" s="706"/>
      <c r="CM10" s="705">
        <v>33</v>
      </c>
      <c r="CN10" s="700"/>
      <c r="CO10" s="700"/>
      <c r="CP10" s="700"/>
      <c r="CQ10" s="706"/>
      <c r="CR10" s="705">
        <v>30</v>
      </c>
      <c r="CS10" s="700"/>
      <c r="CT10" s="700"/>
      <c r="CU10" s="700"/>
      <c r="CV10" s="706"/>
      <c r="CW10" s="705">
        <v>6</v>
      </c>
      <c r="CX10" s="700"/>
      <c r="CY10" s="700"/>
      <c r="CZ10" s="700"/>
      <c r="DA10" s="706"/>
      <c r="DB10" s="705" t="s">
        <v>204</v>
      </c>
      <c r="DC10" s="700"/>
      <c r="DD10" s="700"/>
      <c r="DE10" s="700"/>
      <c r="DF10" s="706"/>
      <c r="DG10" s="705" t="s">
        <v>204</v>
      </c>
      <c r="DH10" s="700"/>
      <c r="DI10" s="700"/>
      <c r="DJ10" s="700"/>
      <c r="DK10" s="706"/>
      <c r="DL10" s="705" t="s">
        <v>204</v>
      </c>
      <c r="DM10" s="700"/>
      <c r="DN10" s="700"/>
      <c r="DO10" s="700"/>
      <c r="DP10" s="706"/>
      <c r="DQ10" s="705" t="s">
        <v>204</v>
      </c>
      <c r="DR10" s="700"/>
      <c r="DS10" s="700"/>
      <c r="DT10" s="700"/>
      <c r="DU10" s="706"/>
      <c r="DV10" s="693"/>
      <c r="DW10" s="694"/>
      <c r="DX10" s="694"/>
      <c r="DY10" s="694"/>
      <c r="DZ10" s="707"/>
      <c r="EA10" s="67"/>
    </row>
    <row r="11" spans="1:131" s="47" customFormat="1" ht="26.25" customHeight="1" x14ac:dyDescent="0.2">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t="s">
        <v>535</v>
      </c>
      <c r="BT11" s="694"/>
      <c r="BU11" s="694"/>
      <c r="BV11" s="694"/>
      <c r="BW11" s="694"/>
      <c r="BX11" s="694"/>
      <c r="BY11" s="694"/>
      <c r="BZ11" s="694"/>
      <c r="CA11" s="694"/>
      <c r="CB11" s="694"/>
      <c r="CC11" s="694"/>
      <c r="CD11" s="694"/>
      <c r="CE11" s="694"/>
      <c r="CF11" s="694"/>
      <c r="CG11" s="695"/>
      <c r="CH11" s="705">
        <v>4</v>
      </c>
      <c r="CI11" s="700"/>
      <c r="CJ11" s="700"/>
      <c r="CK11" s="700"/>
      <c r="CL11" s="706"/>
      <c r="CM11" s="705">
        <v>12</v>
      </c>
      <c r="CN11" s="700"/>
      <c r="CO11" s="700"/>
      <c r="CP11" s="700"/>
      <c r="CQ11" s="706"/>
      <c r="CR11" s="705">
        <v>3</v>
      </c>
      <c r="CS11" s="700"/>
      <c r="CT11" s="700"/>
      <c r="CU11" s="700"/>
      <c r="CV11" s="706"/>
      <c r="CW11" s="705" t="s">
        <v>204</v>
      </c>
      <c r="CX11" s="700"/>
      <c r="CY11" s="700"/>
      <c r="CZ11" s="700"/>
      <c r="DA11" s="706"/>
      <c r="DB11" s="705" t="s">
        <v>204</v>
      </c>
      <c r="DC11" s="700"/>
      <c r="DD11" s="700"/>
      <c r="DE11" s="700"/>
      <c r="DF11" s="706"/>
      <c r="DG11" s="705" t="s">
        <v>204</v>
      </c>
      <c r="DH11" s="700"/>
      <c r="DI11" s="700"/>
      <c r="DJ11" s="700"/>
      <c r="DK11" s="706"/>
      <c r="DL11" s="705" t="s">
        <v>204</v>
      </c>
      <c r="DM11" s="700"/>
      <c r="DN11" s="700"/>
      <c r="DO11" s="700"/>
      <c r="DP11" s="706"/>
      <c r="DQ11" s="705" t="s">
        <v>204</v>
      </c>
      <c r="DR11" s="700"/>
      <c r="DS11" s="700"/>
      <c r="DT11" s="700"/>
      <c r="DU11" s="706"/>
      <c r="DV11" s="693"/>
      <c r="DW11" s="694"/>
      <c r="DX11" s="694"/>
      <c r="DY11" s="694"/>
      <c r="DZ11" s="707"/>
      <c r="EA11" s="67"/>
    </row>
    <row r="12" spans="1:131" s="47" customFormat="1" ht="26.25" customHeight="1" x14ac:dyDescent="0.2">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t="s">
        <v>217</v>
      </c>
      <c r="BT12" s="694"/>
      <c r="BU12" s="694"/>
      <c r="BV12" s="694"/>
      <c r="BW12" s="694"/>
      <c r="BX12" s="694"/>
      <c r="BY12" s="694"/>
      <c r="BZ12" s="694"/>
      <c r="CA12" s="694"/>
      <c r="CB12" s="694"/>
      <c r="CC12" s="694"/>
      <c r="CD12" s="694"/>
      <c r="CE12" s="694"/>
      <c r="CF12" s="694"/>
      <c r="CG12" s="695"/>
      <c r="CH12" s="705">
        <v>14</v>
      </c>
      <c r="CI12" s="700"/>
      <c r="CJ12" s="700"/>
      <c r="CK12" s="700"/>
      <c r="CL12" s="706"/>
      <c r="CM12" s="705">
        <v>112</v>
      </c>
      <c r="CN12" s="700"/>
      <c r="CO12" s="700"/>
      <c r="CP12" s="700"/>
      <c r="CQ12" s="706"/>
      <c r="CR12" s="705">
        <v>45</v>
      </c>
      <c r="CS12" s="700"/>
      <c r="CT12" s="700"/>
      <c r="CU12" s="700"/>
      <c r="CV12" s="706"/>
      <c r="CW12" s="705" t="s">
        <v>204</v>
      </c>
      <c r="CX12" s="700"/>
      <c r="CY12" s="700"/>
      <c r="CZ12" s="700"/>
      <c r="DA12" s="706"/>
      <c r="DB12" s="705">
        <v>163</v>
      </c>
      <c r="DC12" s="700"/>
      <c r="DD12" s="700"/>
      <c r="DE12" s="700"/>
      <c r="DF12" s="706"/>
      <c r="DG12" s="705" t="s">
        <v>204</v>
      </c>
      <c r="DH12" s="700"/>
      <c r="DI12" s="700"/>
      <c r="DJ12" s="700"/>
      <c r="DK12" s="706"/>
      <c r="DL12" s="705" t="s">
        <v>204</v>
      </c>
      <c r="DM12" s="700"/>
      <c r="DN12" s="700"/>
      <c r="DO12" s="700"/>
      <c r="DP12" s="706"/>
      <c r="DQ12" s="705" t="s">
        <v>204</v>
      </c>
      <c r="DR12" s="700"/>
      <c r="DS12" s="700"/>
      <c r="DT12" s="700"/>
      <c r="DU12" s="706"/>
      <c r="DV12" s="693"/>
      <c r="DW12" s="694"/>
      <c r="DX12" s="694"/>
      <c r="DY12" s="694"/>
      <c r="DZ12" s="707"/>
      <c r="EA12" s="67"/>
    </row>
    <row r="13" spans="1:131" s="47" customFormat="1" ht="26.25" customHeight="1" x14ac:dyDescent="0.2">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t="s">
        <v>536</v>
      </c>
      <c r="BT13" s="694"/>
      <c r="BU13" s="694"/>
      <c r="BV13" s="694"/>
      <c r="BW13" s="694"/>
      <c r="BX13" s="694"/>
      <c r="BY13" s="694"/>
      <c r="BZ13" s="694"/>
      <c r="CA13" s="694"/>
      <c r="CB13" s="694"/>
      <c r="CC13" s="694"/>
      <c r="CD13" s="694"/>
      <c r="CE13" s="694"/>
      <c r="CF13" s="694"/>
      <c r="CG13" s="695"/>
      <c r="CH13" s="705">
        <v>7</v>
      </c>
      <c r="CI13" s="700"/>
      <c r="CJ13" s="700"/>
      <c r="CK13" s="700"/>
      <c r="CL13" s="706"/>
      <c r="CM13" s="705">
        <v>66</v>
      </c>
      <c r="CN13" s="700"/>
      <c r="CO13" s="700"/>
      <c r="CP13" s="700"/>
      <c r="CQ13" s="706"/>
      <c r="CR13" s="705">
        <v>43</v>
      </c>
      <c r="CS13" s="700"/>
      <c r="CT13" s="700"/>
      <c r="CU13" s="700"/>
      <c r="CV13" s="706"/>
      <c r="CW13" s="705">
        <v>0</v>
      </c>
      <c r="CX13" s="700"/>
      <c r="CY13" s="700"/>
      <c r="CZ13" s="700"/>
      <c r="DA13" s="706"/>
      <c r="DB13" s="705" t="s">
        <v>204</v>
      </c>
      <c r="DC13" s="700"/>
      <c r="DD13" s="700"/>
      <c r="DE13" s="700"/>
      <c r="DF13" s="706"/>
      <c r="DG13" s="705" t="s">
        <v>204</v>
      </c>
      <c r="DH13" s="700"/>
      <c r="DI13" s="700"/>
      <c r="DJ13" s="700"/>
      <c r="DK13" s="706"/>
      <c r="DL13" s="705" t="s">
        <v>204</v>
      </c>
      <c r="DM13" s="700"/>
      <c r="DN13" s="700"/>
      <c r="DO13" s="700"/>
      <c r="DP13" s="706"/>
      <c r="DQ13" s="705" t="s">
        <v>204</v>
      </c>
      <c r="DR13" s="700"/>
      <c r="DS13" s="700"/>
      <c r="DT13" s="700"/>
      <c r="DU13" s="706"/>
      <c r="DV13" s="693"/>
      <c r="DW13" s="694"/>
      <c r="DX13" s="694"/>
      <c r="DY13" s="694"/>
      <c r="DZ13" s="707"/>
      <c r="EA13" s="67"/>
    </row>
    <row r="14" spans="1:131" s="47" customFormat="1" ht="26.25" customHeight="1" x14ac:dyDescent="0.2">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2">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2">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2">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2">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2">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2">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2">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2">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450</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2">
      <c r="A23" s="53" t="s">
        <v>253</v>
      </c>
      <c r="B23" s="710" t="s">
        <v>304</v>
      </c>
      <c r="C23" s="711"/>
      <c r="D23" s="711"/>
      <c r="E23" s="711"/>
      <c r="F23" s="711"/>
      <c r="G23" s="711"/>
      <c r="H23" s="711"/>
      <c r="I23" s="711"/>
      <c r="J23" s="711"/>
      <c r="K23" s="711"/>
      <c r="L23" s="711"/>
      <c r="M23" s="711"/>
      <c r="N23" s="711"/>
      <c r="O23" s="711"/>
      <c r="P23" s="712"/>
      <c r="Q23" s="713">
        <v>24137</v>
      </c>
      <c r="R23" s="714"/>
      <c r="S23" s="714"/>
      <c r="T23" s="714"/>
      <c r="U23" s="714"/>
      <c r="V23" s="714">
        <v>22011</v>
      </c>
      <c r="W23" s="714"/>
      <c r="X23" s="714"/>
      <c r="Y23" s="714"/>
      <c r="Z23" s="714"/>
      <c r="AA23" s="714">
        <v>2126</v>
      </c>
      <c r="AB23" s="714"/>
      <c r="AC23" s="714"/>
      <c r="AD23" s="714"/>
      <c r="AE23" s="715"/>
      <c r="AF23" s="716">
        <v>2008</v>
      </c>
      <c r="AG23" s="714"/>
      <c r="AH23" s="714"/>
      <c r="AI23" s="714"/>
      <c r="AJ23" s="717"/>
      <c r="AK23" s="718"/>
      <c r="AL23" s="719"/>
      <c r="AM23" s="719"/>
      <c r="AN23" s="719"/>
      <c r="AO23" s="719"/>
      <c r="AP23" s="714">
        <v>20854</v>
      </c>
      <c r="AQ23" s="714"/>
      <c r="AR23" s="714"/>
      <c r="AS23" s="714"/>
      <c r="AT23" s="714"/>
      <c r="AU23" s="720"/>
      <c r="AV23" s="720"/>
      <c r="AW23" s="720"/>
      <c r="AX23" s="720"/>
      <c r="AY23" s="721"/>
      <c r="AZ23" s="722" t="s">
        <v>204</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2">
      <c r="A24" s="731" t="s">
        <v>382</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2">
      <c r="A25" s="655" t="s">
        <v>417</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2">
      <c r="A26" s="679" t="s">
        <v>438</v>
      </c>
      <c r="B26" s="680"/>
      <c r="C26" s="680"/>
      <c r="D26" s="680"/>
      <c r="E26" s="680"/>
      <c r="F26" s="680"/>
      <c r="G26" s="680"/>
      <c r="H26" s="680"/>
      <c r="I26" s="680"/>
      <c r="J26" s="680"/>
      <c r="K26" s="680"/>
      <c r="L26" s="680"/>
      <c r="M26" s="680"/>
      <c r="N26" s="680"/>
      <c r="O26" s="680"/>
      <c r="P26" s="681"/>
      <c r="Q26" s="673" t="s">
        <v>452</v>
      </c>
      <c r="R26" s="674"/>
      <c r="S26" s="674"/>
      <c r="T26" s="674"/>
      <c r="U26" s="685"/>
      <c r="V26" s="673" t="s">
        <v>453</v>
      </c>
      <c r="W26" s="674"/>
      <c r="X26" s="674"/>
      <c r="Y26" s="674"/>
      <c r="Z26" s="685"/>
      <c r="AA26" s="673" t="s">
        <v>454</v>
      </c>
      <c r="AB26" s="674"/>
      <c r="AC26" s="674"/>
      <c r="AD26" s="674"/>
      <c r="AE26" s="674"/>
      <c r="AF26" s="978" t="s">
        <v>249</v>
      </c>
      <c r="AG26" s="979"/>
      <c r="AH26" s="979"/>
      <c r="AI26" s="979"/>
      <c r="AJ26" s="980"/>
      <c r="AK26" s="674" t="s">
        <v>386</v>
      </c>
      <c r="AL26" s="674"/>
      <c r="AM26" s="674"/>
      <c r="AN26" s="674"/>
      <c r="AO26" s="685"/>
      <c r="AP26" s="673" t="s">
        <v>358</v>
      </c>
      <c r="AQ26" s="674"/>
      <c r="AR26" s="674"/>
      <c r="AS26" s="674"/>
      <c r="AT26" s="685"/>
      <c r="AU26" s="673" t="s">
        <v>455</v>
      </c>
      <c r="AV26" s="674"/>
      <c r="AW26" s="674"/>
      <c r="AX26" s="674"/>
      <c r="AY26" s="685"/>
      <c r="AZ26" s="673" t="s">
        <v>457</v>
      </c>
      <c r="BA26" s="674"/>
      <c r="BB26" s="674"/>
      <c r="BC26" s="674"/>
      <c r="BD26" s="685"/>
      <c r="BE26" s="673" t="s">
        <v>444</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2">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2">
      <c r="A28" s="54">
        <v>1</v>
      </c>
      <c r="B28" s="657" t="s">
        <v>62</v>
      </c>
      <c r="C28" s="658"/>
      <c r="D28" s="658"/>
      <c r="E28" s="658"/>
      <c r="F28" s="658"/>
      <c r="G28" s="658"/>
      <c r="H28" s="658"/>
      <c r="I28" s="658"/>
      <c r="J28" s="658"/>
      <c r="K28" s="658"/>
      <c r="L28" s="658"/>
      <c r="M28" s="658"/>
      <c r="N28" s="658"/>
      <c r="O28" s="658"/>
      <c r="P28" s="659"/>
      <c r="Q28" s="732">
        <v>3882</v>
      </c>
      <c r="R28" s="733"/>
      <c r="S28" s="733"/>
      <c r="T28" s="733"/>
      <c r="U28" s="733"/>
      <c r="V28" s="733">
        <v>3853</v>
      </c>
      <c r="W28" s="733"/>
      <c r="X28" s="733"/>
      <c r="Y28" s="733"/>
      <c r="Z28" s="733"/>
      <c r="AA28" s="733">
        <v>29</v>
      </c>
      <c r="AB28" s="733"/>
      <c r="AC28" s="733"/>
      <c r="AD28" s="733"/>
      <c r="AE28" s="734"/>
      <c r="AF28" s="735">
        <v>29</v>
      </c>
      <c r="AG28" s="733"/>
      <c r="AH28" s="733"/>
      <c r="AI28" s="733"/>
      <c r="AJ28" s="736"/>
      <c r="AK28" s="737">
        <v>221</v>
      </c>
      <c r="AL28" s="733"/>
      <c r="AM28" s="733"/>
      <c r="AN28" s="733"/>
      <c r="AO28" s="733"/>
      <c r="AP28" s="733" t="s">
        <v>204</v>
      </c>
      <c r="AQ28" s="733"/>
      <c r="AR28" s="733"/>
      <c r="AS28" s="733"/>
      <c r="AT28" s="733"/>
      <c r="AU28" s="733" t="s">
        <v>204</v>
      </c>
      <c r="AV28" s="733"/>
      <c r="AW28" s="733"/>
      <c r="AX28" s="733"/>
      <c r="AY28" s="733"/>
      <c r="AZ28" s="738" t="s">
        <v>204</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2">
      <c r="A29" s="54">
        <v>2</v>
      </c>
      <c r="B29" s="693" t="s">
        <v>458</v>
      </c>
      <c r="C29" s="694"/>
      <c r="D29" s="694"/>
      <c r="E29" s="694"/>
      <c r="F29" s="694"/>
      <c r="G29" s="694"/>
      <c r="H29" s="694"/>
      <c r="I29" s="694"/>
      <c r="J29" s="694"/>
      <c r="K29" s="694"/>
      <c r="L29" s="694"/>
      <c r="M29" s="694"/>
      <c r="N29" s="694"/>
      <c r="O29" s="694"/>
      <c r="P29" s="695"/>
      <c r="Q29" s="696">
        <v>729</v>
      </c>
      <c r="R29" s="697"/>
      <c r="S29" s="697"/>
      <c r="T29" s="697"/>
      <c r="U29" s="697"/>
      <c r="V29" s="697">
        <v>726</v>
      </c>
      <c r="W29" s="697"/>
      <c r="X29" s="697"/>
      <c r="Y29" s="697"/>
      <c r="Z29" s="697"/>
      <c r="AA29" s="697">
        <v>3</v>
      </c>
      <c r="AB29" s="697"/>
      <c r="AC29" s="697"/>
      <c r="AD29" s="697"/>
      <c r="AE29" s="698"/>
      <c r="AF29" s="699">
        <v>3</v>
      </c>
      <c r="AG29" s="700"/>
      <c r="AH29" s="700"/>
      <c r="AI29" s="700"/>
      <c r="AJ29" s="701"/>
      <c r="AK29" s="702">
        <v>144</v>
      </c>
      <c r="AL29" s="697"/>
      <c r="AM29" s="697"/>
      <c r="AN29" s="697"/>
      <c r="AO29" s="697"/>
      <c r="AP29" s="697" t="s">
        <v>204</v>
      </c>
      <c r="AQ29" s="697"/>
      <c r="AR29" s="697"/>
      <c r="AS29" s="697"/>
      <c r="AT29" s="697"/>
      <c r="AU29" s="697" t="s">
        <v>204</v>
      </c>
      <c r="AV29" s="697"/>
      <c r="AW29" s="697"/>
      <c r="AX29" s="697"/>
      <c r="AY29" s="697"/>
      <c r="AZ29" s="741" t="s">
        <v>204</v>
      </c>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2">
      <c r="A30" s="54">
        <v>3</v>
      </c>
      <c r="B30" s="693" t="s">
        <v>459</v>
      </c>
      <c r="C30" s="694"/>
      <c r="D30" s="694"/>
      <c r="E30" s="694"/>
      <c r="F30" s="694"/>
      <c r="G30" s="694"/>
      <c r="H30" s="694"/>
      <c r="I30" s="694"/>
      <c r="J30" s="694"/>
      <c r="K30" s="694"/>
      <c r="L30" s="694"/>
      <c r="M30" s="694"/>
      <c r="N30" s="694"/>
      <c r="O30" s="694"/>
      <c r="P30" s="695"/>
      <c r="Q30" s="696">
        <v>982</v>
      </c>
      <c r="R30" s="697"/>
      <c r="S30" s="697"/>
      <c r="T30" s="697"/>
      <c r="U30" s="697"/>
      <c r="V30" s="697">
        <v>824</v>
      </c>
      <c r="W30" s="697"/>
      <c r="X30" s="697"/>
      <c r="Y30" s="697"/>
      <c r="Z30" s="697"/>
      <c r="AA30" s="697">
        <v>158</v>
      </c>
      <c r="AB30" s="697"/>
      <c r="AC30" s="697"/>
      <c r="AD30" s="697"/>
      <c r="AE30" s="698"/>
      <c r="AF30" s="699">
        <v>1875</v>
      </c>
      <c r="AG30" s="700"/>
      <c r="AH30" s="700"/>
      <c r="AI30" s="700"/>
      <c r="AJ30" s="701"/>
      <c r="AK30" s="702" t="s">
        <v>204</v>
      </c>
      <c r="AL30" s="697"/>
      <c r="AM30" s="697"/>
      <c r="AN30" s="697"/>
      <c r="AO30" s="697"/>
      <c r="AP30" s="697">
        <v>1826</v>
      </c>
      <c r="AQ30" s="697"/>
      <c r="AR30" s="697"/>
      <c r="AS30" s="697"/>
      <c r="AT30" s="697"/>
      <c r="AU30" s="697" t="s">
        <v>204</v>
      </c>
      <c r="AV30" s="697"/>
      <c r="AW30" s="697"/>
      <c r="AX30" s="697"/>
      <c r="AY30" s="697"/>
      <c r="AZ30" s="741" t="s">
        <v>204</v>
      </c>
      <c r="BA30" s="741"/>
      <c r="BB30" s="741"/>
      <c r="BC30" s="741"/>
      <c r="BD30" s="741"/>
      <c r="BE30" s="703" t="s">
        <v>461</v>
      </c>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2">
      <c r="A31" s="54">
        <v>4</v>
      </c>
      <c r="B31" s="693" t="s">
        <v>456</v>
      </c>
      <c r="C31" s="694"/>
      <c r="D31" s="694"/>
      <c r="E31" s="694"/>
      <c r="F31" s="694"/>
      <c r="G31" s="694"/>
      <c r="H31" s="694"/>
      <c r="I31" s="694"/>
      <c r="J31" s="694"/>
      <c r="K31" s="694"/>
      <c r="L31" s="694"/>
      <c r="M31" s="694"/>
      <c r="N31" s="694"/>
      <c r="O31" s="694"/>
      <c r="P31" s="695"/>
      <c r="Q31" s="696">
        <v>20</v>
      </c>
      <c r="R31" s="697"/>
      <c r="S31" s="697"/>
      <c r="T31" s="697"/>
      <c r="U31" s="697"/>
      <c r="V31" s="697">
        <v>13</v>
      </c>
      <c r="W31" s="697"/>
      <c r="X31" s="697"/>
      <c r="Y31" s="697"/>
      <c r="Z31" s="697"/>
      <c r="AA31" s="697">
        <v>7</v>
      </c>
      <c r="AB31" s="697"/>
      <c r="AC31" s="697"/>
      <c r="AD31" s="697"/>
      <c r="AE31" s="698"/>
      <c r="AF31" s="699">
        <v>58</v>
      </c>
      <c r="AG31" s="700"/>
      <c r="AH31" s="700"/>
      <c r="AI31" s="700"/>
      <c r="AJ31" s="701"/>
      <c r="AK31" s="702" t="s">
        <v>204</v>
      </c>
      <c r="AL31" s="697"/>
      <c r="AM31" s="697"/>
      <c r="AN31" s="697"/>
      <c r="AO31" s="697"/>
      <c r="AP31" s="697">
        <v>144</v>
      </c>
      <c r="AQ31" s="697"/>
      <c r="AR31" s="697"/>
      <c r="AS31" s="697"/>
      <c r="AT31" s="697"/>
      <c r="AU31" s="697" t="s">
        <v>204</v>
      </c>
      <c r="AV31" s="697"/>
      <c r="AW31" s="697"/>
      <c r="AX31" s="697"/>
      <c r="AY31" s="697"/>
      <c r="AZ31" s="741" t="s">
        <v>204</v>
      </c>
      <c r="BA31" s="741"/>
      <c r="BB31" s="741"/>
      <c r="BC31" s="741"/>
      <c r="BD31" s="741"/>
      <c r="BE31" s="703" t="s">
        <v>461</v>
      </c>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2">
      <c r="A32" s="54">
        <v>5</v>
      </c>
      <c r="B32" s="693" t="s">
        <v>365</v>
      </c>
      <c r="C32" s="694"/>
      <c r="D32" s="694"/>
      <c r="E32" s="694"/>
      <c r="F32" s="694"/>
      <c r="G32" s="694"/>
      <c r="H32" s="694"/>
      <c r="I32" s="694"/>
      <c r="J32" s="694"/>
      <c r="K32" s="694"/>
      <c r="L32" s="694"/>
      <c r="M32" s="694"/>
      <c r="N32" s="694"/>
      <c r="O32" s="694"/>
      <c r="P32" s="695"/>
      <c r="Q32" s="696">
        <v>1431</v>
      </c>
      <c r="R32" s="697"/>
      <c r="S32" s="697"/>
      <c r="T32" s="697"/>
      <c r="U32" s="697"/>
      <c r="V32" s="697">
        <v>1394</v>
      </c>
      <c r="W32" s="697"/>
      <c r="X32" s="697"/>
      <c r="Y32" s="697"/>
      <c r="Z32" s="697"/>
      <c r="AA32" s="697">
        <v>36</v>
      </c>
      <c r="AB32" s="697"/>
      <c r="AC32" s="697"/>
      <c r="AD32" s="697"/>
      <c r="AE32" s="698"/>
      <c r="AF32" s="699">
        <v>748</v>
      </c>
      <c r="AG32" s="700"/>
      <c r="AH32" s="700"/>
      <c r="AI32" s="700"/>
      <c r="AJ32" s="701"/>
      <c r="AK32" s="702">
        <v>611</v>
      </c>
      <c r="AL32" s="697"/>
      <c r="AM32" s="697"/>
      <c r="AN32" s="697"/>
      <c r="AO32" s="697"/>
      <c r="AP32" s="697">
        <v>14347</v>
      </c>
      <c r="AQ32" s="697"/>
      <c r="AR32" s="697"/>
      <c r="AS32" s="697"/>
      <c r="AT32" s="697"/>
      <c r="AU32" s="697">
        <v>8465</v>
      </c>
      <c r="AV32" s="697"/>
      <c r="AW32" s="697"/>
      <c r="AX32" s="697"/>
      <c r="AY32" s="697"/>
      <c r="AZ32" s="741" t="s">
        <v>204</v>
      </c>
      <c r="BA32" s="741"/>
      <c r="BB32" s="741"/>
      <c r="BC32" s="741"/>
      <c r="BD32" s="741"/>
      <c r="BE32" s="703" t="s">
        <v>461</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2">
      <c r="A33" s="54">
        <v>6</v>
      </c>
      <c r="B33" s="693" t="s">
        <v>462</v>
      </c>
      <c r="C33" s="694"/>
      <c r="D33" s="694"/>
      <c r="E33" s="694"/>
      <c r="F33" s="694"/>
      <c r="G33" s="694"/>
      <c r="H33" s="694"/>
      <c r="I33" s="694"/>
      <c r="J33" s="694"/>
      <c r="K33" s="694"/>
      <c r="L33" s="694"/>
      <c r="M33" s="694"/>
      <c r="N33" s="694"/>
      <c r="O33" s="694"/>
      <c r="P33" s="695"/>
      <c r="Q33" s="696">
        <v>11767</v>
      </c>
      <c r="R33" s="697"/>
      <c r="S33" s="697"/>
      <c r="T33" s="697"/>
      <c r="U33" s="697"/>
      <c r="V33" s="697">
        <v>11618</v>
      </c>
      <c r="W33" s="697"/>
      <c r="X33" s="697"/>
      <c r="Y33" s="697"/>
      <c r="Z33" s="697"/>
      <c r="AA33" s="697">
        <v>149</v>
      </c>
      <c r="AB33" s="697"/>
      <c r="AC33" s="697"/>
      <c r="AD33" s="697"/>
      <c r="AE33" s="698"/>
      <c r="AF33" s="699">
        <v>2617</v>
      </c>
      <c r="AG33" s="700"/>
      <c r="AH33" s="700"/>
      <c r="AI33" s="700"/>
      <c r="AJ33" s="701"/>
      <c r="AK33" s="702">
        <v>1100</v>
      </c>
      <c r="AL33" s="697"/>
      <c r="AM33" s="697"/>
      <c r="AN33" s="697"/>
      <c r="AO33" s="697"/>
      <c r="AP33" s="697">
        <v>7327</v>
      </c>
      <c r="AQ33" s="697"/>
      <c r="AR33" s="697"/>
      <c r="AS33" s="697"/>
      <c r="AT33" s="697"/>
      <c r="AU33" s="697">
        <v>4220</v>
      </c>
      <c r="AV33" s="697"/>
      <c r="AW33" s="697"/>
      <c r="AX33" s="697"/>
      <c r="AY33" s="697"/>
      <c r="AZ33" s="741" t="s">
        <v>204</v>
      </c>
      <c r="BA33" s="741"/>
      <c r="BB33" s="741"/>
      <c r="BC33" s="741"/>
      <c r="BD33" s="741"/>
      <c r="BE33" s="703" t="s">
        <v>461</v>
      </c>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2">
      <c r="A34" s="54">
        <v>7</v>
      </c>
      <c r="B34" s="693" t="s">
        <v>430</v>
      </c>
      <c r="C34" s="694"/>
      <c r="D34" s="694"/>
      <c r="E34" s="694"/>
      <c r="F34" s="694"/>
      <c r="G34" s="694"/>
      <c r="H34" s="694"/>
      <c r="I34" s="694"/>
      <c r="J34" s="694"/>
      <c r="K34" s="694"/>
      <c r="L34" s="694"/>
      <c r="M34" s="694"/>
      <c r="N34" s="694"/>
      <c r="O34" s="694"/>
      <c r="P34" s="695"/>
      <c r="Q34" s="696">
        <v>261</v>
      </c>
      <c r="R34" s="697"/>
      <c r="S34" s="697"/>
      <c r="T34" s="697"/>
      <c r="U34" s="697"/>
      <c r="V34" s="697">
        <v>261</v>
      </c>
      <c r="W34" s="697"/>
      <c r="X34" s="697"/>
      <c r="Y34" s="697"/>
      <c r="Z34" s="697"/>
      <c r="AA34" s="697">
        <v>1</v>
      </c>
      <c r="AB34" s="697"/>
      <c r="AC34" s="697"/>
      <c r="AD34" s="697"/>
      <c r="AE34" s="698"/>
      <c r="AF34" s="699">
        <v>338</v>
      </c>
      <c r="AG34" s="700"/>
      <c r="AH34" s="700"/>
      <c r="AI34" s="700"/>
      <c r="AJ34" s="701"/>
      <c r="AK34" s="702">
        <v>5</v>
      </c>
      <c r="AL34" s="697"/>
      <c r="AM34" s="697"/>
      <c r="AN34" s="697"/>
      <c r="AO34" s="697"/>
      <c r="AP34" s="697">
        <v>540</v>
      </c>
      <c r="AQ34" s="697"/>
      <c r="AR34" s="697"/>
      <c r="AS34" s="697"/>
      <c r="AT34" s="697"/>
      <c r="AU34" s="697" t="s">
        <v>204</v>
      </c>
      <c r="AV34" s="697"/>
      <c r="AW34" s="697"/>
      <c r="AX34" s="697"/>
      <c r="AY34" s="697"/>
      <c r="AZ34" s="741" t="s">
        <v>204</v>
      </c>
      <c r="BA34" s="741"/>
      <c r="BB34" s="741"/>
      <c r="BC34" s="741"/>
      <c r="BD34" s="741"/>
      <c r="BE34" s="703" t="s">
        <v>25</v>
      </c>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2">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2">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2">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2">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2">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2">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2">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2">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2">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2">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2">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2">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2">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2">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2">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2">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2">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2">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2">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2">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2">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2">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2">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2">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2">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2">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2">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2">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463</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2">
      <c r="A63" s="53" t="s">
        <v>253</v>
      </c>
      <c r="B63" s="710" t="s">
        <v>374</v>
      </c>
      <c r="C63" s="711"/>
      <c r="D63" s="711"/>
      <c r="E63" s="711"/>
      <c r="F63" s="711"/>
      <c r="G63" s="711"/>
      <c r="H63" s="711"/>
      <c r="I63" s="711"/>
      <c r="J63" s="711"/>
      <c r="K63" s="711"/>
      <c r="L63" s="711"/>
      <c r="M63" s="711"/>
      <c r="N63" s="711"/>
      <c r="O63" s="711"/>
      <c r="P63" s="712"/>
      <c r="Q63" s="748"/>
      <c r="R63" s="719"/>
      <c r="S63" s="719"/>
      <c r="T63" s="719"/>
      <c r="U63" s="719"/>
      <c r="V63" s="719"/>
      <c r="W63" s="719"/>
      <c r="X63" s="719"/>
      <c r="Y63" s="719"/>
      <c r="Z63" s="719"/>
      <c r="AA63" s="719"/>
      <c r="AB63" s="719"/>
      <c r="AC63" s="719"/>
      <c r="AD63" s="719"/>
      <c r="AE63" s="749"/>
      <c r="AF63" s="716">
        <v>5668</v>
      </c>
      <c r="AG63" s="714"/>
      <c r="AH63" s="714"/>
      <c r="AI63" s="714"/>
      <c r="AJ63" s="717"/>
      <c r="AK63" s="718"/>
      <c r="AL63" s="719"/>
      <c r="AM63" s="719"/>
      <c r="AN63" s="719"/>
      <c r="AO63" s="719"/>
      <c r="AP63" s="714"/>
      <c r="AQ63" s="714"/>
      <c r="AR63" s="714"/>
      <c r="AS63" s="714"/>
      <c r="AT63" s="714"/>
      <c r="AU63" s="714"/>
      <c r="AV63" s="714"/>
      <c r="AW63" s="714"/>
      <c r="AX63" s="714"/>
      <c r="AY63" s="714"/>
      <c r="AZ63" s="750"/>
      <c r="BA63" s="750"/>
      <c r="BB63" s="750"/>
      <c r="BC63" s="750"/>
      <c r="BD63" s="750"/>
      <c r="BE63" s="720"/>
      <c r="BF63" s="720"/>
      <c r="BG63" s="720"/>
      <c r="BH63" s="720"/>
      <c r="BI63" s="721"/>
      <c r="BJ63" s="722" t="s">
        <v>204</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2">
      <c r="A65" s="56" t="s">
        <v>266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2">
      <c r="A66" s="679" t="s">
        <v>408</v>
      </c>
      <c r="B66" s="680"/>
      <c r="C66" s="680"/>
      <c r="D66" s="680"/>
      <c r="E66" s="680"/>
      <c r="F66" s="680"/>
      <c r="G66" s="680"/>
      <c r="H66" s="680"/>
      <c r="I66" s="680"/>
      <c r="J66" s="680"/>
      <c r="K66" s="680"/>
      <c r="L66" s="680"/>
      <c r="M66" s="680"/>
      <c r="N66" s="680"/>
      <c r="O66" s="680"/>
      <c r="P66" s="681"/>
      <c r="Q66" s="673" t="s">
        <v>452</v>
      </c>
      <c r="R66" s="674"/>
      <c r="S66" s="674"/>
      <c r="T66" s="674"/>
      <c r="U66" s="685"/>
      <c r="V66" s="673" t="s">
        <v>453</v>
      </c>
      <c r="W66" s="674"/>
      <c r="X66" s="674"/>
      <c r="Y66" s="674"/>
      <c r="Z66" s="685"/>
      <c r="AA66" s="673" t="s">
        <v>454</v>
      </c>
      <c r="AB66" s="674"/>
      <c r="AC66" s="674"/>
      <c r="AD66" s="674"/>
      <c r="AE66" s="685"/>
      <c r="AF66" s="984" t="s">
        <v>249</v>
      </c>
      <c r="AG66" s="979"/>
      <c r="AH66" s="979"/>
      <c r="AI66" s="979"/>
      <c r="AJ66" s="985"/>
      <c r="AK66" s="673" t="s">
        <v>386</v>
      </c>
      <c r="AL66" s="680"/>
      <c r="AM66" s="680"/>
      <c r="AN66" s="680"/>
      <c r="AO66" s="681"/>
      <c r="AP66" s="673" t="s">
        <v>358</v>
      </c>
      <c r="AQ66" s="674"/>
      <c r="AR66" s="674"/>
      <c r="AS66" s="674"/>
      <c r="AT66" s="685"/>
      <c r="AU66" s="673" t="s">
        <v>464</v>
      </c>
      <c r="AV66" s="674"/>
      <c r="AW66" s="674"/>
      <c r="AX66" s="674"/>
      <c r="AY66" s="685"/>
      <c r="AZ66" s="673" t="s">
        <v>444</v>
      </c>
      <c r="BA66" s="674"/>
      <c r="BB66" s="674"/>
      <c r="BC66" s="674"/>
      <c r="BD66" s="675"/>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1"/>
      <c r="CI66" s="752"/>
      <c r="CJ66" s="752"/>
      <c r="CK66" s="752"/>
      <c r="CL66" s="753"/>
      <c r="CM66" s="751"/>
      <c r="CN66" s="752"/>
      <c r="CO66" s="752"/>
      <c r="CP66" s="752"/>
      <c r="CQ66" s="753"/>
      <c r="CR66" s="751"/>
      <c r="CS66" s="752"/>
      <c r="CT66" s="752"/>
      <c r="CU66" s="752"/>
      <c r="CV66" s="753"/>
      <c r="CW66" s="751"/>
      <c r="CX66" s="752"/>
      <c r="CY66" s="752"/>
      <c r="CZ66" s="752"/>
      <c r="DA66" s="753"/>
      <c r="DB66" s="751"/>
      <c r="DC66" s="752"/>
      <c r="DD66" s="752"/>
      <c r="DE66" s="752"/>
      <c r="DF66" s="753"/>
      <c r="DG66" s="751"/>
      <c r="DH66" s="752"/>
      <c r="DI66" s="752"/>
      <c r="DJ66" s="752"/>
      <c r="DK66" s="753"/>
      <c r="DL66" s="751"/>
      <c r="DM66" s="752"/>
      <c r="DN66" s="752"/>
      <c r="DO66" s="752"/>
      <c r="DP66" s="753"/>
      <c r="DQ66" s="751"/>
      <c r="DR66" s="752"/>
      <c r="DS66" s="752"/>
      <c r="DT66" s="752"/>
      <c r="DU66" s="753"/>
      <c r="DV66" s="754"/>
      <c r="DW66" s="755"/>
      <c r="DX66" s="755"/>
      <c r="DY66" s="755"/>
      <c r="DZ66" s="757"/>
      <c r="EA66" s="48"/>
    </row>
    <row r="67" spans="1:131" ht="26.25" customHeight="1" x14ac:dyDescent="0.2">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1"/>
      <c r="CI67" s="752"/>
      <c r="CJ67" s="752"/>
      <c r="CK67" s="752"/>
      <c r="CL67" s="753"/>
      <c r="CM67" s="751"/>
      <c r="CN67" s="752"/>
      <c r="CO67" s="752"/>
      <c r="CP67" s="752"/>
      <c r="CQ67" s="753"/>
      <c r="CR67" s="751"/>
      <c r="CS67" s="752"/>
      <c r="CT67" s="752"/>
      <c r="CU67" s="752"/>
      <c r="CV67" s="753"/>
      <c r="CW67" s="751"/>
      <c r="CX67" s="752"/>
      <c r="CY67" s="752"/>
      <c r="CZ67" s="752"/>
      <c r="DA67" s="753"/>
      <c r="DB67" s="751"/>
      <c r="DC67" s="752"/>
      <c r="DD67" s="752"/>
      <c r="DE67" s="752"/>
      <c r="DF67" s="753"/>
      <c r="DG67" s="751"/>
      <c r="DH67" s="752"/>
      <c r="DI67" s="752"/>
      <c r="DJ67" s="752"/>
      <c r="DK67" s="753"/>
      <c r="DL67" s="751"/>
      <c r="DM67" s="752"/>
      <c r="DN67" s="752"/>
      <c r="DO67" s="752"/>
      <c r="DP67" s="753"/>
      <c r="DQ67" s="751"/>
      <c r="DR67" s="752"/>
      <c r="DS67" s="752"/>
      <c r="DT67" s="752"/>
      <c r="DU67" s="753"/>
      <c r="DV67" s="754"/>
      <c r="DW67" s="755"/>
      <c r="DX67" s="755"/>
      <c r="DY67" s="755"/>
      <c r="DZ67" s="757"/>
      <c r="EA67" s="48"/>
    </row>
    <row r="68" spans="1:131" ht="26.25" customHeight="1" x14ac:dyDescent="0.2">
      <c r="A68" s="51">
        <v>1</v>
      </c>
      <c r="B68" s="657" t="s">
        <v>537</v>
      </c>
      <c r="C68" s="658"/>
      <c r="D68" s="658"/>
      <c r="E68" s="658"/>
      <c r="F68" s="658"/>
      <c r="G68" s="658"/>
      <c r="H68" s="658"/>
      <c r="I68" s="658"/>
      <c r="J68" s="658"/>
      <c r="K68" s="658"/>
      <c r="L68" s="658"/>
      <c r="M68" s="658"/>
      <c r="N68" s="658"/>
      <c r="O68" s="658"/>
      <c r="P68" s="659"/>
      <c r="Q68" s="660">
        <v>1313</v>
      </c>
      <c r="R68" s="661"/>
      <c r="S68" s="661"/>
      <c r="T68" s="661"/>
      <c r="U68" s="661"/>
      <c r="V68" s="661">
        <v>996</v>
      </c>
      <c r="W68" s="661"/>
      <c r="X68" s="661"/>
      <c r="Y68" s="661"/>
      <c r="Z68" s="661"/>
      <c r="AA68" s="661">
        <v>317</v>
      </c>
      <c r="AB68" s="661"/>
      <c r="AC68" s="661"/>
      <c r="AD68" s="661"/>
      <c r="AE68" s="661"/>
      <c r="AF68" s="661">
        <v>245</v>
      </c>
      <c r="AG68" s="661"/>
      <c r="AH68" s="661"/>
      <c r="AI68" s="661"/>
      <c r="AJ68" s="661"/>
      <c r="AK68" s="661">
        <v>19</v>
      </c>
      <c r="AL68" s="661"/>
      <c r="AM68" s="661"/>
      <c r="AN68" s="661"/>
      <c r="AO68" s="661"/>
      <c r="AP68" s="661">
        <v>1709</v>
      </c>
      <c r="AQ68" s="661"/>
      <c r="AR68" s="661"/>
      <c r="AS68" s="661"/>
      <c r="AT68" s="661"/>
      <c r="AU68" s="661">
        <v>770</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1"/>
      <c r="CI68" s="752"/>
      <c r="CJ68" s="752"/>
      <c r="CK68" s="752"/>
      <c r="CL68" s="753"/>
      <c r="CM68" s="751"/>
      <c r="CN68" s="752"/>
      <c r="CO68" s="752"/>
      <c r="CP68" s="752"/>
      <c r="CQ68" s="753"/>
      <c r="CR68" s="751"/>
      <c r="CS68" s="752"/>
      <c r="CT68" s="752"/>
      <c r="CU68" s="752"/>
      <c r="CV68" s="753"/>
      <c r="CW68" s="751"/>
      <c r="CX68" s="752"/>
      <c r="CY68" s="752"/>
      <c r="CZ68" s="752"/>
      <c r="DA68" s="753"/>
      <c r="DB68" s="751"/>
      <c r="DC68" s="752"/>
      <c r="DD68" s="752"/>
      <c r="DE68" s="752"/>
      <c r="DF68" s="753"/>
      <c r="DG68" s="751"/>
      <c r="DH68" s="752"/>
      <c r="DI68" s="752"/>
      <c r="DJ68" s="752"/>
      <c r="DK68" s="753"/>
      <c r="DL68" s="751"/>
      <c r="DM68" s="752"/>
      <c r="DN68" s="752"/>
      <c r="DO68" s="752"/>
      <c r="DP68" s="753"/>
      <c r="DQ68" s="751"/>
      <c r="DR68" s="752"/>
      <c r="DS68" s="752"/>
      <c r="DT68" s="752"/>
      <c r="DU68" s="753"/>
      <c r="DV68" s="754"/>
      <c r="DW68" s="755"/>
      <c r="DX68" s="755"/>
      <c r="DY68" s="755"/>
      <c r="DZ68" s="757"/>
      <c r="EA68" s="48"/>
    </row>
    <row r="69" spans="1:131" ht="26.25" customHeight="1" x14ac:dyDescent="0.2">
      <c r="A69" s="52">
        <v>2</v>
      </c>
      <c r="B69" s="693" t="s">
        <v>538</v>
      </c>
      <c r="C69" s="694"/>
      <c r="D69" s="694"/>
      <c r="E69" s="694"/>
      <c r="F69" s="694"/>
      <c r="G69" s="694"/>
      <c r="H69" s="694"/>
      <c r="I69" s="694"/>
      <c r="J69" s="694"/>
      <c r="K69" s="694"/>
      <c r="L69" s="694"/>
      <c r="M69" s="694"/>
      <c r="N69" s="694"/>
      <c r="O69" s="694"/>
      <c r="P69" s="695"/>
      <c r="Q69" s="696">
        <v>480</v>
      </c>
      <c r="R69" s="697"/>
      <c r="S69" s="697"/>
      <c r="T69" s="697"/>
      <c r="U69" s="697"/>
      <c r="V69" s="697">
        <v>461</v>
      </c>
      <c r="W69" s="697"/>
      <c r="X69" s="697"/>
      <c r="Y69" s="697"/>
      <c r="Z69" s="697"/>
      <c r="AA69" s="697">
        <v>19</v>
      </c>
      <c r="AB69" s="697"/>
      <c r="AC69" s="697"/>
      <c r="AD69" s="697"/>
      <c r="AE69" s="697"/>
      <c r="AF69" s="697">
        <v>1572</v>
      </c>
      <c r="AG69" s="697"/>
      <c r="AH69" s="697"/>
      <c r="AI69" s="697"/>
      <c r="AJ69" s="697"/>
      <c r="AK69" s="697" t="s">
        <v>204</v>
      </c>
      <c r="AL69" s="697"/>
      <c r="AM69" s="697"/>
      <c r="AN69" s="697"/>
      <c r="AO69" s="697"/>
      <c r="AP69" s="697">
        <v>1485</v>
      </c>
      <c r="AQ69" s="697"/>
      <c r="AR69" s="697"/>
      <c r="AS69" s="697"/>
      <c r="AT69" s="697"/>
      <c r="AU69" s="697" t="s">
        <v>204</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1"/>
      <c r="CI69" s="752"/>
      <c r="CJ69" s="752"/>
      <c r="CK69" s="752"/>
      <c r="CL69" s="753"/>
      <c r="CM69" s="751"/>
      <c r="CN69" s="752"/>
      <c r="CO69" s="752"/>
      <c r="CP69" s="752"/>
      <c r="CQ69" s="753"/>
      <c r="CR69" s="751"/>
      <c r="CS69" s="752"/>
      <c r="CT69" s="752"/>
      <c r="CU69" s="752"/>
      <c r="CV69" s="753"/>
      <c r="CW69" s="751"/>
      <c r="CX69" s="752"/>
      <c r="CY69" s="752"/>
      <c r="CZ69" s="752"/>
      <c r="DA69" s="753"/>
      <c r="DB69" s="751"/>
      <c r="DC69" s="752"/>
      <c r="DD69" s="752"/>
      <c r="DE69" s="752"/>
      <c r="DF69" s="753"/>
      <c r="DG69" s="751"/>
      <c r="DH69" s="752"/>
      <c r="DI69" s="752"/>
      <c r="DJ69" s="752"/>
      <c r="DK69" s="753"/>
      <c r="DL69" s="751"/>
      <c r="DM69" s="752"/>
      <c r="DN69" s="752"/>
      <c r="DO69" s="752"/>
      <c r="DP69" s="753"/>
      <c r="DQ69" s="751"/>
      <c r="DR69" s="752"/>
      <c r="DS69" s="752"/>
      <c r="DT69" s="752"/>
      <c r="DU69" s="753"/>
      <c r="DV69" s="754"/>
      <c r="DW69" s="755"/>
      <c r="DX69" s="755"/>
      <c r="DY69" s="755"/>
      <c r="DZ69" s="757"/>
      <c r="EA69" s="48"/>
    </row>
    <row r="70" spans="1:131" ht="26.25" customHeight="1" x14ac:dyDescent="0.2">
      <c r="A70" s="52">
        <v>3</v>
      </c>
      <c r="B70" s="693" t="s">
        <v>245</v>
      </c>
      <c r="C70" s="694"/>
      <c r="D70" s="694"/>
      <c r="E70" s="694"/>
      <c r="F70" s="694"/>
      <c r="G70" s="694"/>
      <c r="H70" s="694"/>
      <c r="I70" s="694"/>
      <c r="J70" s="694"/>
      <c r="K70" s="694"/>
      <c r="L70" s="694"/>
      <c r="M70" s="694"/>
      <c r="N70" s="694"/>
      <c r="O70" s="694"/>
      <c r="P70" s="695"/>
      <c r="Q70" s="696">
        <v>254</v>
      </c>
      <c r="R70" s="697"/>
      <c r="S70" s="697"/>
      <c r="T70" s="697"/>
      <c r="U70" s="697"/>
      <c r="V70" s="697">
        <v>254</v>
      </c>
      <c r="W70" s="697"/>
      <c r="X70" s="697"/>
      <c r="Y70" s="697"/>
      <c r="Z70" s="697"/>
      <c r="AA70" s="697">
        <v>0</v>
      </c>
      <c r="AB70" s="697"/>
      <c r="AC70" s="697"/>
      <c r="AD70" s="697"/>
      <c r="AE70" s="697"/>
      <c r="AF70" s="697">
        <v>0</v>
      </c>
      <c r="AG70" s="697"/>
      <c r="AH70" s="697"/>
      <c r="AI70" s="697"/>
      <c r="AJ70" s="697"/>
      <c r="AK70" s="697">
        <v>9</v>
      </c>
      <c r="AL70" s="697"/>
      <c r="AM70" s="697"/>
      <c r="AN70" s="697"/>
      <c r="AO70" s="697"/>
      <c r="AP70" s="697">
        <v>563</v>
      </c>
      <c r="AQ70" s="697"/>
      <c r="AR70" s="697"/>
      <c r="AS70" s="697"/>
      <c r="AT70" s="697"/>
      <c r="AU70" s="697">
        <v>238</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1"/>
      <c r="CI70" s="752"/>
      <c r="CJ70" s="752"/>
      <c r="CK70" s="752"/>
      <c r="CL70" s="753"/>
      <c r="CM70" s="751"/>
      <c r="CN70" s="752"/>
      <c r="CO70" s="752"/>
      <c r="CP70" s="752"/>
      <c r="CQ70" s="753"/>
      <c r="CR70" s="751"/>
      <c r="CS70" s="752"/>
      <c r="CT70" s="752"/>
      <c r="CU70" s="752"/>
      <c r="CV70" s="753"/>
      <c r="CW70" s="751"/>
      <c r="CX70" s="752"/>
      <c r="CY70" s="752"/>
      <c r="CZ70" s="752"/>
      <c r="DA70" s="753"/>
      <c r="DB70" s="751"/>
      <c r="DC70" s="752"/>
      <c r="DD70" s="752"/>
      <c r="DE70" s="752"/>
      <c r="DF70" s="753"/>
      <c r="DG70" s="751"/>
      <c r="DH70" s="752"/>
      <c r="DI70" s="752"/>
      <c r="DJ70" s="752"/>
      <c r="DK70" s="753"/>
      <c r="DL70" s="751"/>
      <c r="DM70" s="752"/>
      <c r="DN70" s="752"/>
      <c r="DO70" s="752"/>
      <c r="DP70" s="753"/>
      <c r="DQ70" s="751"/>
      <c r="DR70" s="752"/>
      <c r="DS70" s="752"/>
      <c r="DT70" s="752"/>
      <c r="DU70" s="753"/>
      <c r="DV70" s="754"/>
      <c r="DW70" s="755"/>
      <c r="DX70" s="755"/>
      <c r="DY70" s="755"/>
      <c r="DZ70" s="757"/>
      <c r="EA70" s="48"/>
    </row>
    <row r="71" spans="1:131" ht="26.25" customHeight="1" x14ac:dyDescent="0.2">
      <c r="A71" s="52">
        <v>4</v>
      </c>
      <c r="B71" s="693" t="s">
        <v>539</v>
      </c>
      <c r="C71" s="694"/>
      <c r="D71" s="694"/>
      <c r="E71" s="694"/>
      <c r="F71" s="694"/>
      <c r="G71" s="694"/>
      <c r="H71" s="694"/>
      <c r="I71" s="694"/>
      <c r="J71" s="694"/>
      <c r="K71" s="694"/>
      <c r="L71" s="694"/>
      <c r="M71" s="694"/>
      <c r="N71" s="694"/>
      <c r="O71" s="694"/>
      <c r="P71" s="695"/>
      <c r="Q71" s="696">
        <v>5926</v>
      </c>
      <c r="R71" s="697"/>
      <c r="S71" s="697"/>
      <c r="T71" s="697"/>
      <c r="U71" s="697"/>
      <c r="V71" s="697">
        <v>5695</v>
      </c>
      <c r="W71" s="697"/>
      <c r="X71" s="697"/>
      <c r="Y71" s="697"/>
      <c r="Z71" s="697"/>
      <c r="AA71" s="697">
        <v>231</v>
      </c>
      <c r="AB71" s="697"/>
      <c r="AC71" s="697"/>
      <c r="AD71" s="697"/>
      <c r="AE71" s="697"/>
      <c r="AF71" s="697">
        <v>231</v>
      </c>
      <c r="AG71" s="697"/>
      <c r="AH71" s="697"/>
      <c r="AI71" s="697"/>
      <c r="AJ71" s="697"/>
      <c r="AK71" s="697" t="s">
        <v>204</v>
      </c>
      <c r="AL71" s="697"/>
      <c r="AM71" s="697"/>
      <c r="AN71" s="697"/>
      <c r="AO71" s="697"/>
      <c r="AP71" s="697" t="s">
        <v>204</v>
      </c>
      <c r="AQ71" s="697"/>
      <c r="AR71" s="697"/>
      <c r="AS71" s="697"/>
      <c r="AT71" s="697"/>
      <c r="AU71" s="697" t="s">
        <v>204</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1"/>
      <c r="CI71" s="752"/>
      <c r="CJ71" s="752"/>
      <c r="CK71" s="752"/>
      <c r="CL71" s="753"/>
      <c r="CM71" s="751"/>
      <c r="CN71" s="752"/>
      <c r="CO71" s="752"/>
      <c r="CP71" s="752"/>
      <c r="CQ71" s="753"/>
      <c r="CR71" s="751"/>
      <c r="CS71" s="752"/>
      <c r="CT71" s="752"/>
      <c r="CU71" s="752"/>
      <c r="CV71" s="753"/>
      <c r="CW71" s="751"/>
      <c r="CX71" s="752"/>
      <c r="CY71" s="752"/>
      <c r="CZ71" s="752"/>
      <c r="DA71" s="753"/>
      <c r="DB71" s="751"/>
      <c r="DC71" s="752"/>
      <c r="DD71" s="752"/>
      <c r="DE71" s="752"/>
      <c r="DF71" s="753"/>
      <c r="DG71" s="751"/>
      <c r="DH71" s="752"/>
      <c r="DI71" s="752"/>
      <c r="DJ71" s="752"/>
      <c r="DK71" s="753"/>
      <c r="DL71" s="751"/>
      <c r="DM71" s="752"/>
      <c r="DN71" s="752"/>
      <c r="DO71" s="752"/>
      <c r="DP71" s="753"/>
      <c r="DQ71" s="751"/>
      <c r="DR71" s="752"/>
      <c r="DS71" s="752"/>
      <c r="DT71" s="752"/>
      <c r="DU71" s="753"/>
      <c r="DV71" s="754"/>
      <c r="DW71" s="755"/>
      <c r="DX71" s="755"/>
      <c r="DY71" s="755"/>
      <c r="DZ71" s="757"/>
      <c r="EA71" s="48"/>
    </row>
    <row r="72" spans="1:131" ht="26.25" customHeight="1" x14ac:dyDescent="0.2">
      <c r="A72" s="52">
        <v>5</v>
      </c>
      <c r="B72" s="693" t="s">
        <v>540</v>
      </c>
      <c r="C72" s="694"/>
      <c r="D72" s="694"/>
      <c r="E72" s="694"/>
      <c r="F72" s="694"/>
      <c r="G72" s="694"/>
      <c r="H72" s="694"/>
      <c r="I72" s="694"/>
      <c r="J72" s="694"/>
      <c r="K72" s="694"/>
      <c r="L72" s="694"/>
      <c r="M72" s="694"/>
      <c r="N72" s="694"/>
      <c r="O72" s="694"/>
      <c r="P72" s="695"/>
      <c r="Q72" s="696">
        <v>252</v>
      </c>
      <c r="R72" s="697"/>
      <c r="S72" s="697"/>
      <c r="T72" s="697"/>
      <c r="U72" s="697"/>
      <c r="V72" s="697">
        <v>196</v>
      </c>
      <c r="W72" s="697"/>
      <c r="X72" s="697"/>
      <c r="Y72" s="697"/>
      <c r="Z72" s="697"/>
      <c r="AA72" s="697">
        <v>56</v>
      </c>
      <c r="AB72" s="697"/>
      <c r="AC72" s="697"/>
      <c r="AD72" s="697"/>
      <c r="AE72" s="697"/>
      <c r="AF72" s="697">
        <v>56</v>
      </c>
      <c r="AG72" s="697"/>
      <c r="AH72" s="697"/>
      <c r="AI72" s="697"/>
      <c r="AJ72" s="697"/>
      <c r="AK72" s="697" t="s">
        <v>204</v>
      </c>
      <c r="AL72" s="697"/>
      <c r="AM72" s="697"/>
      <c r="AN72" s="697"/>
      <c r="AO72" s="697"/>
      <c r="AP72" s="697" t="s">
        <v>204</v>
      </c>
      <c r="AQ72" s="697"/>
      <c r="AR72" s="697"/>
      <c r="AS72" s="697"/>
      <c r="AT72" s="697"/>
      <c r="AU72" s="697" t="s">
        <v>204</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1"/>
      <c r="CI72" s="752"/>
      <c r="CJ72" s="752"/>
      <c r="CK72" s="752"/>
      <c r="CL72" s="753"/>
      <c r="CM72" s="751"/>
      <c r="CN72" s="752"/>
      <c r="CO72" s="752"/>
      <c r="CP72" s="752"/>
      <c r="CQ72" s="753"/>
      <c r="CR72" s="751"/>
      <c r="CS72" s="752"/>
      <c r="CT72" s="752"/>
      <c r="CU72" s="752"/>
      <c r="CV72" s="753"/>
      <c r="CW72" s="751"/>
      <c r="CX72" s="752"/>
      <c r="CY72" s="752"/>
      <c r="CZ72" s="752"/>
      <c r="DA72" s="753"/>
      <c r="DB72" s="751"/>
      <c r="DC72" s="752"/>
      <c r="DD72" s="752"/>
      <c r="DE72" s="752"/>
      <c r="DF72" s="753"/>
      <c r="DG72" s="751"/>
      <c r="DH72" s="752"/>
      <c r="DI72" s="752"/>
      <c r="DJ72" s="752"/>
      <c r="DK72" s="753"/>
      <c r="DL72" s="751"/>
      <c r="DM72" s="752"/>
      <c r="DN72" s="752"/>
      <c r="DO72" s="752"/>
      <c r="DP72" s="753"/>
      <c r="DQ72" s="751"/>
      <c r="DR72" s="752"/>
      <c r="DS72" s="752"/>
      <c r="DT72" s="752"/>
      <c r="DU72" s="753"/>
      <c r="DV72" s="754"/>
      <c r="DW72" s="755"/>
      <c r="DX72" s="755"/>
      <c r="DY72" s="755"/>
      <c r="DZ72" s="757"/>
      <c r="EA72" s="48"/>
    </row>
    <row r="73" spans="1:131" ht="26.25" customHeight="1" x14ac:dyDescent="0.2">
      <c r="A73" s="52">
        <v>6</v>
      </c>
      <c r="B73" s="693" t="s">
        <v>541</v>
      </c>
      <c r="C73" s="694"/>
      <c r="D73" s="694"/>
      <c r="E73" s="694"/>
      <c r="F73" s="694"/>
      <c r="G73" s="694"/>
      <c r="H73" s="694"/>
      <c r="I73" s="694"/>
      <c r="J73" s="694"/>
      <c r="K73" s="694"/>
      <c r="L73" s="694"/>
      <c r="M73" s="694"/>
      <c r="N73" s="694"/>
      <c r="O73" s="694"/>
      <c r="P73" s="695"/>
      <c r="Q73" s="696">
        <v>4</v>
      </c>
      <c r="R73" s="697"/>
      <c r="S73" s="697"/>
      <c r="T73" s="697"/>
      <c r="U73" s="697"/>
      <c r="V73" s="697">
        <v>0</v>
      </c>
      <c r="W73" s="697"/>
      <c r="X73" s="697"/>
      <c r="Y73" s="697"/>
      <c r="Z73" s="697"/>
      <c r="AA73" s="697">
        <v>4</v>
      </c>
      <c r="AB73" s="697"/>
      <c r="AC73" s="697"/>
      <c r="AD73" s="697"/>
      <c r="AE73" s="697"/>
      <c r="AF73" s="697">
        <v>4</v>
      </c>
      <c r="AG73" s="697"/>
      <c r="AH73" s="697"/>
      <c r="AI73" s="697"/>
      <c r="AJ73" s="697"/>
      <c r="AK73" s="697" t="s">
        <v>204</v>
      </c>
      <c r="AL73" s="697"/>
      <c r="AM73" s="697"/>
      <c r="AN73" s="697"/>
      <c r="AO73" s="697"/>
      <c r="AP73" s="697" t="s">
        <v>204</v>
      </c>
      <c r="AQ73" s="697"/>
      <c r="AR73" s="697"/>
      <c r="AS73" s="697"/>
      <c r="AT73" s="697"/>
      <c r="AU73" s="697" t="s">
        <v>204</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1"/>
      <c r="CI73" s="752"/>
      <c r="CJ73" s="752"/>
      <c r="CK73" s="752"/>
      <c r="CL73" s="753"/>
      <c r="CM73" s="751"/>
      <c r="CN73" s="752"/>
      <c r="CO73" s="752"/>
      <c r="CP73" s="752"/>
      <c r="CQ73" s="753"/>
      <c r="CR73" s="751"/>
      <c r="CS73" s="752"/>
      <c r="CT73" s="752"/>
      <c r="CU73" s="752"/>
      <c r="CV73" s="753"/>
      <c r="CW73" s="751"/>
      <c r="CX73" s="752"/>
      <c r="CY73" s="752"/>
      <c r="CZ73" s="752"/>
      <c r="DA73" s="753"/>
      <c r="DB73" s="751"/>
      <c r="DC73" s="752"/>
      <c r="DD73" s="752"/>
      <c r="DE73" s="752"/>
      <c r="DF73" s="753"/>
      <c r="DG73" s="751"/>
      <c r="DH73" s="752"/>
      <c r="DI73" s="752"/>
      <c r="DJ73" s="752"/>
      <c r="DK73" s="753"/>
      <c r="DL73" s="751"/>
      <c r="DM73" s="752"/>
      <c r="DN73" s="752"/>
      <c r="DO73" s="752"/>
      <c r="DP73" s="753"/>
      <c r="DQ73" s="751"/>
      <c r="DR73" s="752"/>
      <c r="DS73" s="752"/>
      <c r="DT73" s="752"/>
      <c r="DU73" s="753"/>
      <c r="DV73" s="754"/>
      <c r="DW73" s="755"/>
      <c r="DX73" s="755"/>
      <c r="DY73" s="755"/>
      <c r="DZ73" s="757"/>
      <c r="EA73" s="48"/>
    </row>
    <row r="74" spans="1:131" ht="26.25" customHeight="1" x14ac:dyDescent="0.2">
      <c r="A74" s="52">
        <v>7</v>
      </c>
      <c r="B74" s="693" t="s">
        <v>51</v>
      </c>
      <c r="C74" s="694"/>
      <c r="D74" s="694"/>
      <c r="E74" s="694"/>
      <c r="F74" s="694"/>
      <c r="G74" s="694"/>
      <c r="H74" s="694"/>
      <c r="I74" s="694"/>
      <c r="J74" s="694"/>
      <c r="K74" s="694"/>
      <c r="L74" s="694"/>
      <c r="M74" s="694"/>
      <c r="N74" s="694"/>
      <c r="O74" s="694"/>
      <c r="P74" s="695"/>
      <c r="Q74" s="696">
        <v>163</v>
      </c>
      <c r="R74" s="697"/>
      <c r="S74" s="697"/>
      <c r="T74" s="697"/>
      <c r="U74" s="697"/>
      <c r="V74" s="697">
        <v>143</v>
      </c>
      <c r="W74" s="697"/>
      <c r="X74" s="697"/>
      <c r="Y74" s="697"/>
      <c r="Z74" s="697"/>
      <c r="AA74" s="697">
        <v>20</v>
      </c>
      <c r="AB74" s="697"/>
      <c r="AC74" s="697"/>
      <c r="AD74" s="697"/>
      <c r="AE74" s="697"/>
      <c r="AF74" s="697">
        <v>20</v>
      </c>
      <c r="AG74" s="697"/>
      <c r="AH74" s="697"/>
      <c r="AI74" s="697"/>
      <c r="AJ74" s="697"/>
      <c r="AK74" s="697" t="s">
        <v>204</v>
      </c>
      <c r="AL74" s="697"/>
      <c r="AM74" s="697"/>
      <c r="AN74" s="697"/>
      <c r="AO74" s="697"/>
      <c r="AP74" s="697" t="s">
        <v>204</v>
      </c>
      <c r="AQ74" s="697"/>
      <c r="AR74" s="697"/>
      <c r="AS74" s="697"/>
      <c r="AT74" s="697"/>
      <c r="AU74" s="697" t="s">
        <v>204</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1"/>
      <c r="CI74" s="752"/>
      <c r="CJ74" s="752"/>
      <c r="CK74" s="752"/>
      <c r="CL74" s="753"/>
      <c r="CM74" s="751"/>
      <c r="CN74" s="752"/>
      <c r="CO74" s="752"/>
      <c r="CP74" s="752"/>
      <c r="CQ74" s="753"/>
      <c r="CR74" s="751"/>
      <c r="CS74" s="752"/>
      <c r="CT74" s="752"/>
      <c r="CU74" s="752"/>
      <c r="CV74" s="753"/>
      <c r="CW74" s="751"/>
      <c r="CX74" s="752"/>
      <c r="CY74" s="752"/>
      <c r="CZ74" s="752"/>
      <c r="DA74" s="753"/>
      <c r="DB74" s="751"/>
      <c r="DC74" s="752"/>
      <c r="DD74" s="752"/>
      <c r="DE74" s="752"/>
      <c r="DF74" s="753"/>
      <c r="DG74" s="751"/>
      <c r="DH74" s="752"/>
      <c r="DI74" s="752"/>
      <c r="DJ74" s="752"/>
      <c r="DK74" s="753"/>
      <c r="DL74" s="751"/>
      <c r="DM74" s="752"/>
      <c r="DN74" s="752"/>
      <c r="DO74" s="752"/>
      <c r="DP74" s="753"/>
      <c r="DQ74" s="751"/>
      <c r="DR74" s="752"/>
      <c r="DS74" s="752"/>
      <c r="DT74" s="752"/>
      <c r="DU74" s="753"/>
      <c r="DV74" s="754"/>
      <c r="DW74" s="755"/>
      <c r="DX74" s="755"/>
      <c r="DY74" s="755"/>
      <c r="DZ74" s="757"/>
      <c r="EA74" s="48"/>
    </row>
    <row r="75" spans="1:131" ht="26.25" customHeight="1" x14ac:dyDescent="0.2">
      <c r="A75" s="52">
        <v>8</v>
      </c>
      <c r="B75" s="693" t="s">
        <v>542</v>
      </c>
      <c r="C75" s="694"/>
      <c r="D75" s="694"/>
      <c r="E75" s="694"/>
      <c r="F75" s="694"/>
      <c r="G75" s="694"/>
      <c r="H75" s="694"/>
      <c r="I75" s="694"/>
      <c r="J75" s="694"/>
      <c r="K75" s="694"/>
      <c r="L75" s="694"/>
      <c r="M75" s="694"/>
      <c r="N75" s="694"/>
      <c r="O75" s="694"/>
      <c r="P75" s="695"/>
      <c r="Q75" s="705">
        <v>15779</v>
      </c>
      <c r="R75" s="700"/>
      <c r="S75" s="700"/>
      <c r="T75" s="700"/>
      <c r="U75" s="702"/>
      <c r="V75" s="698">
        <v>15113</v>
      </c>
      <c r="W75" s="700"/>
      <c r="X75" s="700"/>
      <c r="Y75" s="700"/>
      <c r="Z75" s="702"/>
      <c r="AA75" s="698">
        <v>666</v>
      </c>
      <c r="AB75" s="700"/>
      <c r="AC75" s="700"/>
      <c r="AD75" s="700"/>
      <c r="AE75" s="702"/>
      <c r="AF75" s="698">
        <v>666</v>
      </c>
      <c r="AG75" s="700"/>
      <c r="AH75" s="700"/>
      <c r="AI75" s="700"/>
      <c r="AJ75" s="702"/>
      <c r="AK75" s="698">
        <v>54</v>
      </c>
      <c r="AL75" s="700"/>
      <c r="AM75" s="700"/>
      <c r="AN75" s="700"/>
      <c r="AO75" s="702"/>
      <c r="AP75" s="698" t="s">
        <v>204</v>
      </c>
      <c r="AQ75" s="700"/>
      <c r="AR75" s="700"/>
      <c r="AS75" s="700"/>
      <c r="AT75" s="702"/>
      <c r="AU75" s="698" t="s">
        <v>204</v>
      </c>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1"/>
      <c r="CI75" s="752"/>
      <c r="CJ75" s="752"/>
      <c r="CK75" s="752"/>
      <c r="CL75" s="753"/>
      <c r="CM75" s="751"/>
      <c r="CN75" s="752"/>
      <c r="CO75" s="752"/>
      <c r="CP75" s="752"/>
      <c r="CQ75" s="753"/>
      <c r="CR75" s="751"/>
      <c r="CS75" s="752"/>
      <c r="CT75" s="752"/>
      <c r="CU75" s="752"/>
      <c r="CV75" s="753"/>
      <c r="CW75" s="751"/>
      <c r="CX75" s="752"/>
      <c r="CY75" s="752"/>
      <c r="CZ75" s="752"/>
      <c r="DA75" s="753"/>
      <c r="DB75" s="751"/>
      <c r="DC75" s="752"/>
      <c r="DD75" s="752"/>
      <c r="DE75" s="752"/>
      <c r="DF75" s="753"/>
      <c r="DG75" s="751"/>
      <c r="DH75" s="752"/>
      <c r="DI75" s="752"/>
      <c r="DJ75" s="752"/>
      <c r="DK75" s="753"/>
      <c r="DL75" s="751"/>
      <c r="DM75" s="752"/>
      <c r="DN75" s="752"/>
      <c r="DO75" s="752"/>
      <c r="DP75" s="753"/>
      <c r="DQ75" s="751"/>
      <c r="DR75" s="752"/>
      <c r="DS75" s="752"/>
      <c r="DT75" s="752"/>
      <c r="DU75" s="753"/>
      <c r="DV75" s="754"/>
      <c r="DW75" s="755"/>
      <c r="DX75" s="755"/>
      <c r="DY75" s="755"/>
      <c r="DZ75" s="757"/>
      <c r="EA75" s="48"/>
    </row>
    <row r="76" spans="1:131" ht="26.25" customHeight="1" x14ac:dyDescent="0.2">
      <c r="A76" s="52">
        <v>9</v>
      </c>
      <c r="B76" s="693" t="s">
        <v>543</v>
      </c>
      <c r="C76" s="694"/>
      <c r="D76" s="694"/>
      <c r="E76" s="694"/>
      <c r="F76" s="694"/>
      <c r="G76" s="694"/>
      <c r="H76" s="694"/>
      <c r="I76" s="694"/>
      <c r="J76" s="694"/>
      <c r="K76" s="694"/>
      <c r="L76" s="694"/>
      <c r="M76" s="694"/>
      <c r="N76" s="694"/>
      <c r="O76" s="694"/>
      <c r="P76" s="695"/>
      <c r="Q76" s="705">
        <v>135</v>
      </c>
      <c r="R76" s="700"/>
      <c r="S76" s="700"/>
      <c r="T76" s="700"/>
      <c r="U76" s="702"/>
      <c r="V76" s="698">
        <v>130</v>
      </c>
      <c r="W76" s="700"/>
      <c r="X76" s="700"/>
      <c r="Y76" s="700"/>
      <c r="Z76" s="702"/>
      <c r="AA76" s="698">
        <v>5</v>
      </c>
      <c r="AB76" s="700"/>
      <c r="AC76" s="700"/>
      <c r="AD76" s="700"/>
      <c r="AE76" s="702"/>
      <c r="AF76" s="698">
        <v>5</v>
      </c>
      <c r="AG76" s="700"/>
      <c r="AH76" s="700"/>
      <c r="AI76" s="700"/>
      <c r="AJ76" s="702"/>
      <c r="AK76" s="698">
        <v>12</v>
      </c>
      <c r="AL76" s="700"/>
      <c r="AM76" s="700"/>
      <c r="AN76" s="700"/>
      <c r="AO76" s="702"/>
      <c r="AP76" s="698" t="s">
        <v>204</v>
      </c>
      <c r="AQ76" s="700"/>
      <c r="AR76" s="700"/>
      <c r="AS76" s="700"/>
      <c r="AT76" s="702"/>
      <c r="AU76" s="698" t="s">
        <v>204</v>
      </c>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1"/>
      <c r="CI76" s="752"/>
      <c r="CJ76" s="752"/>
      <c r="CK76" s="752"/>
      <c r="CL76" s="753"/>
      <c r="CM76" s="751"/>
      <c r="CN76" s="752"/>
      <c r="CO76" s="752"/>
      <c r="CP76" s="752"/>
      <c r="CQ76" s="753"/>
      <c r="CR76" s="751"/>
      <c r="CS76" s="752"/>
      <c r="CT76" s="752"/>
      <c r="CU76" s="752"/>
      <c r="CV76" s="753"/>
      <c r="CW76" s="751"/>
      <c r="CX76" s="752"/>
      <c r="CY76" s="752"/>
      <c r="CZ76" s="752"/>
      <c r="DA76" s="753"/>
      <c r="DB76" s="751"/>
      <c r="DC76" s="752"/>
      <c r="DD76" s="752"/>
      <c r="DE76" s="752"/>
      <c r="DF76" s="753"/>
      <c r="DG76" s="751"/>
      <c r="DH76" s="752"/>
      <c r="DI76" s="752"/>
      <c r="DJ76" s="752"/>
      <c r="DK76" s="753"/>
      <c r="DL76" s="751"/>
      <c r="DM76" s="752"/>
      <c r="DN76" s="752"/>
      <c r="DO76" s="752"/>
      <c r="DP76" s="753"/>
      <c r="DQ76" s="751"/>
      <c r="DR76" s="752"/>
      <c r="DS76" s="752"/>
      <c r="DT76" s="752"/>
      <c r="DU76" s="753"/>
      <c r="DV76" s="754"/>
      <c r="DW76" s="755"/>
      <c r="DX76" s="755"/>
      <c r="DY76" s="755"/>
      <c r="DZ76" s="757"/>
      <c r="EA76" s="48"/>
    </row>
    <row r="77" spans="1:131" ht="26.25" customHeight="1" x14ac:dyDescent="0.2">
      <c r="A77" s="52">
        <v>10</v>
      </c>
      <c r="B77" s="693" t="s">
        <v>20</v>
      </c>
      <c r="C77" s="694"/>
      <c r="D77" s="694"/>
      <c r="E77" s="694"/>
      <c r="F77" s="694"/>
      <c r="G77" s="694"/>
      <c r="H77" s="694"/>
      <c r="I77" s="694"/>
      <c r="J77" s="694"/>
      <c r="K77" s="694"/>
      <c r="L77" s="694"/>
      <c r="M77" s="694"/>
      <c r="N77" s="694"/>
      <c r="O77" s="694"/>
      <c r="P77" s="695"/>
      <c r="Q77" s="705">
        <v>158</v>
      </c>
      <c r="R77" s="700"/>
      <c r="S77" s="700"/>
      <c r="T77" s="700"/>
      <c r="U77" s="702"/>
      <c r="V77" s="698">
        <v>156</v>
      </c>
      <c r="W77" s="700"/>
      <c r="X77" s="700"/>
      <c r="Y77" s="700"/>
      <c r="Z77" s="702"/>
      <c r="AA77" s="698">
        <v>2</v>
      </c>
      <c r="AB77" s="700"/>
      <c r="AC77" s="700"/>
      <c r="AD77" s="700"/>
      <c r="AE77" s="702"/>
      <c r="AF77" s="698">
        <v>2</v>
      </c>
      <c r="AG77" s="700"/>
      <c r="AH77" s="700"/>
      <c r="AI77" s="700"/>
      <c r="AJ77" s="702"/>
      <c r="AK77" s="698" t="s">
        <v>204</v>
      </c>
      <c r="AL77" s="700"/>
      <c r="AM77" s="700"/>
      <c r="AN77" s="700"/>
      <c r="AO77" s="702"/>
      <c r="AP77" s="698" t="s">
        <v>204</v>
      </c>
      <c r="AQ77" s="700"/>
      <c r="AR77" s="700"/>
      <c r="AS77" s="700"/>
      <c r="AT77" s="702"/>
      <c r="AU77" s="698" t="s">
        <v>204</v>
      </c>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1"/>
      <c r="CI77" s="752"/>
      <c r="CJ77" s="752"/>
      <c r="CK77" s="752"/>
      <c r="CL77" s="753"/>
      <c r="CM77" s="751"/>
      <c r="CN77" s="752"/>
      <c r="CO77" s="752"/>
      <c r="CP77" s="752"/>
      <c r="CQ77" s="753"/>
      <c r="CR77" s="751"/>
      <c r="CS77" s="752"/>
      <c r="CT77" s="752"/>
      <c r="CU77" s="752"/>
      <c r="CV77" s="753"/>
      <c r="CW77" s="751"/>
      <c r="CX77" s="752"/>
      <c r="CY77" s="752"/>
      <c r="CZ77" s="752"/>
      <c r="DA77" s="753"/>
      <c r="DB77" s="751"/>
      <c r="DC77" s="752"/>
      <c r="DD77" s="752"/>
      <c r="DE77" s="752"/>
      <c r="DF77" s="753"/>
      <c r="DG77" s="751"/>
      <c r="DH77" s="752"/>
      <c r="DI77" s="752"/>
      <c r="DJ77" s="752"/>
      <c r="DK77" s="753"/>
      <c r="DL77" s="751"/>
      <c r="DM77" s="752"/>
      <c r="DN77" s="752"/>
      <c r="DO77" s="752"/>
      <c r="DP77" s="753"/>
      <c r="DQ77" s="751"/>
      <c r="DR77" s="752"/>
      <c r="DS77" s="752"/>
      <c r="DT77" s="752"/>
      <c r="DU77" s="753"/>
      <c r="DV77" s="754"/>
      <c r="DW77" s="755"/>
      <c r="DX77" s="755"/>
      <c r="DY77" s="755"/>
      <c r="DZ77" s="757"/>
      <c r="EA77" s="48"/>
    </row>
    <row r="78" spans="1:131" ht="26.25" customHeight="1" x14ac:dyDescent="0.2">
      <c r="A78" s="52">
        <v>11</v>
      </c>
      <c r="B78" s="693" t="s">
        <v>416</v>
      </c>
      <c r="C78" s="694"/>
      <c r="D78" s="694"/>
      <c r="E78" s="694"/>
      <c r="F78" s="694"/>
      <c r="G78" s="694"/>
      <c r="H78" s="694"/>
      <c r="I78" s="694"/>
      <c r="J78" s="694"/>
      <c r="K78" s="694"/>
      <c r="L78" s="694"/>
      <c r="M78" s="694"/>
      <c r="N78" s="694"/>
      <c r="O78" s="694"/>
      <c r="P78" s="695"/>
      <c r="Q78" s="696">
        <v>167997</v>
      </c>
      <c r="R78" s="697"/>
      <c r="S78" s="697"/>
      <c r="T78" s="697"/>
      <c r="U78" s="697"/>
      <c r="V78" s="697">
        <v>167997</v>
      </c>
      <c r="W78" s="697"/>
      <c r="X78" s="697"/>
      <c r="Y78" s="697"/>
      <c r="Z78" s="697"/>
      <c r="AA78" s="697" t="s">
        <v>204</v>
      </c>
      <c r="AB78" s="697"/>
      <c r="AC78" s="697"/>
      <c r="AD78" s="697"/>
      <c r="AE78" s="697"/>
      <c r="AF78" s="697" t="s">
        <v>204</v>
      </c>
      <c r="AG78" s="697"/>
      <c r="AH78" s="697"/>
      <c r="AI78" s="697"/>
      <c r="AJ78" s="697"/>
      <c r="AK78" s="697">
        <v>1059</v>
      </c>
      <c r="AL78" s="697"/>
      <c r="AM78" s="697"/>
      <c r="AN78" s="697"/>
      <c r="AO78" s="697"/>
      <c r="AP78" s="697" t="s">
        <v>204</v>
      </c>
      <c r="AQ78" s="697"/>
      <c r="AR78" s="697"/>
      <c r="AS78" s="697"/>
      <c r="AT78" s="697"/>
      <c r="AU78" s="697" t="s">
        <v>204</v>
      </c>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1"/>
      <c r="CI78" s="752"/>
      <c r="CJ78" s="752"/>
      <c r="CK78" s="752"/>
      <c r="CL78" s="753"/>
      <c r="CM78" s="751"/>
      <c r="CN78" s="752"/>
      <c r="CO78" s="752"/>
      <c r="CP78" s="752"/>
      <c r="CQ78" s="753"/>
      <c r="CR78" s="751"/>
      <c r="CS78" s="752"/>
      <c r="CT78" s="752"/>
      <c r="CU78" s="752"/>
      <c r="CV78" s="753"/>
      <c r="CW78" s="751"/>
      <c r="CX78" s="752"/>
      <c r="CY78" s="752"/>
      <c r="CZ78" s="752"/>
      <c r="DA78" s="753"/>
      <c r="DB78" s="751"/>
      <c r="DC78" s="752"/>
      <c r="DD78" s="752"/>
      <c r="DE78" s="752"/>
      <c r="DF78" s="753"/>
      <c r="DG78" s="751"/>
      <c r="DH78" s="752"/>
      <c r="DI78" s="752"/>
      <c r="DJ78" s="752"/>
      <c r="DK78" s="753"/>
      <c r="DL78" s="751"/>
      <c r="DM78" s="752"/>
      <c r="DN78" s="752"/>
      <c r="DO78" s="752"/>
      <c r="DP78" s="753"/>
      <c r="DQ78" s="751"/>
      <c r="DR78" s="752"/>
      <c r="DS78" s="752"/>
      <c r="DT78" s="752"/>
      <c r="DU78" s="753"/>
      <c r="DV78" s="754"/>
      <c r="DW78" s="755"/>
      <c r="DX78" s="755"/>
      <c r="DY78" s="755"/>
      <c r="DZ78" s="757"/>
      <c r="EA78" s="48"/>
    </row>
    <row r="79" spans="1:131" ht="26.25" customHeight="1" x14ac:dyDescent="0.2">
      <c r="A79" s="52">
        <v>12</v>
      </c>
      <c r="B79" s="693" t="s">
        <v>544</v>
      </c>
      <c r="C79" s="694"/>
      <c r="D79" s="694"/>
      <c r="E79" s="694"/>
      <c r="F79" s="694"/>
      <c r="G79" s="694"/>
      <c r="H79" s="694"/>
      <c r="I79" s="694"/>
      <c r="J79" s="694"/>
      <c r="K79" s="694"/>
      <c r="L79" s="694"/>
      <c r="M79" s="694"/>
      <c r="N79" s="694"/>
      <c r="O79" s="694"/>
      <c r="P79" s="695"/>
      <c r="Q79" s="696">
        <v>2186</v>
      </c>
      <c r="R79" s="697"/>
      <c r="S79" s="697"/>
      <c r="T79" s="697"/>
      <c r="U79" s="697"/>
      <c r="V79" s="697">
        <v>2142</v>
      </c>
      <c r="W79" s="697"/>
      <c r="X79" s="697"/>
      <c r="Y79" s="697"/>
      <c r="Z79" s="697"/>
      <c r="AA79" s="697">
        <v>45</v>
      </c>
      <c r="AB79" s="697"/>
      <c r="AC79" s="697"/>
      <c r="AD79" s="697"/>
      <c r="AE79" s="697"/>
      <c r="AF79" s="697">
        <v>44</v>
      </c>
      <c r="AG79" s="697"/>
      <c r="AH79" s="697"/>
      <c r="AI79" s="697"/>
      <c r="AJ79" s="697"/>
      <c r="AK79" s="697" t="s">
        <v>204</v>
      </c>
      <c r="AL79" s="697"/>
      <c r="AM79" s="697"/>
      <c r="AN79" s="697"/>
      <c r="AO79" s="697"/>
      <c r="AP79" s="697">
        <v>920</v>
      </c>
      <c r="AQ79" s="697"/>
      <c r="AR79" s="697"/>
      <c r="AS79" s="697"/>
      <c r="AT79" s="697"/>
      <c r="AU79" s="697">
        <v>222</v>
      </c>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1"/>
      <c r="CI79" s="752"/>
      <c r="CJ79" s="752"/>
      <c r="CK79" s="752"/>
      <c r="CL79" s="753"/>
      <c r="CM79" s="751"/>
      <c r="CN79" s="752"/>
      <c r="CO79" s="752"/>
      <c r="CP79" s="752"/>
      <c r="CQ79" s="753"/>
      <c r="CR79" s="751"/>
      <c r="CS79" s="752"/>
      <c r="CT79" s="752"/>
      <c r="CU79" s="752"/>
      <c r="CV79" s="753"/>
      <c r="CW79" s="751"/>
      <c r="CX79" s="752"/>
      <c r="CY79" s="752"/>
      <c r="CZ79" s="752"/>
      <c r="DA79" s="753"/>
      <c r="DB79" s="751"/>
      <c r="DC79" s="752"/>
      <c r="DD79" s="752"/>
      <c r="DE79" s="752"/>
      <c r="DF79" s="753"/>
      <c r="DG79" s="751"/>
      <c r="DH79" s="752"/>
      <c r="DI79" s="752"/>
      <c r="DJ79" s="752"/>
      <c r="DK79" s="753"/>
      <c r="DL79" s="751"/>
      <c r="DM79" s="752"/>
      <c r="DN79" s="752"/>
      <c r="DO79" s="752"/>
      <c r="DP79" s="753"/>
      <c r="DQ79" s="751"/>
      <c r="DR79" s="752"/>
      <c r="DS79" s="752"/>
      <c r="DT79" s="752"/>
      <c r="DU79" s="753"/>
      <c r="DV79" s="754"/>
      <c r="DW79" s="755"/>
      <c r="DX79" s="755"/>
      <c r="DY79" s="755"/>
      <c r="DZ79" s="757"/>
      <c r="EA79" s="48"/>
    </row>
    <row r="80" spans="1:131" ht="26.25" customHeight="1" x14ac:dyDescent="0.2">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1"/>
      <c r="CI80" s="752"/>
      <c r="CJ80" s="752"/>
      <c r="CK80" s="752"/>
      <c r="CL80" s="753"/>
      <c r="CM80" s="751"/>
      <c r="CN80" s="752"/>
      <c r="CO80" s="752"/>
      <c r="CP80" s="752"/>
      <c r="CQ80" s="753"/>
      <c r="CR80" s="751"/>
      <c r="CS80" s="752"/>
      <c r="CT80" s="752"/>
      <c r="CU80" s="752"/>
      <c r="CV80" s="753"/>
      <c r="CW80" s="751"/>
      <c r="CX80" s="752"/>
      <c r="CY80" s="752"/>
      <c r="CZ80" s="752"/>
      <c r="DA80" s="753"/>
      <c r="DB80" s="751"/>
      <c r="DC80" s="752"/>
      <c r="DD80" s="752"/>
      <c r="DE80" s="752"/>
      <c r="DF80" s="753"/>
      <c r="DG80" s="751"/>
      <c r="DH80" s="752"/>
      <c r="DI80" s="752"/>
      <c r="DJ80" s="752"/>
      <c r="DK80" s="753"/>
      <c r="DL80" s="751"/>
      <c r="DM80" s="752"/>
      <c r="DN80" s="752"/>
      <c r="DO80" s="752"/>
      <c r="DP80" s="753"/>
      <c r="DQ80" s="751"/>
      <c r="DR80" s="752"/>
      <c r="DS80" s="752"/>
      <c r="DT80" s="752"/>
      <c r="DU80" s="753"/>
      <c r="DV80" s="754"/>
      <c r="DW80" s="755"/>
      <c r="DX80" s="755"/>
      <c r="DY80" s="755"/>
      <c r="DZ80" s="757"/>
      <c r="EA80" s="48"/>
    </row>
    <row r="81" spans="1:131" ht="26.25" customHeight="1" x14ac:dyDescent="0.2">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1"/>
      <c r="CI81" s="752"/>
      <c r="CJ81" s="752"/>
      <c r="CK81" s="752"/>
      <c r="CL81" s="753"/>
      <c r="CM81" s="751"/>
      <c r="CN81" s="752"/>
      <c r="CO81" s="752"/>
      <c r="CP81" s="752"/>
      <c r="CQ81" s="753"/>
      <c r="CR81" s="751"/>
      <c r="CS81" s="752"/>
      <c r="CT81" s="752"/>
      <c r="CU81" s="752"/>
      <c r="CV81" s="753"/>
      <c r="CW81" s="751"/>
      <c r="CX81" s="752"/>
      <c r="CY81" s="752"/>
      <c r="CZ81" s="752"/>
      <c r="DA81" s="753"/>
      <c r="DB81" s="751"/>
      <c r="DC81" s="752"/>
      <c r="DD81" s="752"/>
      <c r="DE81" s="752"/>
      <c r="DF81" s="753"/>
      <c r="DG81" s="751"/>
      <c r="DH81" s="752"/>
      <c r="DI81" s="752"/>
      <c r="DJ81" s="752"/>
      <c r="DK81" s="753"/>
      <c r="DL81" s="751"/>
      <c r="DM81" s="752"/>
      <c r="DN81" s="752"/>
      <c r="DO81" s="752"/>
      <c r="DP81" s="753"/>
      <c r="DQ81" s="751"/>
      <c r="DR81" s="752"/>
      <c r="DS81" s="752"/>
      <c r="DT81" s="752"/>
      <c r="DU81" s="753"/>
      <c r="DV81" s="754"/>
      <c r="DW81" s="755"/>
      <c r="DX81" s="755"/>
      <c r="DY81" s="755"/>
      <c r="DZ81" s="757"/>
      <c r="EA81" s="48"/>
    </row>
    <row r="82" spans="1:131" ht="26.25" customHeight="1" x14ac:dyDescent="0.2">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1"/>
      <c r="CI82" s="752"/>
      <c r="CJ82" s="752"/>
      <c r="CK82" s="752"/>
      <c r="CL82" s="753"/>
      <c r="CM82" s="751"/>
      <c r="CN82" s="752"/>
      <c r="CO82" s="752"/>
      <c r="CP82" s="752"/>
      <c r="CQ82" s="753"/>
      <c r="CR82" s="751"/>
      <c r="CS82" s="752"/>
      <c r="CT82" s="752"/>
      <c r="CU82" s="752"/>
      <c r="CV82" s="753"/>
      <c r="CW82" s="751"/>
      <c r="CX82" s="752"/>
      <c r="CY82" s="752"/>
      <c r="CZ82" s="752"/>
      <c r="DA82" s="753"/>
      <c r="DB82" s="751"/>
      <c r="DC82" s="752"/>
      <c r="DD82" s="752"/>
      <c r="DE82" s="752"/>
      <c r="DF82" s="753"/>
      <c r="DG82" s="751"/>
      <c r="DH82" s="752"/>
      <c r="DI82" s="752"/>
      <c r="DJ82" s="752"/>
      <c r="DK82" s="753"/>
      <c r="DL82" s="751"/>
      <c r="DM82" s="752"/>
      <c r="DN82" s="752"/>
      <c r="DO82" s="752"/>
      <c r="DP82" s="753"/>
      <c r="DQ82" s="751"/>
      <c r="DR82" s="752"/>
      <c r="DS82" s="752"/>
      <c r="DT82" s="752"/>
      <c r="DU82" s="753"/>
      <c r="DV82" s="754"/>
      <c r="DW82" s="755"/>
      <c r="DX82" s="755"/>
      <c r="DY82" s="755"/>
      <c r="DZ82" s="757"/>
      <c r="EA82" s="48"/>
    </row>
    <row r="83" spans="1:131" ht="26.25" customHeight="1" x14ac:dyDescent="0.2">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1"/>
      <c r="CI83" s="752"/>
      <c r="CJ83" s="752"/>
      <c r="CK83" s="752"/>
      <c r="CL83" s="753"/>
      <c r="CM83" s="751"/>
      <c r="CN83" s="752"/>
      <c r="CO83" s="752"/>
      <c r="CP83" s="752"/>
      <c r="CQ83" s="753"/>
      <c r="CR83" s="751"/>
      <c r="CS83" s="752"/>
      <c r="CT83" s="752"/>
      <c r="CU83" s="752"/>
      <c r="CV83" s="753"/>
      <c r="CW83" s="751"/>
      <c r="CX83" s="752"/>
      <c r="CY83" s="752"/>
      <c r="CZ83" s="752"/>
      <c r="DA83" s="753"/>
      <c r="DB83" s="751"/>
      <c r="DC83" s="752"/>
      <c r="DD83" s="752"/>
      <c r="DE83" s="752"/>
      <c r="DF83" s="753"/>
      <c r="DG83" s="751"/>
      <c r="DH83" s="752"/>
      <c r="DI83" s="752"/>
      <c r="DJ83" s="752"/>
      <c r="DK83" s="753"/>
      <c r="DL83" s="751"/>
      <c r="DM83" s="752"/>
      <c r="DN83" s="752"/>
      <c r="DO83" s="752"/>
      <c r="DP83" s="753"/>
      <c r="DQ83" s="751"/>
      <c r="DR83" s="752"/>
      <c r="DS83" s="752"/>
      <c r="DT83" s="752"/>
      <c r="DU83" s="753"/>
      <c r="DV83" s="754"/>
      <c r="DW83" s="755"/>
      <c r="DX83" s="755"/>
      <c r="DY83" s="755"/>
      <c r="DZ83" s="757"/>
      <c r="EA83" s="48"/>
    </row>
    <row r="84" spans="1:131" ht="26.25" customHeight="1" x14ac:dyDescent="0.2">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1"/>
      <c r="CI84" s="752"/>
      <c r="CJ84" s="752"/>
      <c r="CK84" s="752"/>
      <c r="CL84" s="753"/>
      <c r="CM84" s="751"/>
      <c r="CN84" s="752"/>
      <c r="CO84" s="752"/>
      <c r="CP84" s="752"/>
      <c r="CQ84" s="753"/>
      <c r="CR84" s="751"/>
      <c r="CS84" s="752"/>
      <c r="CT84" s="752"/>
      <c r="CU84" s="752"/>
      <c r="CV84" s="753"/>
      <c r="CW84" s="751"/>
      <c r="CX84" s="752"/>
      <c r="CY84" s="752"/>
      <c r="CZ84" s="752"/>
      <c r="DA84" s="753"/>
      <c r="DB84" s="751"/>
      <c r="DC84" s="752"/>
      <c r="DD84" s="752"/>
      <c r="DE84" s="752"/>
      <c r="DF84" s="753"/>
      <c r="DG84" s="751"/>
      <c r="DH84" s="752"/>
      <c r="DI84" s="752"/>
      <c r="DJ84" s="752"/>
      <c r="DK84" s="753"/>
      <c r="DL84" s="751"/>
      <c r="DM84" s="752"/>
      <c r="DN84" s="752"/>
      <c r="DO84" s="752"/>
      <c r="DP84" s="753"/>
      <c r="DQ84" s="751"/>
      <c r="DR84" s="752"/>
      <c r="DS84" s="752"/>
      <c r="DT84" s="752"/>
      <c r="DU84" s="753"/>
      <c r="DV84" s="754"/>
      <c r="DW84" s="755"/>
      <c r="DX84" s="755"/>
      <c r="DY84" s="755"/>
      <c r="DZ84" s="757"/>
      <c r="EA84" s="48"/>
    </row>
    <row r="85" spans="1:131" ht="26.25" customHeight="1" x14ac:dyDescent="0.2">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1"/>
      <c r="CI85" s="752"/>
      <c r="CJ85" s="752"/>
      <c r="CK85" s="752"/>
      <c r="CL85" s="753"/>
      <c r="CM85" s="751"/>
      <c r="CN85" s="752"/>
      <c r="CO85" s="752"/>
      <c r="CP85" s="752"/>
      <c r="CQ85" s="753"/>
      <c r="CR85" s="751"/>
      <c r="CS85" s="752"/>
      <c r="CT85" s="752"/>
      <c r="CU85" s="752"/>
      <c r="CV85" s="753"/>
      <c r="CW85" s="751"/>
      <c r="CX85" s="752"/>
      <c r="CY85" s="752"/>
      <c r="CZ85" s="752"/>
      <c r="DA85" s="753"/>
      <c r="DB85" s="751"/>
      <c r="DC85" s="752"/>
      <c r="DD85" s="752"/>
      <c r="DE85" s="752"/>
      <c r="DF85" s="753"/>
      <c r="DG85" s="751"/>
      <c r="DH85" s="752"/>
      <c r="DI85" s="752"/>
      <c r="DJ85" s="752"/>
      <c r="DK85" s="753"/>
      <c r="DL85" s="751"/>
      <c r="DM85" s="752"/>
      <c r="DN85" s="752"/>
      <c r="DO85" s="752"/>
      <c r="DP85" s="753"/>
      <c r="DQ85" s="751"/>
      <c r="DR85" s="752"/>
      <c r="DS85" s="752"/>
      <c r="DT85" s="752"/>
      <c r="DU85" s="753"/>
      <c r="DV85" s="754"/>
      <c r="DW85" s="755"/>
      <c r="DX85" s="755"/>
      <c r="DY85" s="755"/>
      <c r="DZ85" s="757"/>
      <c r="EA85" s="48"/>
    </row>
    <row r="86" spans="1:131" ht="26.25" customHeight="1" x14ac:dyDescent="0.2">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1"/>
      <c r="CI86" s="752"/>
      <c r="CJ86" s="752"/>
      <c r="CK86" s="752"/>
      <c r="CL86" s="753"/>
      <c r="CM86" s="751"/>
      <c r="CN86" s="752"/>
      <c r="CO86" s="752"/>
      <c r="CP86" s="752"/>
      <c r="CQ86" s="753"/>
      <c r="CR86" s="751"/>
      <c r="CS86" s="752"/>
      <c r="CT86" s="752"/>
      <c r="CU86" s="752"/>
      <c r="CV86" s="753"/>
      <c r="CW86" s="751"/>
      <c r="CX86" s="752"/>
      <c r="CY86" s="752"/>
      <c r="CZ86" s="752"/>
      <c r="DA86" s="753"/>
      <c r="DB86" s="751"/>
      <c r="DC86" s="752"/>
      <c r="DD86" s="752"/>
      <c r="DE86" s="752"/>
      <c r="DF86" s="753"/>
      <c r="DG86" s="751"/>
      <c r="DH86" s="752"/>
      <c r="DI86" s="752"/>
      <c r="DJ86" s="752"/>
      <c r="DK86" s="753"/>
      <c r="DL86" s="751"/>
      <c r="DM86" s="752"/>
      <c r="DN86" s="752"/>
      <c r="DO86" s="752"/>
      <c r="DP86" s="753"/>
      <c r="DQ86" s="751"/>
      <c r="DR86" s="752"/>
      <c r="DS86" s="752"/>
      <c r="DT86" s="752"/>
      <c r="DU86" s="753"/>
      <c r="DV86" s="754"/>
      <c r="DW86" s="755"/>
      <c r="DX86" s="755"/>
      <c r="DY86" s="755"/>
      <c r="DZ86" s="757"/>
      <c r="EA86" s="48"/>
    </row>
    <row r="87" spans="1:131" ht="26.25" customHeight="1" x14ac:dyDescent="0.2">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1"/>
      <c r="CI87" s="752"/>
      <c r="CJ87" s="752"/>
      <c r="CK87" s="752"/>
      <c r="CL87" s="753"/>
      <c r="CM87" s="751"/>
      <c r="CN87" s="752"/>
      <c r="CO87" s="752"/>
      <c r="CP87" s="752"/>
      <c r="CQ87" s="753"/>
      <c r="CR87" s="751"/>
      <c r="CS87" s="752"/>
      <c r="CT87" s="752"/>
      <c r="CU87" s="752"/>
      <c r="CV87" s="753"/>
      <c r="CW87" s="751"/>
      <c r="CX87" s="752"/>
      <c r="CY87" s="752"/>
      <c r="CZ87" s="752"/>
      <c r="DA87" s="753"/>
      <c r="DB87" s="751"/>
      <c r="DC87" s="752"/>
      <c r="DD87" s="752"/>
      <c r="DE87" s="752"/>
      <c r="DF87" s="753"/>
      <c r="DG87" s="751"/>
      <c r="DH87" s="752"/>
      <c r="DI87" s="752"/>
      <c r="DJ87" s="752"/>
      <c r="DK87" s="753"/>
      <c r="DL87" s="751"/>
      <c r="DM87" s="752"/>
      <c r="DN87" s="752"/>
      <c r="DO87" s="752"/>
      <c r="DP87" s="753"/>
      <c r="DQ87" s="751"/>
      <c r="DR87" s="752"/>
      <c r="DS87" s="752"/>
      <c r="DT87" s="752"/>
      <c r="DU87" s="753"/>
      <c r="DV87" s="754"/>
      <c r="DW87" s="755"/>
      <c r="DX87" s="755"/>
      <c r="DY87" s="755"/>
      <c r="DZ87" s="757"/>
      <c r="EA87" s="48"/>
    </row>
    <row r="88" spans="1:131" ht="26.25" customHeight="1" x14ac:dyDescent="0.2">
      <c r="A88" s="53" t="s">
        <v>253</v>
      </c>
      <c r="B88" s="710" t="s">
        <v>187</v>
      </c>
      <c r="C88" s="711"/>
      <c r="D88" s="711"/>
      <c r="E88" s="711"/>
      <c r="F88" s="711"/>
      <c r="G88" s="711"/>
      <c r="H88" s="711"/>
      <c r="I88" s="711"/>
      <c r="J88" s="711"/>
      <c r="K88" s="711"/>
      <c r="L88" s="711"/>
      <c r="M88" s="711"/>
      <c r="N88" s="711"/>
      <c r="O88" s="711"/>
      <c r="P88" s="712"/>
      <c r="Q88" s="748"/>
      <c r="R88" s="719"/>
      <c r="S88" s="719"/>
      <c r="T88" s="719"/>
      <c r="U88" s="719"/>
      <c r="V88" s="719"/>
      <c r="W88" s="719"/>
      <c r="X88" s="719"/>
      <c r="Y88" s="719"/>
      <c r="Z88" s="719"/>
      <c r="AA88" s="719"/>
      <c r="AB88" s="719"/>
      <c r="AC88" s="719"/>
      <c r="AD88" s="719"/>
      <c r="AE88" s="719"/>
      <c r="AF88" s="714"/>
      <c r="AG88" s="714"/>
      <c r="AH88" s="714"/>
      <c r="AI88" s="714"/>
      <c r="AJ88" s="714"/>
      <c r="AK88" s="719"/>
      <c r="AL88" s="719"/>
      <c r="AM88" s="719"/>
      <c r="AN88" s="719"/>
      <c r="AO88" s="719"/>
      <c r="AP88" s="714"/>
      <c r="AQ88" s="714"/>
      <c r="AR88" s="714"/>
      <c r="AS88" s="714"/>
      <c r="AT88" s="714"/>
      <c r="AU88" s="714"/>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1"/>
      <c r="CI88" s="752"/>
      <c r="CJ88" s="752"/>
      <c r="CK88" s="752"/>
      <c r="CL88" s="753"/>
      <c r="CM88" s="751"/>
      <c r="CN88" s="752"/>
      <c r="CO88" s="752"/>
      <c r="CP88" s="752"/>
      <c r="CQ88" s="753"/>
      <c r="CR88" s="751"/>
      <c r="CS88" s="752"/>
      <c r="CT88" s="752"/>
      <c r="CU88" s="752"/>
      <c r="CV88" s="753"/>
      <c r="CW88" s="751"/>
      <c r="CX88" s="752"/>
      <c r="CY88" s="752"/>
      <c r="CZ88" s="752"/>
      <c r="DA88" s="753"/>
      <c r="DB88" s="751"/>
      <c r="DC88" s="752"/>
      <c r="DD88" s="752"/>
      <c r="DE88" s="752"/>
      <c r="DF88" s="753"/>
      <c r="DG88" s="751"/>
      <c r="DH88" s="752"/>
      <c r="DI88" s="752"/>
      <c r="DJ88" s="752"/>
      <c r="DK88" s="753"/>
      <c r="DL88" s="751"/>
      <c r="DM88" s="752"/>
      <c r="DN88" s="752"/>
      <c r="DO88" s="752"/>
      <c r="DP88" s="753"/>
      <c r="DQ88" s="751"/>
      <c r="DR88" s="752"/>
      <c r="DS88" s="752"/>
      <c r="DT88" s="752"/>
      <c r="DU88" s="753"/>
      <c r="DV88" s="754"/>
      <c r="DW88" s="755"/>
      <c r="DX88" s="755"/>
      <c r="DY88" s="755"/>
      <c r="DZ88" s="75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1"/>
      <c r="CI89" s="752"/>
      <c r="CJ89" s="752"/>
      <c r="CK89" s="752"/>
      <c r="CL89" s="753"/>
      <c r="CM89" s="751"/>
      <c r="CN89" s="752"/>
      <c r="CO89" s="752"/>
      <c r="CP89" s="752"/>
      <c r="CQ89" s="753"/>
      <c r="CR89" s="751"/>
      <c r="CS89" s="752"/>
      <c r="CT89" s="752"/>
      <c r="CU89" s="752"/>
      <c r="CV89" s="753"/>
      <c r="CW89" s="751"/>
      <c r="CX89" s="752"/>
      <c r="CY89" s="752"/>
      <c r="CZ89" s="752"/>
      <c r="DA89" s="753"/>
      <c r="DB89" s="751"/>
      <c r="DC89" s="752"/>
      <c r="DD89" s="752"/>
      <c r="DE89" s="752"/>
      <c r="DF89" s="753"/>
      <c r="DG89" s="751"/>
      <c r="DH89" s="752"/>
      <c r="DI89" s="752"/>
      <c r="DJ89" s="752"/>
      <c r="DK89" s="753"/>
      <c r="DL89" s="751"/>
      <c r="DM89" s="752"/>
      <c r="DN89" s="752"/>
      <c r="DO89" s="752"/>
      <c r="DP89" s="753"/>
      <c r="DQ89" s="751"/>
      <c r="DR89" s="752"/>
      <c r="DS89" s="752"/>
      <c r="DT89" s="752"/>
      <c r="DU89" s="753"/>
      <c r="DV89" s="754"/>
      <c r="DW89" s="755"/>
      <c r="DX89" s="755"/>
      <c r="DY89" s="755"/>
      <c r="DZ89" s="75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1"/>
      <c r="CI90" s="752"/>
      <c r="CJ90" s="752"/>
      <c r="CK90" s="752"/>
      <c r="CL90" s="753"/>
      <c r="CM90" s="751"/>
      <c r="CN90" s="752"/>
      <c r="CO90" s="752"/>
      <c r="CP90" s="752"/>
      <c r="CQ90" s="753"/>
      <c r="CR90" s="751"/>
      <c r="CS90" s="752"/>
      <c r="CT90" s="752"/>
      <c r="CU90" s="752"/>
      <c r="CV90" s="753"/>
      <c r="CW90" s="751"/>
      <c r="CX90" s="752"/>
      <c r="CY90" s="752"/>
      <c r="CZ90" s="752"/>
      <c r="DA90" s="753"/>
      <c r="DB90" s="751"/>
      <c r="DC90" s="752"/>
      <c r="DD90" s="752"/>
      <c r="DE90" s="752"/>
      <c r="DF90" s="753"/>
      <c r="DG90" s="751"/>
      <c r="DH90" s="752"/>
      <c r="DI90" s="752"/>
      <c r="DJ90" s="752"/>
      <c r="DK90" s="753"/>
      <c r="DL90" s="751"/>
      <c r="DM90" s="752"/>
      <c r="DN90" s="752"/>
      <c r="DO90" s="752"/>
      <c r="DP90" s="753"/>
      <c r="DQ90" s="751"/>
      <c r="DR90" s="752"/>
      <c r="DS90" s="752"/>
      <c r="DT90" s="752"/>
      <c r="DU90" s="753"/>
      <c r="DV90" s="754"/>
      <c r="DW90" s="755"/>
      <c r="DX90" s="755"/>
      <c r="DY90" s="755"/>
      <c r="DZ90" s="75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1"/>
      <c r="CI91" s="752"/>
      <c r="CJ91" s="752"/>
      <c r="CK91" s="752"/>
      <c r="CL91" s="753"/>
      <c r="CM91" s="751"/>
      <c r="CN91" s="752"/>
      <c r="CO91" s="752"/>
      <c r="CP91" s="752"/>
      <c r="CQ91" s="753"/>
      <c r="CR91" s="751"/>
      <c r="CS91" s="752"/>
      <c r="CT91" s="752"/>
      <c r="CU91" s="752"/>
      <c r="CV91" s="753"/>
      <c r="CW91" s="751"/>
      <c r="CX91" s="752"/>
      <c r="CY91" s="752"/>
      <c r="CZ91" s="752"/>
      <c r="DA91" s="753"/>
      <c r="DB91" s="751"/>
      <c r="DC91" s="752"/>
      <c r="DD91" s="752"/>
      <c r="DE91" s="752"/>
      <c r="DF91" s="753"/>
      <c r="DG91" s="751"/>
      <c r="DH91" s="752"/>
      <c r="DI91" s="752"/>
      <c r="DJ91" s="752"/>
      <c r="DK91" s="753"/>
      <c r="DL91" s="751"/>
      <c r="DM91" s="752"/>
      <c r="DN91" s="752"/>
      <c r="DO91" s="752"/>
      <c r="DP91" s="753"/>
      <c r="DQ91" s="751"/>
      <c r="DR91" s="752"/>
      <c r="DS91" s="752"/>
      <c r="DT91" s="752"/>
      <c r="DU91" s="753"/>
      <c r="DV91" s="754"/>
      <c r="DW91" s="755"/>
      <c r="DX91" s="755"/>
      <c r="DY91" s="755"/>
      <c r="DZ91" s="75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1"/>
      <c r="CI92" s="752"/>
      <c r="CJ92" s="752"/>
      <c r="CK92" s="752"/>
      <c r="CL92" s="753"/>
      <c r="CM92" s="751"/>
      <c r="CN92" s="752"/>
      <c r="CO92" s="752"/>
      <c r="CP92" s="752"/>
      <c r="CQ92" s="753"/>
      <c r="CR92" s="751"/>
      <c r="CS92" s="752"/>
      <c r="CT92" s="752"/>
      <c r="CU92" s="752"/>
      <c r="CV92" s="753"/>
      <c r="CW92" s="751"/>
      <c r="CX92" s="752"/>
      <c r="CY92" s="752"/>
      <c r="CZ92" s="752"/>
      <c r="DA92" s="753"/>
      <c r="DB92" s="751"/>
      <c r="DC92" s="752"/>
      <c r="DD92" s="752"/>
      <c r="DE92" s="752"/>
      <c r="DF92" s="753"/>
      <c r="DG92" s="751"/>
      <c r="DH92" s="752"/>
      <c r="DI92" s="752"/>
      <c r="DJ92" s="752"/>
      <c r="DK92" s="753"/>
      <c r="DL92" s="751"/>
      <c r="DM92" s="752"/>
      <c r="DN92" s="752"/>
      <c r="DO92" s="752"/>
      <c r="DP92" s="753"/>
      <c r="DQ92" s="751"/>
      <c r="DR92" s="752"/>
      <c r="DS92" s="752"/>
      <c r="DT92" s="752"/>
      <c r="DU92" s="753"/>
      <c r="DV92" s="754"/>
      <c r="DW92" s="755"/>
      <c r="DX92" s="755"/>
      <c r="DY92" s="755"/>
      <c r="DZ92" s="75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1"/>
      <c r="CI93" s="752"/>
      <c r="CJ93" s="752"/>
      <c r="CK93" s="752"/>
      <c r="CL93" s="753"/>
      <c r="CM93" s="751"/>
      <c r="CN93" s="752"/>
      <c r="CO93" s="752"/>
      <c r="CP93" s="752"/>
      <c r="CQ93" s="753"/>
      <c r="CR93" s="751"/>
      <c r="CS93" s="752"/>
      <c r="CT93" s="752"/>
      <c r="CU93" s="752"/>
      <c r="CV93" s="753"/>
      <c r="CW93" s="751"/>
      <c r="CX93" s="752"/>
      <c r="CY93" s="752"/>
      <c r="CZ93" s="752"/>
      <c r="DA93" s="753"/>
      <c r="DB93" s="751"/>
      <c r="DC93" s="752"/>
      <c r="DD93" s="752"/>
      <c r="DE93" s="752"/>
      <c r="DF93" s="753"/>
      <c r="DG93" s="751"/>
      <c r="DH93" s="752"/>
      <c r="DI93" s="752"/>
      <c r="DJ93" s="752"/>
      <c r="DK93" s="753"/>
      <c r="DL93" s="751"/>
      <c r="DM93" s="752"/>
      <c r="DN93" s="752"/>
      <c r="DO93" s="752"/>
      <c r="DP93" s="753"/>
      <c r="DQ93" s="751"/>
      <c r="DR93" s="752"/>
      <c r="DS93" s="752"/>
      <c r="DT93" s="752"/>
      <c r="DU93" s="753"/>
      <c r="DV93" s="754"/>
      <c r="DW93" s="755"/>
      <c r="DX93" s="755"/>
      <c r="DY93" s="755"/>
      <c r="DZ93" s="75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1"/>
      <c r="CI94" s="752"/>
      <c r="CJ94" s="752"/>
      <c r="CK94" s="752"/>
      <c r="CL94" s="753"/>
      <c r="CM94" s="751"/>
      <c r="CN94" s="752"/>
      <c r="CO94" s="752"/>
      <c r="CP94" s="752"/>
      <c r="CQ94" s="753"/>
      <c r="CR94" s="751"/>
      <c r="CS94" s="752"/>
      <c r="CT94" s="752"/>
      <c r="CU94" s="752"/>
      <c r="CV94" s="753"/>
      <c r="CW94" s="751"/>
      <c r="CX94" s="752"/>
      <c r="CY94" s="752"/>
      <c r="CZ94" s="752"/>
      <c r="DA94" s="753"/>
      <c r="DB94" s="751"/>
      <c r="DC94" s="752"/>
      <c r="DD94" s="752"/>
      <c r="DE94" s="752"/>
      <c r="DF94" s="753"/>
      <c r="DG94" s="751"/>
      <c r="DH94" s="752"/>
      <c r="DI94" s="752"/>
      <c r="DJ94" s="752"/>
      <c r="DK94" s="753"/>
      <c r="DL94" s="751"/>
      <c r="DM94" s="752"/>
      <c r="DN94" s="752"/>
      <c r="DO94" s="752"/>
      <c r="DP94" s="753"/>
      <c r="DQ94" s="751"/>
      <c r="DR94" s="752"/>
      <c r="DS94" s="752"/>
      <c r="DT94" s="752"/>
      <c r="DU94" s="753"/>
      <c r="DV94" s="754"/>
      <c r="DW94" s="755"/>
      <c r="DX94" s="755"/>
      <c r="DY94" s="755"/>
      <c r="DZ94" s="75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1"/>
      <c r="CI95" s="752"/>
      <c r="CJ95" s="752"/>
      <c r="CK95" s="752"/>
      <c r="CL95" s="753"/>
      <c r="CM95" s="751"/>
      <c r="CN95" s="752"/>
      <c r="CO95" s="752"/>
      <c r="CP95" s="752"/>
      <c r="CQ95" s="753"/>
      <c r="CR95" s="751"/>
      <c r="CS95" s="752"/>
      <c r="CT95" s="752"/>
      <c r="CU95" s="752"/>
      <c r="CV95" s="753"/>
      <c r="CW95" s="751"/>
      <c r="CX95" s="752"/>
      <c r="CY95" s="752"/>
      <c r="CZ95" s="752"/>
      <c r="DA95" s="753"/>
      <c r="DB95" s="751"/>
      <c r="DC95" s="752"/>
      <c r="DD95" s="752"/>
      <c r="DE95" s="752"/>
      <c r="DF95" s="753"/>
      <c r="DG95" s="751"/>
      <c r="DH95" s="752"/>
      <c r="DI95" s="752"/>
      <c r="DJ95" s="752"/>
      <c r="DK95" s="753"/>
      <c r="DL95" s="751"/>
      <c r="DM95" s="752"/>
      <c r="DN95" s="752"/>
      <c r="DO95" s="752"/>
      <c r="DP95" s="753"/>
      <c r="DQ95" s="751"/>
      <c r="DR95" s="752"/>
      <c r="DS95" s="752"/>
      <c r="DT95" s="752"/>
      <c r="DU95" s="753"/>
      <c r="DV95" s="754"/>
      <c r="DW95" s="755"/>
      <c r="DX95" s="755"/>
      <c r="DY95" s="755"/>
      <c r="DZ95" s="75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1"/>
      <c r="CI96" s="752"/>
      <c r="CJ96" s="752"/>
      <c r="CK96" s="752"/>
      <c r="CL96" s="753"/>
      <c r="CM96" s="751"/>
      <c r="CN96" s="752"/>
      <c r="CO96" s="752"/>
      <c r="CP96" s="752"/>
      <c r="CQ96" s="753"/>
      <c r="CR96" s="751"/>
      <c r="CS96" s="752"/>
      <c r="CT96" s="752"/>
      <c r="CU96" s="752"/>
      <c r="CV96" s="753"/>
      <c r="CW96" s="751"/>
      <c r="CX96" s="752"/>
      <c r="CY96" s="752"/>
      <c r="CZ96" s="752"/>
      <c r="DA96" s="753"/>
      <c r="DB96" s="751"/>
      <c r="DC96" s="752"/>
      <c r="DD96" s="752"/>
      <c r="DE96" s="752"/>
      <c r="DF96" s="753"/>
      <c r="DG96" s="751"/>
      <c r="DH96" s="752"/>
      <c r="DI96" s="752"/>
      <c r="DJ96" s="752"/>
      <c r="DK96" s="753"/>
      <c r="DL96" s="751"/>
      <c r="DM96" s="752"/>
      <c r="DN96" s="752"/>
      <c r="DO96" s="752"/>
      <c r="DP96" s="753"/>
      <c r="DQ96" s="751"/>
      <c r="DR96" s="752"/>
      <c r="DS96" s="752"/>
      <c r="DT96" s="752"/>
      <c r="DU96" s="753"/>
      <c r="DV96" s="754"/>
      <c r="DW96" s="755"/>
      <c r="DX96" s="755"/>
      <c r="DY96" s="755"/>
      <c r="DZ96" s="75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1"/>
      <c r="CI97" s="752"/>
      <c r="CJ97" s="752"/>
      <c r="CK97" s="752"/>
      <c r="CL97" s="753"/>
      <c r="CM97" s="751"/>
      <c r="CN97" s="752"/>
      <c r="CO97" s="752"/>
      <c r="CP97" s="752"/>
      <c r="CQ97" s="753"/>
      <c r="CR97" s="751"/>
      <c r="CS97" s="752"/>
      <c r="CT97" s="752"/>
      <c r="CU97" s="752"/>
      <c r="CV97" s="753"/>
      <c r="CW97" s="751"/>
      <c r="CX97" s="752"/>
      <c r="CY97" s="752"/>
      <c r="CZ97" s="752"/>
      <c r="DA97" s="753"/>
      <c r="DB97" s="751"/>
      <c r="DC97" s="752"/>
      <c r="DD97" s="752"/>
      <c r="DE97" s="752"/>
      <c r="DF97" s="753"/>
      <c r="DG97" s="751"/>
      <c r="DH97" s="752"/>
      <c r="DI97" s="752"/>
      <c r="DJ97" s="752"/>
      <c r="DK97" s="753"/>
      <c r="DL97" s="751"/>
      <c r="DM97" s="752"/>
      <c r="DN97" s="752"/>
      <c r="DO97" s="752"/>
      <c r="DP97" s="753"/>
      <c r="DQ97" s="751"/>
      <c r="DR97" s="752"/>
      <c r="DS97" s="752"/>
      <c r="DT97" s="752"/>
      <c r="DU97" s="753"/>
      <c r="DV97" s="754"/>
      <c r="DW97" s="755"/>
      <c r="DX97" s="755"/>
      <c r="DY97" s="755"/>
      <c r="DZ97" s="75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1"/>
      <c r="CI98" s="752"/>
      <c r="CJ98" s="752"/>
      <c r="CK98" s="752"/>
      <c r="CL98" s="753"/>
      <c r="CM98" s="751"/>
      <c r="CN98" s="752"/>
      <c r="CO98" s="752"/>
      <c r="CP98" s="752"/>
      <c r="CQ98" s="753"/>
      <c r="CR98" s="751"/>
      <c r="CS98" s="752"/>
      <c r="CT98" s="752"/>
      <c r="CU98" s="752"/>
      <c r="CV98" s="753"/>
      <c r="CW98" s="751"/>
      <c r="CX98" s="752"/>
      <c r="CY98" s="752"/>
      <c r="CZ98" s="752"/>
      <c r="DA98" s="753"/>
      <c r="DB98" s="751"/>
      <c r="DC98" s="752"/>
      <c r="DD98" s="752"/>
      <c r="DE98" s="752"/>
      <c r="DF98" s="753"/>
      <c r="DG98" s="751"/>
      <c r="DH98" s="752"/>
      <c r="DI98" s="752"/>
      <c r="DJ98" s="752"/>
      <c r="DK98" s="753"/>
      <c r="DL98" s="751"/>
      <c r="DM98" s="752"/>
      <c r="DN98" s="752"/>
      <c r="DO98" s="752"/>
      <c r="DP98" s="753"/>
      <c r="DQ98" s="751"/>
      <c r="DR98" s="752"/>
      <c r="DS98" s="752"/>
      <c r="DT98" s="752"/>
      <c r="DU98" s="753"/>
      <c r="DV98" s="754"/>
      <c r="DW98" s="755"/>
      <c r="DX98" s="755"/>
      <c r="DY98" s="755"/>
      <c r="DZ98" s="75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1"/>
      <c r="CI99" s="752"/>
      <c r="CJ99" s="752"/>
      <c r="CK99" s="752"/>
      <c r="CL99" s="753"/>
      <c r="CM99" s="751"/>
      <c r="CN99" s="752"/>
      <c r="CO99" s="752"/>
      <c r="CP99" s="752"/>
      <c r="CQ99" s="753"/>
      <c r="CR99" s="751"/>
      <c r="CS99" s="752"/>
      <c r="CT99" s="752"/>
      <c r="CU99" s="752"/>
      <c r="CV99" s="753"/>
      <c r="CW99" s="751"/>
      <c r="CX99" s="752"/>
      <c r="CY99" s="752"/>
      <c r="CZ99" s="752"/>
      <c r="DA99" s="753"/>
      <c r="DB99" s="751"/>
      <c r="DC99" s="752"/>
      <c r="DD99" s="752"/>
      <c r="DE99" s="752"/>
      <c r="DF99" s="753"/>
      <c r="DG99" s="751"/>
      <c r="DH99" s="752"/>
      <c r="DI99" s="752"/>
      <c r="DJ99" s="752"/>
      <c r="DK99" s="753"/>
      <c r="DL99" s="751"/>
      <c r="DM99" s="752"/>
      <c r="DN99" s="752"/>
      <c r="DO99" s="752"/>
      <c r="DP99" s="753"/>
      <c r="DQ99" s="751"/>
      <c r="DR99" s="752"/>
      <c r="DS99" s="752"/>
      <c r="DT99" s="752"/>
      <c r="DU99" s="753"/>
      <c r="DV99" s="754"/>
      <c r="DW99" s="755"/>
      <c r="DX99" s="755"/>
      <c r="DY99" s="755"/>
      <c r="DZ99" s="75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1"/>
      <c r="CI100" s="752"/>
      <c r="CJ100" s="752"/>
      <c r="CK100" s="752"/>
      <c r="CL100" s="753"/>
      <c r="CM100" s="751"/>
      <c r="CN100" s="752"/>
      <c r="CO100" s="752"/>
      <c r="CP100" s="752"/>
      <c r="CQ100" s="753"/>
      <c r="CR100" s="751"/>
      <c r="CS100" s="752"/>
      <c r="CT100" s="752"/>
      <c r="CU100" s="752"/>
      <c r="CV100" s="753"/>
      <c r="CW100" s="751"/>
      <c r="CX100" s="752"/>
      <c r="CY100" s="752"/>
      <c r="CZ100" s="752"/>
      <c r="DA100" s="753"/>
      <c r="DB100" s="751"/>
      <c r="DC100" s="752"/>
      <c r="DD100" s="752"/>
      <c r="DE100" s="752"/>
      <c r="DF100" s="753"/>
      <c r="DG100" s="751"/>
      <c r="DH100" s="752"/>
      <c r="DI100" s="752"/>
      <c r="DJ100" s="752"/>
      <c r="DK100" s="753"/>
      <c r="DL100" s="751"/>
      <c r="DM100" s="752"/>
      <c r="DN100" s="752"/>
      <c r="DO100" s="752"/>
      <c r="DP100" s="753"/>
      <c r="DQ100" s="751"/>
      <c r="DR100" s="752"/>
      <c r="DS100" s="752"/>
      <c r="DT100" s="752"/>
      <c r="DU100" s="753"/>
      <c r="DV100" s="754"/>
      <c r="DW100" s="755"/>
      <c r="DX100" s="755"/>
      <c r="DY100" s="755"/>
      <c r="DZ100" s="75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1"/>
      <c r="CI101" s="752"/>
      <c r="CJ101" s="752"/>
      <c r="CK101" s="752"/>
      <c r="CL101" s="753"/>
      <c r="CM101" s="751"/>
      <c r="CN101" s="752"/>
      <c r="CO101" s="752"/>
      <c r="CP101" s="752"/>
      <c r="CQ101" s="753"/>
      <c r="CR101" s="751"/>
      <c r="CS101" s="752"/>
      <c r="CT101" s="752"/>
      <c r="CU101" s="752"/>
      <c r="CV101" s="753"/>
      <c r="CW101" s="751"/>
      <c r="CX101" s="752"/>
      <c r="CY101" s="752"/>
      <c r="CZ101" s="752"/>
      <c r="DA101" s="753"/>
      <c r="DB101" s="751"/>
      <c r="DC101" s="752"/>
      <c r="DD101" s="752"/>
      <c r="DE101" s="752"/>
      <c r="DF101" s="753"/>
      <c r="DG101" s="751"/>
      <c r="DH101" s="752"/>
      <c r="DI101" s="752"/>
      <c r="DJ101" s="752"/>
      <c r="DK101" s="753"/>
      <c r="DL101" s="751"/>
      <c r="DM101" s="752"/>
      <c r="DN101" s="752"/>
      <c r="DO101" s="752"/>
      <c r="DP101" s="753"/>
      <c r="DQ101" s="751"/>
      <c r="DR101" s="752"/>
      <c r="DS101" s="752"/>
      <c r="DT101" s="752"/>
      <c r="DU101" s="753"/>
      <c r="DV101" s="754"/>
      <c r="DW101" s="755"/>
      <c r="DX101" s="755"/>
      <c r="DY101" s="755"/>
      <c r="DZ101" s="75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10" t="s">
        <v>447</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c r="CS102" s="723"/>
      <c r="CT102" s="723"/>
      <c r="CU102" s="723"/>
      <c r="CV102" s="769"/>
      <c r="CW102" s="768"/>
      <c r="CX102" s="723"/>
      <c r="CY102" s="723"/>
      <c r="CZ102" s="723"/>
      <c r="DA102" s="769"/>
      <c r="DB102" s="768"/>
      <c r="DC102" s="723"/>
      <c r="DD102" s="723"/>
      <c r="DE102" s="723"/>
      <c r="DF102" s="769"/>
      <c r="DG102" s="768"/>
      <c r="DH102" s="723"/>
      <c r="DI102" s="723"/>
      <c r="DJ102" s="723"/>
      <c r="DK102" s="769"/>
      <c r="DL102" s="768"/>
      <c r="DM102" s="723"/>
      <c r="DN102" s="723"/>
      <c r="DO102" s="723"/>
      <c r="DP102" s="769"/>
      <c r="DQ102" s="768"/>
      <c r="DR102" s="723"/>
      <c r="DS102" s="723"/>
      <c r="DT102" s="723"/>
      <c r="DU102" s="769"/>
      <c r="DV102" s="710"/>
      <c r="DW102" s="711"/>
      <c r="DX102" s="711"/>
      <c r="DY102" s="711"/>
      <c r="DZ102" s="77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105</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465</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3" t="s">
        <v>467</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205</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2">
      <c r="A109" s="776" t="s">
        <v>468</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431</v>
      </c>
      <c r="AB109" s="777"/>
      <c r="AC109" s="777"/>
      <c r="AD109" s="777"/>
      <c r="AE109" s="778"/>
      <c r="AF109" s="779" t="s">
        <v>469</v>
      </c>
      <c r="AG109" s="777"/>
      <c r="AH109" s="777"/>
      <c r="AI109" s="777"/>
      <c r="AJ109" s="778"/>
      <c r="AK109" s="779" t="s">
        <v>387</v>
      </c>
      <c r="AL109" s="777"/>
      <c r="AM109" s="777"/>
      <c r="AN109" s="777"/>
      <c r="AO109" s="778"/>
      <c r="AP109" s="779" t="s">
        <v>470</v>
      </c>
      <c r="AQ109" s="777"/>
      <c r="AR109" s="777"/>
      <c r="AS109" s="777"/>
      <c r="AT109" s="780"/>
      <c r="AU109" s="776" t="s">
        <v>468</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431</v>
      </c>
      <c r="BR109" s="777"/>
      <c r="BS109" s="777"/>
      <c r="BT109" s="777"/>
      <c r="BU109" s="778"/>
      <c r="BV109" s="779" t="s">
        <v>469</v>
      </c>
      <c r="BW109" s="777"/>
      <c r="BX109" s="777"/>
      <c r="BY109" s="777"/>
      <c r="BZ109" s="778"/>
      <c r="CA109" s="779" t="s">
        <v>387</v>
      </c>
      <c r="CB109" s="777"/>
      <c r="CC109" s="777"/>
      <c r="CD109" s="777"/>
      <c r="CE109" s="778"/>
      <c r="CF109" s="781" t="s">
        <v>470</v>
      </c>
      <c r="CG109" s="781"/>
      <c r="CH109" s="781"/>
      <c r="CI109" s="781"/>
      <c r="CJ109" s="781"/>
      <c r="CK109" s="779" t="s">
        <v>93</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431</v>
      </c>
      <c r="DH109" s="777"/>
      <c r="DI109" s="777"/>
      <c r="DJ109" s="777"/>
      <c r="DK109" s="778"/>
      <c r="DL109" s="779" t="s">
        <v>469</v>
      </c>
      <c r="DM109" s="777"/>
      <c r="DN109" s="777"/>
      <c r="DO109" s="777"/>
      <c r="DP109" s="778"/>
      <c r="DQ109" s="779" t="s">
        <v>387</v>
      </c>
      <c r="DR109" s="777"/>
      <c r="DS109" s="777"/>
      <c r="DT109" s="777"/>
      <c r="DU109" s="778"/>
      <c r="DV109" s="779" t="s">
        <v>470</v>
      </c>
      <c r="DW109" s="777"/>
      <c r="DX109" s="777"/>
      <c r="DY109" s="777"/>
      <c r="DZ109" s="780"/>
    </row>
    <row r="110" spans="1:131" s="48" customFormat="1" ht="26.25" customHeight="1" x14ac:dyDescent="0.2">
      <c r="A110" s="782" t="s">
        <v>329</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2787150</v>
      </c>
      <c r="AB110" s="786"/>
      <c r="AC110" s="786"/>
      <c r="AD110" s="786"/>
      <c r="AE110" s="787"/>
      <c r="AF110" s="788">
        <v>2792777</v>
      </c>
      <c r="AG110" s="786"/>
      <c r="AH110" s="786"/>
      <c r="AI110" s="786"/>
      <c r="AJ110" s="787"/>
      <c r="AK110" s="788">
        <v>2546617</v>
      </c>
      <c r="AL110" s="786"/>
      <c r="AM110" s="786"/>
      <c r="AN110" s="786"/>
      <c r="AO110" s="787"/>
      <c r="AP110" s="789">
        <v>22.4</v>
      </c>
      <c r="AQ110" s="790"/>
      <c r="AR110" s="790"/>
      <c r="AS110" s="790"/>
      <c r="AT110" s="791"/>
      <c r="AU110" s="847" t="s">
        <v>125</v>
      </c>
      <c r="AV110" s="848"/>
      <c r="AW110" s="848"/>
      <c r="AX110" s="848"/>
      <c r="AY110" s="848"/>
      <c r="AZ110" s="792" t="s">
        <v>471</v>
      </c>
      <c r="BA110" s="783"/>
      <c r="BB110" s="783"/>
      <c r="BC110" s="783"/>
      <c r="BD110" s="783"/>
      <c r="BE110" s="783"/>
      <c r="BF110" s="783"/>
      <c r="BG110" s="783"/>
      <c r="BH110" s="783"/>
      <c r="BI110" s="783"/>
      <c r="BJ110" s="783"/>
      <c r="BK110" s="783"/>
      <c r="BL110" s="783"/>
      <c r="BM110" s="783"/>
      <c r="BN110" s="783"/>
      <c r="BO110" s="783"/>
      <c r="BP110" s="784"/>
      <c r="BQ110" s="793">
        <v>24164144</v>
      </c>
      <c r="BR110" s="794"/>
      <c r="BS110" s="794"/>
      <c r="BT110" s="794"/>
      <c r="BU110" s="794"/>
      <c r="BV110" s="794">
        <v>22349551</v>
      </c>
      <c r="BW110" s="794"/>
      <c r="BX110" s="794"/>
      <c r="BY110" s="794"/>
      <c r="BZ110" s="794"/>
      <c r="CA110" s="794">
        <v>20854457</v>
      </c>
      <c r="CB110" s="794"/>
      <c r="CC110" s="794"/>
      <c r="CD110" s="794"/>
      <c r="CE110" s="794"/>
      <c r="CF110" s="795">
        <v>183.8</v>
      </c>
      <c r="CG110" s="796"/>
      <c r="CH110" s="796"/>
      <c r="CI110" s="796"/>
      <c r="CJ110" s="796"/>
      <c r="CK110" s="853" t="s">
        <v>383</v>
      </c>
      <c r="CL110" s="854"/>
      <c r="CM110" s="792" t="s">
        <v>65</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204</v>
      </c>
      <c r="DH110" s="794"/>
      <c r="DI110" s="794"/>
      <c r="DJ110" s="794"/>
      <c r="DK110" s="794"/>
      <c r="DL110" s="794" t="s">
        <v>204</v>
      </c>
      <c r="DM110" s="794"/>
      <c r="DN110" s="794"/>
      <c r="DO110" s="794"/>
      <c r="DP110" s="794"/>
      <c r="DQ110" s="794" t="s">
        <v>204</v>
      </c>
      <c r="DR110" s="794"/>
      <c r="DS110" s="794"/>
      <c r="DT110" s="794"/>
      <c r="DU110" s="794"/>
      <c r="DV110" s="797" t="s">
        <v>204</v>
      </c>
      <c r="DW110" s="797"/>
      <c r="DX110" s="797"/>
      <c r="DY110" s="797"/>
      <c r="DZ110" s="798"/>
    </row>
    <row r="111" spans="1:131" s="48" customFormat="1" ht="26.25" customHeight="1" x14ac:dyDescent="0.2">
      <c r="A111" s="799" t="s">
        <v>451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204</v>
      </c>
      <c r="AB111" s="802"/>
      <c r="AC111" s="802"/>
      <c r="AD111" s="802"/>
      <c r="AE111" s="803"/>
      <c r="AF111" s="804" t="s">
        <v>204</v>
      </c>
      <c r="AG111" s="802"/>
      <c r="AH111" s="802"/>
      <c r="AI111" s="802"/>
      <c r="AJ111" s="803"/>
      <c r="AK111" s="804" t="s">
        <v>204</v>
      </c>
      <c r="AL111" s="802"/>
      <c r="AM111" s="802"/>
      <c r="AN111" s="802"/>
      <c r="AO111" s="803"/>
      <c r="AP111" s="805" t="s">
        <v>204</v>
      </c>
      <c r="AQ111" s="806"/>
      <c r="AR111" s="806"/>
      <c r="AS111" s="806"/>
      <c r="AT111" s="807"/>
      <c r="AU111" s="849"/>
      <c r="AV111" s="850"/>
      <c r="AW111" s="850"/>
      <c r="AX111" s="850"/>
      <c r="AY111" s="850"/>
      <c r="AZ111" s="808" t="s">
        <v>472</v>
      </c>
      <c r="BA111" s="809"/>
      <c r="BB111" s="809"/>
      <c r="BC111" s="809"/>
      <c r="BD111" s="809"/>
      <c r="BE111" s="809"/>
      <c r="BF111" s="809"/>
      <c r="BG111" s="809"/>
      <c r="BH111" s="809"/>
      <c r="BI111" s="809"/>
      <c r="BJ111" s="809"/>
      <c r="BK111" s="809"/>
      <c r="BL111" s="809"/>
      <c r="BM111" s="809"/>
      <c r="BN111" s="809"/>
      <c r="BO111" s="809"/>
      <c r="BP111" s="810"/>
      <c r="BQ111" s="811">
        <v>908512</v>
      </c>
      <c r="BR111" s="812"/>
      <c r="BS111" s="812"/>
      <c r="BT111" s="812"/>
      <c r="BU111" s="812"/>
      <c r="BV111" s="812">
        <v>851855</v>
      </c>
      <c r="BW111" s="812"/>
      <c r="BX111" s="812"/>
      <c r="BY111" s="812"/>
      <c r="BZ111" s="812"/>
      <c r="CA111" s="812">
        <v>797905</v>
      </c>
      <c r="CB111" s="812"/>
      <c r="CC111" s="812"/>
      <c r="CD111" s="812"/>
      <c r="CE111" s="812"/>
      <c r="CF111" s="813">
        <v>7</v>
      </c>
      <c r="CG111" s="814"/>
      <c r="CH111" s="814"/>
      <c r="CI111" s="814"/>
      <c r="CJ111" s="814"/>
      <c r="CK111" s="855"/>
      <c r="CL111" s="856"/>
      <c r="CM111" s="808" t="s">
        <v>141</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204</v>
      </c>
      <c r="DH111" s="812"/>
      <c r="DI111" s="812"/>
      <c r="DJ111" s="812"/>
      <c r="DK111" s="812"/>
      <c r="DL111" s="812" t="s">
        <v>204</v>
      </c>
      <c r="DM111" s="812"/>
      <c r="DN111" s="812"/>
      <c r="DO111" s="812"/>
      <c r="DP111" s="812"/>
      <c r="DQ111" s="812" t="s">
        <v>204</v>
      </c>
      <c r="DR111" s="812"/>
      <c r="DS111" s="812"/>
      <c r="DT111" s="812"/>
      <c r="DU111" s="812"/>
      <c r="DV111" s="815" t="s">
        <v>204</v>
      </c>
      <c r="DW111" s="815"/>
      <c r="DX111" s="815"/>
      <c r="DY111" s="815"/>
      <c r="DZ111" s="816"/>
    </row>
    <row r="112" spans="1:131" s="48" customFormat="1" ht="26.25" customHeight="1" x14ac:dyDescent="0.2">
      <c r="A112" s="965" t="s">
        <v>153</v>
      </c>
      <c r="B112" s="966"/>
      <c r="C112" s="809" t="s">
        <v>474</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204</v>
      </c>
      <c r="AB112" s="802"/>
      <c r="AC112" s="802"/>
      <c r="AD112" s="802"/>
      <c r="AE112" s="803"/>
      <c r="AF112" s="804" t="s">
        <v>204</v>
      </c>
      <c r="AG112" s="802"/>
      <c r="AH112" s="802"/>
      <c r="AI112" s="802"/>
      <c r="AJ112" s="803"/>
      <c r="AK112" s="804" t="s">
        <v>204</v>
      </c>
      <c r="AL112" s="802"/>
      <c r="AM112" s="802"/>
      <c r="AN112" s="802"/>
      <c r="AO112" s="803"/>
      <c r="AP112" s="805" t="s">
        <v>204</v>
      </c>
      <c r="AQ112" s="806"/>
      <c r="AR112" s="806"/>
      <c r="AS112" s="806"/>
      <c r="AT112" s="807"/>
      <c r="AU112" s="849"/>
      <c r="AV112" s="850"/>
      <c r="AW112" s="850"/>
      <c r="AX112" s="850"/>
      <c r="AY112" s="850"/>
      <c r="AZ112" s="808" t="s">
        <v>270</v>
      </c>
      <c r="BA112" s="809"/>
      <c r="BB112" s="809"/>
      <c r="BC112" s="809"/>
      <c r="BD112" s="809"/>
      <c r="BE112" s="809"/>
      <c r="BF112" s="809"/>
      <c r="BG112" s="809"/>
      <c r="BH112" s="809"/>
      <c r="BI112" s="809"/>
      <c r="BJ112" s="809"/>
      <c r="BK112" s="809"/>
      <c r="BL112" s="809"/>
      <c r="BM112" s="809"/>
      <c r="BN112" s="809"/>
      <c r="BO112" s="809"/>
      <c r="BP112" s="810"/>
      <c r="BQ112" s="811">
        <v>14368445</v>
      </c>
      <c r="BR112" s="812"/>
      <c r="BS112" s="812"/>
      <c r="BT112" s="812"/>
      <c r="BU112" s="812"/>
      <c r="BV112" s="812">
        <v>13502009</v>
      </c>
      <c r="BW112" s="812"/>
      <c r="BX112" s="812"/>
      <c r="BY112" s="812"/>
      <c r="BZ112" s="812"/>
      <c r="CA112" s="812">
        <v>12685280</v>
      </c>
      <c r="CB112" s="812"/>
      <c r="CC112" s="812"/>
      <c r="CD112" s="812"/>
      <c r="CE112" s="812"/>
      <c r="CF112" s="813">
        <v>111.8</v>
      </c>
      <c r="CG112" s="814"/>
      <c r="CH112" s="814"/>
      <c r="CI112" s="814"/>
      <c r="CJ112" s="814"/>
      <c r="CK112" s="855"/>
      <c r="CL112" s="856"/>
      <c r="CM112" s="808" t="s">
        <v>392</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v>549619</v>
      </c>
      <c r="DH112" s="812"/>
      <c r="DI112" s="812"/>
      <c r="DJ112" s="812"/>
      <c r="DK112" s="812"/>
      <c r="DL112" s="812">
        <v>513717</v>
      </c>
      <c r="DM112" s="812"/>
      <c r="DN112" s="812"/>
      <c r="DO112" s="812"/>
      <c r="DP112" s="812"/>
      <c r="DQ112" s="812">
        <v>477817</v>
      </c>
      <c r="DR112" s="812"/>
      <c r="DS112" s="812"/>
      <c r="DT112" s="812"/>
      <c r="DU112" s="812"/>
      <c r="DV112" s="815">
        <v>4.2</v>
      </c>
      <c r="DW112" s="815"/>
      <c r="DX112" s="815"/>
      <c r="DY112" s="815"/>
      <c r="DZ112" s="816"/>
    </row>
    <row r="113" spans="1:130" s="48" customFormat="1" ht="26.25" customHeight="1" x14ac:dyDescent="0.2">
      <c r="A113" s="967"/>
      <c r="B113" s="968"/>
      <c r="C113" s="809" t="s">
        <v>476</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1437092</v>
      </c>
      <c r="AB113" s="802"/>
      <c r="AC113" s="802"/>
      <c r="AD113" s="802"/>
      <c r="AE113" s="803"/>
      <c r="AF113" s="804">
        <v>1289023</v>
      </c>
      <c r="AG113" s="802"/>
      <c r="AH113" s="802"/>
      <c r="AI113" s="802"/>
      <c r="AJ113" s="803"/>
      <c r="AK113" s="804">
        <v>1245397</v>
      </c>
      <c r="AL113" s="802"/>
      <c r="AM113" s="802"/>
      <c r="AN113" s="802"/>
      <c r="AO113" s="803"/>
      <c r="AP113" s="805">
        <v>11</v>
      </c>
      <c r="AQ113" s="806"/>
      <c r="AR113" s="806"/>
      <c r="AS113" s="806"/>
      <c r="AT113" s="807"/>
      <c r="AU113" s="849"/>
      <c r="AV113" s="850"/>
      <c r="AW113" s="850"/>
      <c r="AX113" s="850"/>
      <c r="AY113" s="850"/>
      <c r="AZ113" s="808" t="s">
        <v>208</v>
      </c>
      <c r="BA113" s="809"/>
      <c r="BB113" s="809"/>
      <c r="BC113" s="809"/>
      <c r="BD113" s="809"/>
      <c r="BE113" s="809"/>
      <c r="BF113" s="809"/>
      <c r="BG113" s="809"/>
      <c r="BH113" s="809"/>
      <c r="BI113" s="809"/>
      <c r="BJ113" s="809"/>
      <c r="BK113" s="809"/>
      <c r="BL113" s="809"/>
      <c r="BM113" s="809"/>
      <c r="BN113" s="809"/>
      <c r="BO113" s="809"/>
      <c r="BP113" s="810"/>
      <c r="BQ113" s="811">
        <v>956348</v>
      </c>
      <c r="BR113" s="812"/>
      <c r="BS113" s="812"/>
      <c r="BT113" s="812"/>
      <c r="BU113" s="812"/>
      <c r="BV113" s="812">
        <v>916147</v>
      </c>
      <c r="BW113" s="812"/>
      <c r="BX113" s="812"/>
      <c r="BY113" s="812"/>
      <c r="BZ113" s="812"/>
      <c r="CA113" s="812">
        <v>1229158</v>
      </c>
      <c r="CB113" s="812"/>
      <c r="CC113" s="812"/>
      <c r="CD113" s="812"/>
      <c r="CE113" s="812"/>
      <c r="CF113" s="813">
        <v>10.8</v>
      </c>
      <c r="CG113" s="814"/>
      <c r="CH113" s="814"/>
      <c r="CI113" s="814"/>
      <c r="CJ113" s="814"/>
      <c r="CK113" s="855"/>
      <c r="CL113" s="856"/>
      <c r="CM113" s="808" t="s">
        <v>402</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204</v>
      </c>
      <c r="DH113" s="802"/>
      <c r="DI113" s="802"/>
      <c r="DJ113" s="802"/>
      <c r="DK113" s="803"/>
      <c r="DL113" s="804" t="s">
        <v>204</v>
      </c>
      <c r="DM113" s="802"/>
      <c r="DN113" s="802"/>
      <c r="DO113" s="802"/>
      <c r="DP113" s="803"/>
      <c r="DQ113" s="804" t="s">
        <v>204</v>
      </c>
      <c r="DR113" s="802"/>
      <c r="DS113" s="802"/>
      <c r="DT113" s="802"/>
      <c r="DU113" s="803"/>
      <c r="DV113" s="805" t="s">
        <v>204</v>
      </c>
      <c r="DW113" s="806"/>
      <c r="DX113" s="806"/>
      <c r="DY113" s="806"/>
      <c r="DZ113" s="807"/>
    </row>
    <row r="114" spans="1:130" s="48" customFormat="1" ht="26.25" customHeight="1" x14ac:dyDescent="0.2">
      <c r="A114" s="967"/>
      <c r="B114" s="968"/>
      <c r="C114" s="809" t="s">
        <v>477</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79123</v>
      </c>
      <c r="AB114" s="802"/>
      <c r="AC114" s="802"/>
      <c r="AD114" s="802"/>
      <c r="AE114" s="803"/>
      <c r="AF114" s="804">
        <v>83886</v>
      </c>
      <c r="AG114" s="802"/>
      <c r="AH114" s="802"/>
      <c r="AI114" s="802"/>
      <c r="AJ114" s="803"/>
      <c r="AK114" s="804">
        <v>97325</v>
      </c>
      <c r="AL114" s="802"/>
      <c r="AM114" s="802"/>
      <c r="AN114" s="802"/>
      <c r="AO114" s="803"/>
      <c r="AP114" s="805">
        <v>0.9</v>
      </c>
      <c r="AQ114" s="806"/>
      <c r="AR114" s="806"/>
      <c r="AS114" s="806"/>
      <c r="AT114" s="807"/>
      <c r="AU114" s="849"/>
      <c r="AV114" s="850"/>
      <c r="AW114" s="850"/>
      <c r="AX114" s="850"/>
      <c r="AY114" s="850"/>
      <c r="AZ114" s="808" t="s">
        <v>478</v>
      </c>
      <c r="BA114" s="809"/>
      <c r="BB114" s="809"/>
      <c r="BC114" s="809"/>
      <c r="BD114" s="809"/>
      <c r="BE114" s="809"/>
      <c r="BF114" s="809"/>
      <c r="BG114" s="809"/>
      <c r="BH114" s="809"/>
      <c r="BI114" s="809"/>
      <c r="BJ114" s="809"/>
      <c r="BK114" s="809"/>
      <c r="BL114" s="809"/>
      <c r="BM114" s="809"/>
      <c r="BN114" s="809"/>
      <c r="BO114" s="809"/>
      <c r="BP114" s="810"/>
      <c r="BQ114" s="811">
        <v>865051</v>
      </c>
      <c r="BR114" s="812"/>
      <c r="BS114" s="812"/>
      <c r="BT114" s="812"/>
      <c r="BU114" s="812"/>
      <c r="BV114" s="812">
        <v>594900</v>
      </c>
      <c r="BW114" s="812"/>
      <c r="BX114" s="812"/>
      <c r="BY114" s="812"/>
      <c r="BZ114" s="812"/>
      <c r="CA114" s="812">
        <v>695059</v>
      </c>
      <c r="CB114" s="812"/>
      <c r="CC114" s="812"/>
      <c r="CD114" s="812"/>
      <c r="CE114" s="812"/>
      <c r="CF114" s="813">
        <v>6.1</v>
      </c>
      <c r="CG114" s="814"/>
      <c r="CH114" s="814"/>
      <c r="CI114" s="814"/>
      <c r="CJ114" s="814"/>
      <c r="CK114" s="855"/>
      <c r="CL114" s="856"/>
      <c r="CM114" s="808" t="s">
        <v>479</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204</v>
      </c>
      <c r="DH114" s="802"/>
      <c r="DI114" s="802"/>
      <c r="DJ114" s="802"/>
      <c r="DK114" s="803"/>
      <c r="DL114" s="804" t="s">
        <v>204</v>
      </c>
      <c r="DM114" s="802"/>
      <c r="DN114" s="802"/>
      <c r="DO114" s="802"/>
      <c r="DP114" s="803"/>
      <c r="DQ114" s="804" t="s">
        <v>204</v>
      </c>
      <c r="DR114" s="802"/>
      <c r="DS114" s="802"/>
      <c r="DT114" s="802"/>
      <c r="DU114" s="803"/>
      <c r="DV114" s="805" t="s">
        <v>204</v>
      </c>
      <c r="DW114" s="806"/>
      <c r="DX114" s="806"/>
      <c r="DY114" s="806"/>
      <c r="DZ114" s="807"/>
    </row>
    <row r="115" spans="1:130" s="48" customFormat="1" ht="26.25" customHeight="1" x14ac:dyDescent="0.2">
      <c r="A115" s="967"/>
      <c r="B115" s="968"/>
      <c r="C115" s="809" t="s">
        <v>372</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v>25728</v>
      </c>
      <c r="AB115" s="802"/>
      <c r="AC115" s="802"/>
      <c r="AD115" s="802"/>
      <c r="AE115" s="803"/>
      <c r="AF115" s="804">
        <v>56657</v>
      </c>
      <c r="AG115" s="802"/>
      <c r="AH115" s="802"/>
      <c r="AI115" s="802"/>
      <c r="AJ115" s="803"/>
      <c r="AK115" s="804">
        <v>55672</v>
      </c>
      <c r="AL115" s="802"/>
      <c r="AM115" s="802"/>
      <c r="AN115" s="802"/>
      <c r="AO115" s="803"/>
      <c r="AP115" s="805">
        <v>0.5</v>
      </c>
      <c r="AQ115" s="806"/>
      <c r="AR115" s="806"/>
      <c r="AS115" s="806"/>
      <c r="AT115" s="807"/>
      <c r="AU115" s="849"/>
      <c r="AV115" s="850"/>
      <c r="AW115" s="850"/>
      <c r="AX115" s="850"/>
      <c r="AY115" s="850"/>
      <c r="AZ115" s="808" t="s">
        <v>346</v>
      </c>
      <c r="BA115" s="809"/>
      <c r="BB115" s="809"/>
      <c r="BC115" s="809"/>
      <c r="BD115" s="809"/>
      <c r="BE115" s="809"/>
      <c r="BF115" s="809"/>
      <c r="BG115" s="809"/>
      <c r="BH115" s="809"/>
      <c r="BI115" s="809"/>
      <c r="BJ115" s="809"/>
      <c r="BK115" s="809"/>
      <c r="BL115" s="809"/>
      <c r="BM115" s="809"/>
      <c r="BN115" s="809"/>
      <c r="BO115" s="809"/>
      <c r="BP115" s="810"/>
      <c r="BQ115" s="811" t="s">
        <v>204</v>
      </c>
      <c r="BR115" s="812"/>
      <c r="BS115" s="812"/>
      <c r="BT115" s="812"/>
      <c r="BU115" s="812"/>
      <c r="BV115" s="812" t="s">
        <v>204</v>
      </c>
      <c r="BW115" s="812"/>
      <c r="BX115" s="812"/>
      <c r="BY115" s="812"/>
      <c r="BZ115" s="812"/>
      <c r="CA115" s="812" t="s">
        <v>204</v>
      </c>
      <c r="CB115" s="812"/>
      <c r="CC115" s="812"/>
      <c r="CD115" s="812"/>
      <c r="CE115" s="812"/>
      <c r="CF115" s="813" t="s">
        <v>204</v>
      </c>
      <c r="CG115" s="814"/>
      <c r="CH115" s="814"/>
      <c r="CI115" s="814"/>
      <c r="CJ115" s="814"/>
      <c r="CK115" s="855"/>
      <c r="CL115" s="856"/>
      <c r="CM115" s="808" t="s">
        <v>31</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v>298748</v>
      </c>
      <c r="DH115" s="802"/>
      <c r="DI115" s="802"/>
      <c r="DJ115" s="802"/>
      <c r="DK115" s="803"/>
      <c r="DL115" s="804">
        <v>298748</v>
      </c>
      <c r="DM115" s="802"/>
      <c r="DN115" s="802"/>
      <c r="DO115" s="802"/>
      <c r="DP115" s="803"/>
      <c r="DQ115" s="804">
        <v>298748</v>
      </c>
      <c r="DR115" s="802"/>
      <c r="DS115" s="802"/>
      <c r="DT115" s="802"/>
      <c r="DU115" s="803"/>
      <c r="DV115" s="805">
        <v>2.6</v>
      </c>
      <c r="DW115" s="806"/>
      <c r="DX115" s="806"/>
      <c r="DY115" s="806"/>
      <c r="DZ115" s="807"/>
    </row>
    <row r="116" spans="1:130" s="48" customFormat="1" ht="26.25" customHeight="1" x14ac:dyDescent="0.2">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v>54</v>
      </c>
      <c r="AB116" s="802"/>
      <c r="AC116" s="802"/>
      <c r="AD116" s="802"/>
      <c r="AE116" s="803"/>
      <c r="AF116" s="804">
        <v>12</v>
      </c>
      <c r="AG116" s="802"/>
      <c r="AH116" s="802"/>
      <c r="AI116" s="802"/>
      <c r="AJ116" s="803"/>
      <c r="AK116" s="804">
        <v>327</v>
      </c>
      <c r="AL116" s="802"/>
      <c r="AM116" s="802"/>
      <c r="AN116" s="802"/>
      <c r="AO116" s="803"/>
      <c r="AP116" s="805">
        <v>0</v>
      </c>
      <c r="AQ116" s="806"/>
      <c r="AR116" s="806"/>
      <c r="AS116" s="806"/>
      <c r="AT116" s="807"/>
      <c r="AU116" s="849"/>
      <c r="AV116" s="850"/>
      <c r="AW116" s="850"/>
      <c r="AX116" s="850"/>
      <c r="AY116" s="850"/>
      <c r="AZ116" s="817" t="s">
        <v>226</v>
      </c>
      <c r="BA116" s="818"/>
      <c r="BB116" s="818"/>
      <c r="BC116" s="818"/>
      <c r="BD116" s="818"/>
      <c r="BE116" s="818"/>
      <c r="BF116" s="818"/>
      <c r="BG116" s="818"/>
      <c r="BH116" s="818"/>
      <c r="BI116" s="818"/>
      <c r="BJ116" s="818"/>
      <c r="BK116" s="818"/>
      <c r="BL116" s="818"/>
      <c r="BM116" s="818"/>
      <c r="BN116" s="818"/>
      <c r="BO116" s="818"/>
      <c r="BP116" s="819"/>
      <c r="BQ116" s="811" t="s">
        <v>204</v>
      </c>
      <c r="BR116" s="812"/>
      <c r="BS116" s="812"/>
      <c r="BT116" s="812"/>
      <c r="BU116" s="812"/>
      <c r="BV116" s="812" t="s">
        <v>204</v>
      </c>
      <c r="BW116" s="812"/>
      <c r="BX116" s="812"/>
      <c r="BY116" s="812"/>
      <c r="BZ116" s="812"/>
      <c r="CA116" s="812" t="s">
        <v>204</v>
      </c>
      <c r="CB116" s="812"/>
      <c r="CC116" s="812"/>
      <c r="CD116" s="812"/>
      <c r="CE116" s="812"/>
      <c r="CF116" s="813" t="s">
        <v>204</v>
      </c>
      <c r="CG116" s="814"/>
      <c r="CH116" s="814"/>
      <c r="CI116" s="814"/>
      <c r="CJ116" s="814"/>
      <c r="CK116" s="855"/>
      <c r="CL116" s="856"/>
      <c r="CM116" s="808" t="s">
        <v>11</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v>60145</v>
      </c>
      <c r="DH116" s="802"/>
      <c r="DI116" s="802"/>
      <c r="DJ116" s="802"/>
      <c r="DK116" s="803"/>
      <c r="DL116" s="804">
        <v>39390</v>
      </c>
      <c r="DM116" s="802"/>
      <c r="DN116" s="802"/>
      <c r="DO116" s="802"/>
      <c r="DP116" s="803"/>
      <c r="DQ116" s="804">
        <v>21340</v>
      </c>
      <c r="DR116" s="802"/>
      <c r="DS116" s="802"/>
      <c r="DT116" s="802"/>
      <c r="DU116" s="803"/>
      <c r="DV116" s="805">
        <v>0.2</v>
      </c>
      <c r="DW116" s="806"/>
      <c r="DX116" s="806"/>
      <c r="DY116" s="806"/>
      <c r="DZ116" s="807"/>
    </row>
    <row r="117" spans="1:130" s="48" customFormat="1" ht="26.25" customHeight="1" x14ac:dyDescent="0.2">
      <c r="A117" s="776" t="s">
        <v>275</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324</v>
      </c>
      <c r="Z117" s="778"/>
      <c r="AA117" s="821">
        <v>4329147</v>
      </c>
      <c r="AB117" s="822"/>
      <c r="AC117" s="822"/>
      <c r="AD117" s="822"/>
      <c r="AE117" s="823"/>
      <c r="AF117" s="824">
        <v>4222355</v>
      </c>
      <c r="AG117" s="822"/>
      <c r="AH117" s="822"/>
      <c r="AI117" s="822"/>
      <c r="AJ117" s="823"/>
      <c r="AK117" s="824">
        <v>3945338</v>
      </c>
      <c r="AL117" s="822"/>
      <c r="AM117" s="822"/>
      <c r="AN117" s="822"/>
      <c r="AO117" s="823"/>
      <c r="AP117" s="825"/>
      <c r="AQ117" s="826"/>
      <c r="AR117" s="826"/>
      <c r="AS117" s="826"/>
      <c r="AT117" s="827"/>
      <c r="AU117" s="849"/>
      <c r="AV117" s="850"/>
      <c r="AW117" s="850"/>
      <c r="AX117" s="850"/>
      <c r="AY117" s="850"/>
      <c r="AZ117" s="828" t="s">
        <v>480</v>
      </c>
      <c r="BA117" s="829"/>
      <c r="BB117" s="829"/>
      <c r="BC117" s="829"/>
      <c r="BD117" s="829"/>
      <c r="BE117" s="829"/>
      <c r="BF117" s="829"/>
      <c r="BG117" s="829"/>
      <c r="BH117" s="829"/>
      <c r="BI117" s="829"/>
      <c r="BJ117" s="829"/>
      <c r="BK117" s="829"/>
      <c r="BL117" s="829"/>
      <c r="BM117" s="829"/>
      <c r="BN117" s="829"/>
      <c r="BO117" s="829"/>
      <c r="BP117" s="830"/>
      <c r="BQ117" s="811" t="s">
        <v>204</v>
      </c>
      <c r="BR117" s="812"/>
      <c r="BS117" s="812"/>
      <c r="BT117" s="812"/>
      <c r="BU117" s="812"/>
      <c r="BV117" s="812" t="s">
        <v>204</v>
      </c>
      <c r="BW117" s="812"/>
      <c r="BX117" s="812"/>
      <c r="BY117" s="812"/>
      <c r="BZ117" s="812"/>
      <c r="CA117" s="812" t="s">
        <v>204</v>
      </c>
      <c r="CB117" s="812"/>
      <c r="CC117" s="812"/>
      <c r="CD117" s="812"/>
      <c r="CE117" s="812"/>
      <c r="CF117" s="813" t="s">
        <v>204</v>
      </c>
      <c r="CG117" s="814"/>
      <c r="CH117" s="814"/>
      <c r="CI117" s="814"/>
      <c r="CJ117" s="814"/>
      <c r="CK117" s="855"/>
      <c r="CL117" s="856"/>
      <c r="CM117" s="808" t="s">
        <v>339</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204</v>
      </c>
      <c r="DH117" s="802"/>
      <c r="DI117" s="802"/>
      <c r="DJ117" s="802"/>
      <c r="DK117" s="803"/>
      <c r="DL117" s="804" t="s">
        <v>204</v>
      </c>
      <c r="DM117" s="802"/>
      <c r="DN117" s="802"/>
      <c r="DO117" s="802"/>
      <c r="DP117" s="803"/>
      <c r="DQ117" s="804" t="s">
        <v>204</v>
      </c>
      <c r="DR117" s="802"/>
      <c r="DS117" s="802"/>
      <c r="DT117" s="802"/>
      <c r="DU117" s="803"/>
      <c r="DV117" s="805" t="s">
        <v>204</v>
      </c>
      <c r="DW117" s="806"/>
      <c r="DX117" s="806"/>
      <c r="DY117" s="806"/>
      <c r="DZ117" s="807"/>
    </row>
    <row r="118" spans="1:130" s="48" customFormat="1" ht="26.25" customHeight="1" x14ac:dyDescent="0.2">
      <c r="A118" s="776" t="s">
        <v>93</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431</v>
      </c>
      <c r="AB118" s="777"/>
      <c r="AC118" s="777"/>
      <c r="AD118" s="777"/>
      <c r="AE118" s="778"/>
      <c r="AF118" s="779" t="s">
        <v>469</v>
      </c>
      <c r="AG118" s="777"/>
      <c r="AH118" s="777"/>
      <c r="AI118" s="777"/>
      <c r="AJ118" s="778"/>
      <c r="AK118" s="779" t="s">
        <v>387</v>
      </c>
      <c r="AL118" s="777"/>
      <c r="AM118" s="777"/>
      <c r="AN118" s="777"/>
      <c r="AO118" s="778"/>
      <c r="AP118" s="779" t="s">
        <v>470</v>
      </c>
      <c r="AQ118" s="777"/>
      <c r="AR118" s="777"/>
      <c r="AS118" s="777"/>
      <c r="AT118" s="780"/>
      <c r="AU118" s="849"/>
      <c r="AV118" s="850"/>
      <c r="AW118" s="850"/>
      <c r="AX118" s="850"/>
      <c r="AY118" s="850"/>
      <c r="AZ118" s="831" t="s">
        <v>481</v>
      </c>
      <c r="BA118" s="832"/>
      <c r="BB118" s="832"/>
      <c r="BC118" s="832"/>
      <c r="BD118" s="832"/>
      <c r="BE118" s="832"/>
      <c r="BF118" s="832"/>
      <c r="BG118" s="832"/>
      <c r="BH118" s="832"/>
      <c r="BI118" s="832"/>
      <c r="BJ118" s="832"/>
      <c r="BK118" s="832"/>
      <c r="BL118" s="832"/>
      <c r="BM118" s="832"/>
      <c r="BN118" s="832"/>
      <c r="BO118" s="832"/>
      <c r="BP118" s="833"/>
      <c r="BQ118" s="834" t="s">
        <v>204</v>
      </c>
      <c r="BR118" s="835"/>
      <c r="BS118" s="835"/>
      <c r="BT118" s="835"/>
      <c r="BU118" s="835"/>
      <c r="BV118" s="835" t="s">
        <v>204</v>
      </c>
      <c r="BW118" s="835"/>
      <c r="BX118" s="835"/>
      <c r="BY118" s="835"/>
      <c r="BZ118" s="835"/>
      <c r="CA118" s="835" t="s">
        <v>204</v>
      </c>
      <c r="CB118" s="835"/>
      <c r="CC118" s="835"/>
      <c r="CD118" s="835"/>
      <c r="CE118" s="835"/>
      <c r="CF118" s="813" t="s">
        <v>204</v>
      </c>
      <c r="CG118" s="814"/>
      <c r="CH118" s="814"/>
      <c r="CI118" s="814"/>
      <c r="CJ118" s="814"/>
      <c r="CK118" s="855"/>
      <c r="CL118" s="856"/>
      <c r="CM118" s="808" t="s">
        <v>482</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204</v>
      </c>
      <c r="DH118" s="802"/>
      <c r="DI118" s="802"/>
      <c r="DJ118" s="802"/>
      <c r="DK118" s="803"/>
      <c r="DL118" s="804" t="s">
        <v>204</v>
      </c>
      <c r="DM118" s="802"/>
      <c r="DN118" s="802"/>
      <c r="DO118" s="802"/>
      <c r="DP118" s="803"/>
      <c r="DQ118" s="804" t="s">
        <v>204</v>
      </c>
      <c r="DR118" s="802"/>
      <c r="DS118" s="802"/>
      <c r="DT118" s="802"/>
      <c r="DU118" s="803"/>
      <c r="DV118" s="805" t="s">
        <v>204</v>
      </c>
      <c r="DW118" s="806"/>
      <c r="DX118" s="806"/>
      <c r="DY118" s="806"/>
      <c r="DZ118" s="807"/>
    </row>
    <row r="119" spans="1:130" s="48" customFormat="1" ht="26.25" customHeight="1" x14ac:dyDescent="0.2">
      <c r="A119" s="975" t="s">
        <v>383</v>
      </c>
      <c r="B119" s="854"/>
      <c r="C119" s="792" t="s">
        <v>65</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204</v>
      </c>
      <c r="AB119" s="786"/>
      <c r="AC119" s="786"/>
      <c r="AD119" s="786"/>
      <c r="AE119" s="787"/>
      <c r="AF119" s="788" t="s">
        <v>204</v>
      </c>
      <c r="AG119" s="786"/>
      <c r="AH119" s="786"/>
      <c r="AI119" s="786"/>
      <c r="AJ119" s="787"/>
      <c r="AK119" s="788" t="s">
        <v>204</v>
      </c>
      <c r="AL119" s="786"/>
      <c r="AM119" s="786"/>
      <c r="AN119" s="786"/>
      <c r="AO119" s="787"/>
      <c r="AP119" s="789" t="s">
        <v>204</v>
      </c>
      <c r="AQ119" s="790"/>
      <c r="AR119" s="790"/>
      <c r="AS119" s="790"/>
      <c r="AT119" s="791"/>
      <c r="AU119" s="851"/>
      <c r="AV119" s="852"/>
      <c r="AW119" s="852"/>
      <c r="AX119" s="852"/>
      <c r="AY119" s="852"/>
      <c r="AZ119" s="69" t="s">
        <v>275</v>
      </c>
      <c r="BA119" s="69"/>
      <c r="BB119" s="69"/>
      <c r="BC119" s="69"/>
      <c r="BD119" s="69"/>
      <c r="BE119" s="69"/>
      <c r="BF119" s="69"/>
      <c r="BG119" s="69"/>
      <c r="BH119" s="69"/>
      <c r="BI119" s="69"/>
      <c r="BJ119" s="69"/>
      <c r="BK119" s="69"/>
      <c r="BL119" s="69"/>
      <c r="BM119" s="69"/>
      <c r="BN119" s="69"/>
      <c r="BO119" s="820" t="s">
        <v>170</v>
      </c>
      <c r="BP119" s="836"/>
      <c r="BQ119" s="834">
        <v>41262500</v>
      </c>
      <c r="BR119" s="835"/>
      <c r="BS119" s="835"/>
      <c r="BT119" s="835"/>
      <c r="BU119" s="835"/>
      <c r="BV119" s="835">
        <v>38214462</v>
      </c>
      <c r="BW119" s="835"/>
      <c r="BX119" s="835"/>
      <c r="BY119" s="835"/>
      <c r="BZ119" s="835"/>
      <c r="CA119" s="835">
        <v>36261859</v>
      </c>
      <c r="CB119" s="835"/>
      <c r="CC119" s="835"/>
      <c r="CD119" s="835"/>
      <c r="CE119" s="835"/>
      <c r="CF119" s="837"/>
      <c r="CG119" s="838"/>
      <c r="CH119" s="838"/>
      <c r="CI119" s="838"/>
      <c r="CJ119" s="839"/>
      <c r="CK119" s="857"/>
      <c r="CL119" s="858"/>
      <c r="CM119" s="831" t="s">
        <v>483</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204</v>
      </c>
      <c r="DH119" s="841"/>
      <c r="DI119" s="841"/>
      <c r="DJ119" s="841"/>
      <c r="DK119" s="842"/>
      <c r="DL119" s="843" t="s">
        <v>204</v>
      </c>
      <c r="DM119" s="841"/>
      <c r="DN119" s="841"/>
      <c r="DO119" s="841"/>
      <c r="DP119" s="842"/>
      <c r="DQ119" s="843" t="s">
        <v>204</v>
      </c>
      <c r="DR119" s="841"/>
      <c r="DS119" s="841"/>
      <c r="DT119" s="841"/>
      <c r="DU119" s="842"/>
      <c r="DV119" s="844" t="s">
        <v>204</v>
      </c>
      <c r="DW119" s="845"/>
      <c r="DX119" s="845"/>
      <c r="DY119" s="845"/>
      <c r="DZ119" s="846"/>
    </row>
    <row r="120" spans="1:130" s="48" customFormat="1" ht="26.25" customHeight="1" x14ac:dyDescent="0.2">
      <c r="A120" s="976"/>
      <c r="B120" s="856"/>
      <c r="C120" s="808" t="s">
        <v>141</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204</v>
      </c>
      <c r="AB120" s="802"/>
      <c r="AC120" s="802"/>
      <c r="AD120" s="802"/>
      <c r="AE120" s="803"/>
      <c r="AF120" s="804" t="s">
        <v>204</v>
      </c>
      <c r="AG120" s="802"/>
      <c r="AH120" s="802"/>
      <c r="AI120" s="802"/>
      <c r="AJ120" s="803"/>
      <c r="AK120" s="804" t="s">
        <v>204</v>
      </c>
      <c r="AL120" s="802"/>
      <c r="AM120" s="802"/>
      <c r="AN120" s="802"/>
      <c r="AO120" s="803"/>
      <c r="AP120" s="805" t="s">
        <v>204</v>
      </c>
      <c r="AQ120" s="806"/>
      <c r="AR120" s="806"/>
      <c r="AS120" s="806"/>
      <c r="AT120" s="807"/>
      <c r="AU120" s="859" t="s">
        <v>473</v>
      </c>
      <c r="AV120" s="860"/>
      <c r="AW120" s="860"/>
      <c r="AX120" s="860"/>
      <c r="AY120" s="861"/>
      <c r="AZ120" s="792" t="s">
        <v>219</v>
      </c>
      <c r="BA120" s="783"/>
      <c r="BB120" s="783"/>
      <c r="BC120" s="783"/>
      <c r="BD120" s="783"/>
      <c r="BE120" s="783"/>
      <c r="BF120" s="783"/>
      <c r="BG120" s="783"/>
      <c r="BH120" s="783"/>
      <c r="BI120" s="783"/>
      <c r="BJ120" s="783"/>
      <c r="BK120" s="783"/>
      <c r="BL120" s="783"/>
      <c r="BM120" s="783"/>
      <c r="BN120" s="783"/>
      <c r="BO120" s="783"/>
      <c r="BP120" s="784"/>
      <c r="BQ120" s="793">
        <v>6538010</v>
      </c>
      <c r="BR120" s="794"/>
      <c r="BS120" s="794"/>
      <c r="BT120" s="794"/>
      <c r="BU120" s="794"/>
      <c r="BV120" s="794">
        <v>6298612</v>
      </c>
      <c r="BW120" s="794"/>
      <c r="BX120" s="794"/>
      <c r="BY120" s="794"/>
      <c r="BZ120" s="794"/>
      <c r="CA120" s="794">
        <v>6602144</v>
      </c>
      <c r="CB120" s="794"/>
      <c r="CC120" s="794"/>
      <c r="CD120" s="794"/>
      <c r="CE120" s="794"/>
      <c r="CF120" s="795">
        <v>58.2</v>
      </c>
      <c r="CG120" s="796"/>
      <c r="CH120" s="796"/>
      <c r="CI120" s="796"/>
      <c r="CJ120" s="796"/>
      <c r="CK120" s="873" t="s">
        <v>271</v>
      </c>
      <c r="CL120" s="874"/>
      <c r="CM120" s="874"/>
      <c r="CN120" s="874"/>
      <c r="CO120" s="875"/>
      <c r="CP120" s="867" t="s">
        <v>365</v>
      </c>
      <c r="CQ120" s="868"/>
      <c r="CR120" s="868"/>
      <c r="CS120" s="868"/>
      <c r="CT120" s="868"/>
      <c r="CU120" s="868"/>
      <c r="CV120" s="868"/>
      <c r="CW120" s="868"/>
      <c r="CX120" s="868"/>
      <c r="CY120" s="868"/>
      <c r="CZ120" s="868"/>
      <c r="DA120" s="868"/>
      <c r="DB120" s="868"/>
      <c r="DC120" s="868"/>
      <c r="DD120" s="868"/>
      <c r="DE120" s="868"/>
      <c r="DF120" s="869"/>
      <c r="DG120" s="793">
        <v>9607492</v>
      </c>
      <c r="DH120" s="794"/>
      <c r="DI120" s="794"/>
      <c r="DJ120" s="794"/>
      <c r="DK120" s="794"/>
      <c r="DL120" s="794">
        <v>9056614</v>
      </c>
      <c r="DM120" s="794"/>
      <c r="DN120" s="794"/>
      <c r="DO120" s="794"/>
      <c r="DP120" s="794"/>
      <c r="DQ120" s="794">
        <v>8464822</v>
      </c>
      <c r="DR120" s="794"/>
      <c r="DS120" s="794"/>
      <c r="DT120" s="794"/>
      <c r="DU120" s="794"/>
      <c r="DV120" s="797">
        <v>74.599999999999994</v>
      </c>
      <c r="DW120" s="797"/>
      <c r="DX120" s="797"/>
      <c r="DY120" s="797"/>
      <c r="DZ120" s="798"/>
    </row>
    <row r="121" spans="1:130" s="48" customFormat="1" ht="26.25" customHeight="1" x14ac:dyDescent="0.2">
      <c r="A121" s="976"/>
      <c r="B121" s="856"/>
      <c r="C121" s="828" t="s">
        <v>140</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v>1060</v>
      </c>
      <c r="AB121" s="802"/>
      <c r="AC121" s="802"/>
      <c r="AD121" s="802"/>
      <c r="AE121" s="803"/>
      <c r="AF121" s="804">
        <v>35902</v>
      </c>
      <c r="AG121" s="802"/>
      <c r="AH121" s="802"/>
      <c r="AI121" s="802"/>
      <c r="AJ121" s="803"/>
      <c r="AK121" s="804">
        <v>35901</v>
      </c>
      <c r="AL121" s="802"/>
      <c r="AM121" s="802"/>
      <c r="AN121" s="802"/>
      <c r="AO121" s="803"/>
      <c r="AP121" s="805">
        <v>0.3</v>
      </c>
      <c r="AQ121" s="806"/>
      <c r="AR121" s="806"/>
      <c r="AS121" s="806"/>
      <c r="AT121" s="807"/>
      <c r="AU121" s="862"/>
      <c r="AV121" s="863"/>
      <c r="AW121" s="863"/>
      <c r="AX121" s="863"/>
      <c r="AY121" s="864"/>
      <c r="AZ121" s="808" t="s">
        <v>484</v>
      </c>
      <c r="BA121" s="809"/>
      <c r="BB121" s="809"/>
      <c r="BC121" s="809"/>
      <c r="BD121" s="809"/>
      <c r="BE121" s="809"/>
      <c r="BF121" s="809"/>
      <c r="BG121" s="809"/>
      <c r="BH121" s="809"/>
      <c r="BI121" s="809"/>
      <c r="BJ121" s="809"/>
      <c r="BK121" s="809"/>
      <c r="BL121" s="809"/>
      <c r="BM121" s="809"/>
      <c r="BN121" s="809"/>
      <c r="BO121" s="809"/>
      <c r="BP121" s="810"/>
      <c r="BQ121" s="811">
        <v>198717</v>
      </c>
      <c r="BR121" s="812"/>
      <c r="BS121" s="812"/>
      <c r="BT121" s="812"/>
      <c r="BU121" s="812"/>
      <c r="BV121" s="812">
        <v>166661</v>
      </c>
      <c r="BW121" s="812"/>
      <c r="BX121" s="812"/>
      <c r="BY121" s="812"/>
      <c r="BZ121" s="812"/>
      <c r="CA121" s="812">
        <v>119216</v>
      </c>
      <c r="CB121" s="812"/>
      <c r="CC121" s="812"/>
      <c r="CD121" s="812"/>
      <c r="CE121" s="812"/>
      <c r="CF121" s="813">
        <v>1.1000000000000001</v>
      </c>
      <c r="CG121" s="814"/>
      <c r="CH121" s="814"/>
      <c r="CI121" s="814"/>
      <c r="CJ121" s="814"/>
      <c r="CK121" s="876"/>
      <c r="CL121" s="877"/>
      <c r="CM121" s="877"/>
      <c r="CN121" s="877"/>
      <c r="CO121" s="878"/>
      <c r="CP121" s="870" t="s">
        <v>462</v>
      </c>
      <c r="CQ121" s="871"/>
      <c r="CR121" s="871"/>
      <c r="CS121" s="871"/>
      <c r="CT121" s="871"/>
      <c r="CU121" s="871"/>
      <c r="CV121" s="871"/>
      <c r="CW121" s="871"/>
      <c r="CX121" s="871"/>
      <c r="CY121" s="871"/>
      <c r="CZ121" s="871"/>
      <c r="DA121" s="871"/>
      <c r="DB121" s="871"/>
      <c r="DC121" s="871"/>
      <c r="DD121" s="871"/>
      <c r="DE121" s="871"/>
      <c r="DF121" s="872"/>
      <c r="DG121" s="811">
        <v>4760953</v>
      </c>
      <c r="DH121" s="812"/>
      <c r="DI121" s="812"/>
      <c r="DJ121" s="812"/>
      <c r="DK121" s="812"/>
      <c r="DL121" s="812">
        <v>4445395</v>
      </c>
      <c r="DM121" s="812"/>
      <c r="DN121" s="812"/>
      <c r="DO121" s="812"/>
      <c r="DP121" s="812"/>
      <c r="DQ121" s="812">
        <v>4220458</v>
      </c>
      <c r="DR121" s="812"/>
      <c r="DS121" s="812"/>
      <c r="DT121" s="812"/>
      <c r="DU121" s="812"/>
      <c r="DV121" s="815">
        <v>37.200000000000003</v>
      </c>
      <c r="DW121" s="815"/>
      <c r="DX121" s="815"/>
      <c r="DY121" s="815"/>
      <c r="DZ121" s="816"/>
    </row>
    <row r="122" spans="1:130" s="48" customFormat="1" ht="26.25" customHeight="1" x14ac:dyDescent="0.2">
      <c r="A122" s="976"/>
      <c r="B122" s="856"/>
      <c r="C122" s="808" t="s">
        <v>479</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204</v>
      </c>
      <c r="AB122" s="802"/>
      <c r="AC122" s="802"/>
      <c r="AD122" s="802"/>
      <c r="AE122" s="803"/>
      <c r="AF122" s="804" t="s">
        <v>204</v>
      </c>
      <c r="AG122" s="802"/>
      <c r="AH122" s="802"/>
      <c r="AI122" s="802"/>
      <c r="AJ122" s="803"/>
      <c r="AK122" s="804" t="s">
        <v>204</v>
      </c>
      <c r="AL122" s="802"/>
      <c r="AM122" s="802"/>
      <c r="AN122" s="802"/>
      <c r="AO122" s="803"/>
      <c r="AP122" s="805" t="s">
        <v>204</v>
      </c>
      <c r="AQ122" s="806"/>
      <c r="AR122" s="806"/>
      <c r="AS122" s="806"/>
      <c r="AT122" s="807"/>
      <c r="AU122" s="862"/>
      <c r="AV122" s="863"/>
      <c r="AW122" s="863"/>
      <c r="AX122" s="863"/>
      <c r="AY122" s="864"/>
      <c r="AZ122" s="831" t="s">
        <v>486</v>
      </c>
      <c r="BA122" s="832"/>
      <c r="BB122" s="832"/>
      <c r="BC122" s="832"/>
      <c r="BD122" s="832"/>
      <c r="BE122" s="832"/>
      <c r="BF122" s="832"/>
      <c r="BG122" s="832"/>
      <c r="BH122" s="832"/>
      <c r="BI122" s="832"/>
      <c r="BJ122" s="832"/>
      <c r="BK122" s="832"/>
      <c r="BL122" s="832"/>
      <c r="BM122" s="832"/>
      <c r="BN122" s="832"/>
      <c r="BO122" s="832"/>
      <c r="BP122" s="833"/>
      <c r="BQ122" s="834">
        <v>29474436</v>
      </c>
      <c r="BR122" s="835"/>
      <c r="BS122" s="835"/>
      <c r="BT122" s="835"/>
      <c r="BU122" s="835"/>
      <c r="BV122" s="835">
        <v>28382989</v>
      </c>
      <c r="BW122" s="835"/>
      <c r="BX122" s="835"/>
      <c r="BY122" s="835"/>
      <c r="BZ122" s="835"/>
      <c r="CA122" s="835">
        <v>26947712</v>
      </c>
      <c r="CB122" s="835"/>
      <c r="CC122" s="835"/>
      <c r="CD122" s="835"/>
      <c r="CE122" s="835"/>
      <c r="CF122" s="881">
        <v>237.5</v>
      </c>
      <c r="CG122" s="882"/>
      <c r="CH122" s="882"/>
      <c r="CI122" s="882"/>
      <c r="CJ122" s="882"/>
      <c r="CK122" s="876"/>
      <c r="CL122" s="877"/>
      <c r="CM122" s="877"/>
      <c r="CN122" s="877"/>
      <c r="CO122" s="878"/>
      <c r="CP122" s="870" t="s">
        <v>430</v>
      </c>
      <c r="CQ122" s="871"/>
      <c r="CR122" s="871"/>
      <c r="CS122" s="871"/>
      <c r="CT122" s="871"/>
      <c r="CU122" s="871"/>
      <c r="CV122" s="871"/>
      <c r="CW122" s="871"/>
      <c r="CX122" s="871"/>
      <c r="CY122" s="871"/>
      <c r="CZ122" s="871"/>
      <c r="DA122" s="871"/>
      <c r="DB122" s="871"/>
      <c r="DC122" s="871"/>
      <c r="DD122" s="871"/>
      <c r="DE122" s="871"/>
      <c r="DF122" s="872"/>
      <c r="DG122" s="811" t="s">
        <v>204</v>
      </c>
      <c r="DH122" s="812"/>
      <c r="DI122" s="812"/>
      <c r="DJ122" s="812"/>
      <c r="DK122" s="812"/>
      <c r="DL122" s="812" t="s">
        <v>204</v>
      </c>
      <c r="DM122" s="812"/>
      <c r="DN122" s="812"/>
      <c r="DO122" s="812"/>
      <c r="DP122" s="812"/>
      <c r="DQ122" s="812" t="s">
        <v>204</v>
      </c>
      <c r="DR122" s="812"/>
      <c r="DS122" s="812"/>
      <c r="DT122" s="812"/>
      <c r="DU122" s="812"/>
      <c r="DV122" s="815" t="s">
        <v>204</v>
      </c>
      <c r="DW122" s="815"/>
      <c r="DX122" s="815"/>
      <c r="DY122" s="815"/>
      <c r="DZ122" s="816"/>
    </row>
    <row r="123" spans="1:130" s="48" customFormat="1" ht="26.25" customHeight="1" x14ac:dyDescent="0.2">
      <c r="A123" s="976"/>
      <c r="B123" s="856"/>
      <c r="C123" s="808" t="s">
        <v>11</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v>24668</v>
      </c>
      <c r="AB123" s="802"/>
      <c r="AC123" s="802"/>
      <c r="AD123" s="802"/>
      <c r="AE123" s="803"/>
      <c r="AF123" s="804">
        <v>20755</v>
      </c>
      <c r="AG123" s="802"/>
      <c r="AH123" s="802"/>
      <c r="AI123" s="802"/>
      <c r="AJ123" s="803"/>
      <c r="AK123" s="804">
        <v>19771</v>
      </c>
      <c r="AL123" s="802"/>
      <c r="AM123" s="802"/>
      <c r="AN123" s="802"/>
      <c r="AO123" s="803"/>
      <c r="AP123" s="805">
        <v>0.2</v>
      </c>
      <c r="AQ123" s="806"/>
      <c r="AR123" s="806"/>
      <c r="AS123" s="806"/>
      <c r="AT123" s="807"/>
      <c r="AU123" s="865"/>
      <c r="AV123" s="866"/>
      <c r="AW123" s="866"/>
      <c r="AX123" s="866"/>
      <c r="AY123" s="866"/>
      <c r="AZ123" s="69" t="s">
        <v>275</v>
      </c>
      <c r="BA123" s="69"/>
      <c r="BB123" s="69"/>
      <c r="BC123" s="69"/>
      <c r="BD123" s="69"/>
      <c r="BE123" s="69"/>
      <c r="BF123" s="69"/>
      <c r="BG123" s="69"/>
      <c r="BH123" s="69"/>
      <c r="BI123" s="69"/>
      <c r="BJ123" s="69"/>
      <c r="BK123" s="69"/>
      <c r="BL123" s="69"/>
      <c r="BM123" s="69"/>
      <c r="BN123" s="69"/>
      <c r="BO123" s="820" t="s">
        <v>487</v>
      </c>
      <c r="BP123" s="836"/>
      <c r="BQ123" s="883">
        <v>36211163</v>
      </c>
      <c r="BR123" s="884"/>
      <c r="BS123" s="884"/>
      <c r="BT123" s="884"/>
      <c r="BU123" s="884"/>
      <c r="BV123" s="884">
        <v>34848262</v>
      </c>
      <c r="BW123" s="884"/>
      <c r="BX123" s="884"/>
      <c r="BY123" s="884"/>
      <c r="BZ123" s="884"/>
      <c r="CA123" s="884">
        <v>33669072</v>
      </c>
      <c r="CB123" s="884"/>
      <c r="CC123" s="884"/>
      <c r="CD123" s="884"/>
      <c r="CE123" s="884"/>
      <c r="CF123" s="837"/>
      <c r="CG123" s="838"/>
      <c r="CH123" s="838"/>
      <c r="CI123" s="838"/>
      <c r="CJ123" s="839"/>
      <c r="CK123" s="876"/>
      <c r="CL123" s="877"/>
      <c r="CM123" s="877"/>
      <c r="CN123" s="877"/>
      <c r="CO123" s="878"/>
      <c r="CP123" s="870" t="s">
        <v>456</v>
      </c>
      <c r="CQ123" s="871"/>
      <c r="CR123" s="871"/>
      <c r="CS123" s="871"/>
      <c r="CT123" s="871"/>
      <c r="CU123" s="871"/>
      <c r="CV123" s="871"/>
      <c r="CW123" s="871"/>
      <c r="CX123" s="871"/>
      <c r="CY123" s="871"/>
      <c r="CZ123" s="871"/>
      <c r="DA123" s="871"/>
      <c r="DB123" s="871"/>
      <c r="DC123" s="871"/>
      <c r="DD123" s="871"/>
      <c r="DE123" s="871"/>
      <c r="DF123" s="872"/>
      <c r="DG123" s="801" t="s">
        <v>204</v>
      </c>
      <c r="DH123" s="802"/>
      <c r="DI123" s="802"/>
      <c r="DJ123" s="802"/>
      <c r="DK123" s="803"/>
      <c r="DL123" s="804" t="s">
        <v>204</v>
      </c>
      <c r="DM123" s="802"/>
      <c r="DN123" s="802"/>
      <c r="DO123" s="802"/>
      <c r="DP123" s="803"/>
      <c r="DQ123" s="804" t="s">
        <v>204</v>
      </c>
      <c r="DR123" s="802"/>
      <c r="DS123" s="802"/>
      <c r="DT123" s="802"/>
      <c r="DU123" s="803"/>
      <c r="DV123" s="805" t="s">
        <v>204</v>
      </c>
      <c r="DW123" s="806"/>
      <c r="DX123" s="806"/>
      <c r="DY123" s="806"/>
      <c r="DZ123" s="807"/>
    </row>
    <row r="124" spans="1:130" s="48" customFormat="1" ht="26.25" customHeight="1" x14ac:dyDescent="0.2">
      <c r="A124" s="976"/>
      <c r="B124" s="856"/>
      <c r="C124" s="808" t="s">
        <v>339</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204</v>
      </c>
      <c r="AB124" s="802"/>
      <c r="AC124" s="802"/>
      <c r="AD124" s="802"/>
      <c r="AE124" s="803"/>
      <c r="AF124" s="804" t="s">
        <v>204</v>
      </c>
      <c r="AG124" s="802"/>
      <c r="AH124" s="802"/>
      <c r="AI124" s="802"/>
      <c r="AJ124" s="803"/>
      <c r="AK124" s="804" t="s">
        <v>204</v>
      </c>
      <c r="AL124" s="802"/>
      <c r="AM124" s="802"/>
      <c r="AN124" s="802"/>
      <c r="AO124" s="803"/>
      <c r="AP124" s="805" t="s">
        <v>204</v>
      </c>
      <c r="AQ124" s="806"/>
      <c r="AR124" s="806"/>
      <c r="AS124" s="806"/>
      <c r="AT124" s="807"/>
      <c r="AU124" s="889" t="s">
        <v>488</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45.7</v>
      </c>
      <c r="BR124" s="893"/>
      <c r="BS124" s="893"/>
      <c r="BT124" s="893"/>
      <c r="BU124" s="893"/>
      <c r="BV124" s="893">
        <v>29.1</v>
      </c>
      <c r="BW124" s="893"/>
      <c r="BX124" s="893"/>
      <c r="BY124" s="893"/>
      <c r="BZ124" s="893"/>
      <c r="CA124" s="893">
        <v>22.8</v>
      </c>
      <c r="CB124" s="893"/>
      <c r="CC124" s="893"/>
      <c r="CD124" s="893"/>
      <c r="CE124" s="893"/>
      <c r="CF124" s="894"/>
      <c r="CG124" s="895"/>
      <c r="CH124" s="895"/>
      <c r="CI124" s="895"/>
      <c r="CJ124" s="896"/>
      <c r="CK124" s="879"/>
      <c r="CL124" s="879"/>
      <c r="CM124" s="879"/>
      <c r="CN124" s="879"/>
      <c r="CO124" s="880"/>
      <c r="CP124" s="870" t="s">
        <v>489</v>
      </c>
      <c r="CQ124" s="871"/>
      <c r="CR124" s="871"/>
      <c r="CS124" s="871"/>
      <c r="CT124" s="871"/>
      <c r="CU124" s="871"/>
      <c r="CV124" s="871"/>
      <c r="CW124" s="871"/>
      <c r="CX124" s="871"/>
      <c r="CY124" s="871"/>
      <c r="CZ124" s="871"/>
      <c r="DA124" s="871"/>
      <c r="DB124" s="871"/>
      <c r="DC124" s="871"/>
      <c r="DD124" s="871"/>
      <c r="DE124" s="871"/>
      <c r="DF124" s="872"/>
      <c r="DG124" s="840" t="s">
        <v>204</v>
      </c>
      <c r="DH124" s="841"/>
      <c r="DI124" s="841"/>
      <c r="DJ124" s="841"/>
      <c r="DK124" s="842"/>
      <c r="DL124" s="843" t="s">
        <v>204</v>
      </c>
      <c r="DM124" s="841"/>
      <c r="DN124" s="841"/>
      <c r="DO124" s="841"/>
      <c r="DP124" s="842"/>
      <c r="DQ124" s="843" t="s">
        <v>204</v>
      </c>
      <c r="DR124" s="841"/>
      <c r="DS124" s="841"/>
      <c r="DT124" s="841"/>
      <c r="DU124" s="842"/>
      <c r="DV124" s="844" t="s">
        <v>204</v>
      </c>
      <c r="DW124" s="845"/>
      <c r="DX124" s="845"/>
      <c r="DY124" s="845"/>
      <c r="DZ124" s="846"/>
    </row>
    <row r="125" spans="1:130" s="48" customFormat="1" ht="26.25" customHeight="1" x14ac:dyDescent="0.2">
      <c r="A125" s="976"/>
      <c r="B125" s="856"/>
      <c r="C125" s="808" t="s">
        <v>482</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204</v>
      </c>
      <c r="AB125" s="802"/>
      <c r="AC125" s="802"/>
      <c r="AD125" s="802"/>
      <c r="AE125" s="803"/>
      <c r="AF125" s="804" t="s">
        <v>204</v>
      </c>
      <c r="AG125" s="802"/>
      <c r="AH125" s="802"/>
      <c r="AI125" s="802"/>
      <c r="AJ125" s="803"/>
      <c r="AK125" s="804" t="s">
        <v>204</v>
      </c>
      <c r="AL125" s="802"/>
      <c r="AM125" s="802"/>
      <c r="AN125" s="802"/>
      <c r="AO125" s="803"/>
      <c r="AP125" s="805" t="s">
        <v>204</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492</v>
      </c>
      <c r="CL125" s="874"/>
      <c r="CM125" s="874"/>
      <c r="CN125" s="874"/>
      <c r="CO125" s="875"/>
      <c r="CP125" s="792" t="s">
        <v>144</v>
      </c>
      <c r="CQ125" s="783"/>
      <c r="CR125" s="783"/>
      <c r="CS125" s="783"/>
      <c r="CT125" s="783"/>
      <c r="CU125" s="783"/>
      <c r="CV125" s="783"/>
      <c r="CW125" s="783"/>
      <c r="CX125" s="783"/>
      <c r="CY125" s="783"/>
      <c r="CZ125" s="783"/>
      <c r="DA125" s="783"/>
      <c r="DB125" s="783"/>
      <c r="DC125" s="783"/>
      <c r="DD125" s="783"/>
      <c r="DE125" s="783"/>
      <c r="DF125" s="784"/>
      <c r="DG125" s="793" t="s">
        <v>204</v>
      </c>
      <c r="DH125" s="794"/>
      <c r="DI125" s="794"/>
      <c r="DJ125" s="794"/>
      <c r="DK125" s="794"/>
      <c r="DL125" s="794" t="s">
        <v>204</v>
      </c>
      <c r="DM125" s="794"/>
      <c r="DN125" s="794"/>
      <c r="DO125" s="794"/>
      <c r="DP125" s="794"/>
      <c r="DQ125" s="794" t="s">
        <v>204</v>
      </c>
      <c r="DR125" s="794"/>
      <c r="DS125" s="794"/>
      <c r="DT125" s="794"/>
      <c r="DU125" s="794"/>
      <c r="DV125" s="797" t="s">
        <v>204</v>
      </c>
      <c r="DW125" s="797"/>
      <c r="DX125" s="797"/>
      <c r="DY125" s="797"/>
      <c r="DZ125" s="798"/>
    </row>
    <row r="126" spans="1:130" s="48" customFormat="1" ht="26.25" customHeight="1" x14ac:dyDescent="0.2">
      <c r="A126" s="976"/>
      <c r="B126" s="856"/>
      <c r="C126" s="808" t="s">
        <v>483</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204</v>
      </c>
      <c r="AB126" s="802"/>
      <c r="AC126" s="802"/>
      <c r="AD126" s="802"/>
      <c r="AE126" s="803"/>
      <c r="AF126" s="804" t="s">
        <v>204</v>
      </c>
      <c r="AG126" s="802"/>
      <c r="AH126" s="802"/>
      <c r="AI126" s="802"/>
      <c r="AJ126" s="803"/>
      <c r="AK126" s="804" t="s">
        <v>204</v>
      </c>
      <c r="AL126" s="802"/>
      <c r="AM126" s="802"/>
      <c r="AN126" s="802"/>
      <c r="AO126" s="803"/>
      <c r="AP126" s="805" t="s">
        <v>204</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418</v>
      </c>
      <c r="CQ126" s="809"/>
      <c r="CR126" s="809"/>
      <c r="CS126" s="809"/>
      <c r="CT126" s="809"/>
      <c r="CU126" s="809"/>
      <c r="CV126" s="809"/>
      <c r="CW126" s="809"/>
      <c r="CX126" s="809"/>
      <c r="CY126" s="809"/>
      <c r="CZ126" s="809"/>
      <c r="DA126" s="809"/>
      <c r="DB126" s="809"/>
      <c r="DC126" s="809"/>
      <c r="DD126" s="809"/>
      <c r="DE126" s="809"/>
      <c r="DF126" s="810"/>
      <c r="DG126" s="811" t="s">
        <v>204</v>
      </c>
      <c r="DH126" s="812"/>
      <c r="DI126" s="812"/>
      <c r="DJ126" s="812"/>
      <c r="DK126" s="812"/>
      <c r="DL126" s="812" t="s">
        <v>204</v>
      </c>
      <c r="DM126" s="812"/>
      <c r="DN126" s="812"/>
      <c r="DO126" s="812"/>
      <c r="DP126" s="812"/>
      <c r="DQ126" s="812" t="s">
        <v>204</v>
      </c>
      <c r="DR126" s="812"/>
      <c r="DS126" s="812"/>
      <c r="DT126" s="812"/>
      <c r="DU126" s="812"/>
      <c r="DV126" s="815" t="s">
        <v>204</v>
      </c>
      <c r="DW126" s="815"/>
      <c r="DX126" s="815"/>
      <c r="DY126" s="815"/>
      <c r="DZ126" s="816"/>
    </row>
    <row r="127" spans="1:130" s="48" customFormat="1" ht="26.25" customHeight="1" x14ac:dyDescent="0.2">
      <c r="A127" s="977"/>
      <c r="B127" s="858"/>
      <c r="C127" s="831" t="s">
        <v>82</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204</v>
      </c>
      <c r="AB127" s="802"/>
      <c r="AC127" s="802"/>
      <c r="AD127" s="802"/>
      <c r="AE127" s="803"/>
      <c r="AF127" s="804" t="s">
        <v>204</v>
      </c>
      <c r="AG127" s="802"/>
      <c r="AH127" s="802"/>
      <c r="AI127" s="802"/>
      <c r="AJ127" s="803"/>
      <c r="AK127" s="804" t="s">
        <v>204</v>
      </c>
      <c r="AL127" s="802"/>
      <c r="AM127" s="802"/>
      <c r="AN127" s="802"/>
      <c r="AO127" s="803"/>
      <c r="AP127" s="805" t="s">
        <v>204</v>
      </c>
      <c r="AQ127" s="806"/>
      <c r="AR127" s="806"/>
      <c r="AS127" s="806"/>
      <c r="AT127" s="807"/>
      <c r="AU127" s="56"/>
      <c r="AV127" s="56"/>
      <c r="AW127" s="56"/>
      <c r="AX127" s="919" t="s">
        <v>460</v>
      </c>
      <c r="AY127" s="886"/>
      <c r="AZ127" s="886"/>
      <c r="BA127" s="886"/>
      <c r="BB127" s="886"/>
      <c r="BC127" s="886"/>
      <c r="BD127" s="886"/>
      <c r="BE127" s="887"/>
      <c r="BF127" s="885" t="s">
        <v>124</v>
      </c>
      <c r="BG127" s="886"/>
      <c r="BH127" s="886"/>
      <c r="BI127" s="886"/>
      <c r="BJ127" s="886"/>
      <c r="BK127" s="886"/>
      <c r="BL127" s="887"/>
      <c r="BM127" s="885" t="s">
        <v>419</v>
      </c>
      <c r="BN127" s="886"/>
      <c r="BO127" s="886"/>
      <c r="BP127" s="886"/>
      <c r="BQ127" s="886"/>
      <c r="BR127" s="886"/>
      <c r="BS127" s="887"/>
      <c r="BT127" s="885" t="s">
        <v>409</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406</v>
      </c>
      <c r="CQ127" s="809"/>
      <c r="CR127" s="809"/>
      <c r="CS127" s="809"/>
      <c r="CT127" s="809"/>
      <c r="CU127" s="809"/>
      <c r="CV127" s="809"/>
      <c r="CW127" s="809"/>
      <c r="CX127" s="809"/>
      <c r="CY127" s="809"/>
      <c r="CZ127" s="809"/>
      <c r="DA127" s="809"/>
      <c r="DB127" s="809"/>
      <c r="DC127" s="809"/>
      <c r="DD127" s="809"/>
      <c r="DE127" s="809"/>
      <c r="DF127" s="810"/>
      <c r="DG127" s="811" t="s">
        <v>204</v>
      </c>
      <c r="DH127" s="812"/>
      <c r="DI127" s="812"/>
      <c r="DJ127" s="812"/>
      <c r="DK127" s="812"/>
      <c r="DL127" s="812" t="s">
        <v>204</v>
      </c>
      <c r="DM127" s="812"/>
      <c r="DN127" s="812"/>
      <c r="DO127" s="812"/>
      <c r="DP127" s="812"/>
      <c r="DQ127" s="812" t="s">
        <v>204</v>
      </c>
      <c r="DR127" s="812"/>
      <c r="DS127" s="812"/>
      <c r="DT127" s="812"/>
      <c r="DU127" s="812"/>
      <c r="DV127" s="815" t="s">
        <v>204</v>
      </c>
      <c r="DW127" s="815"/>
      <c r="DX127" s="815"/>
      <c r="DY127" s="815"/>
      <c r="DZ127" s="816"/>
    </row>
    <row r="128" spans="1:130" s="48" customFormat="1" ht="26.25" customHeight="1" x14ac:dyDescent="0.2">
      <c r="A128" s="939" t="s">
        <v>493</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4</v>
      </c>
      <c r="X128" s="941"/>
      <c r="Y128" s="941"/>
      <c r="Z128" s="942"/>
      <c r="AA128" s="785">
        <v>77364</v>
      </c>
      <c r="AB128" s="786"/>
      <c r="AC128" s="786"/>
      <c r="AD128" s="786"/>
      <c r="AE128" s="787"/>
      <c r="AF128" s="788">
        <v>56325</v>
      </c>
      <c r="AG128" s="786"/>
      <c r="AH128" s="786"/>
      <c r="AI128" s="786"/>
      <c r="AJ128" s="787"/>
      <c r="AK128" s="788">
        <v>50033</v>
      </c>
      <c r="AL128" s="786"/>
      <c r="AM128" s="786"/>
      <c r="AN128" s="786"/>
      <c r="AO128" s="787"/>
      <c r="AP128" s="943"/>
      <c r="AQ128" s="944"/>
      <c r="AR128" s="944"/>
      <c r="AS128" s="944"/>
      <c r="AT128" s="945"/>
      <c r="AU128" s="56"/>
      <c r="AV128" s="56"/>
      <c r="AW128" s="56"/>
      <c r="AX128" s="782" t="s">
        <v>309</v>
      </c>
      <c r="AY128" s="783"/>
      <c r="AZ128" s="783"/>
      <c r="BA128" s="783"/>
      <c r="BB128" s="783"/>
      <c r="BC128" s="783"/>
      <c r="BD128" s="783"/>
      <c r="BE128" s="784"/>
      <c r="BF128" s="946" t="s">
        <v>204</v>
      </c>
      <c r="BG128" s="947"/>
      <c r="BH128" s="947"/>
      <c r="BI128" s="947"/>
      <c r="BJ128" s="947"/>
      <c r="BK128" s="947"/>
      <c r="BL128" s="948"/>
      <c r="BM128" s="946">
        <v>12.87</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398</v>
      </c>
      <c r="CQ128" s="656"/>
      <c r="CR128" s="656"/>
      <c r="CS128" s="656"/>
      <c r="CT128" s="656"/>
      <c r="CU128" s="656"/>
      <c r="CV128" s="656"/>
      <c r="CW128" s="656"/>
      <c r="CX128" s="656"/>
      <c r="CY128" s="656"/>
      <c r="CZ128" s="656"/>
      <c r="DA128" s="656"/>
      <c r="DB128" s="656"/>
      <c r="DC128" s="656"/>
      <c r="DD128" s="656"/>
      <c r="DE128" s="656"/>
      <c r="DF128" s="898"/>
      <c r="DG128" s="899" t="s">
        <v>204</v>
      </c>
      <c r="DH128" s="900"/>
      <c r="DI128" s="900"/>
      <c r="DJ128" s="900"/>
      <c r="DK128" s="900"/>
      <c r="DL128" s="900" t="s">
        <v>204</v>
      </c>
      <c r="DM128" s="900"/>
      <c r="DN128" s="900"/>
      <c r="DO128" s="900"/>
      <c r="DP128" s="900"/>
      <c r="DQ128" s="900" t="s">
        <v>204</v>
      </c>
      <c r="DR128" s="900"/>
      <c r="DS128" s="900"/>
      <c r="DT128" s="900"/>
      <c r="DU128" s="900"/>
      <c r="DV128" s="901" t="s">
        <v>204</v>
      </c>
      <c r="DW128" s="901"/>
      <c r="DX128" s="901"/>
      <c r="DY128" s="901"/>
      <c r="DZ128" s="902"/>
    </row>
    <row r="129" spans="1:131" s="48" customFormat="1" ht="26.25" customHeight="1" x14ac:dyDescent="0.2">
      <c r="A129" s="799" t="s">
        <v>175</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238</v>
      </c>
      <c r="X129" s="904"/>
      <c r="Y129" s="904"/>
      <c r="Z129" s="905"/>
      <c r="AA129" s="801">
        <v>13798746</v>
      </c>
      <c r="AB129" s="802"/>
      <c r="AC129" s="802"/>
      <c r="AD129" s="802"/>
      <c r="AE129" s="803"/>
      <c r="AF129" s="804">
        <v>14190229</v>
      </c>
      <c r="AG129" s="802"/>
      <c r="AH129" s="802"/>
      <c r="AI129" s="802"/>
      <c r="AJ129" s="803"/>
      <c r="AK129" s="804">
        <v>13860109</v>
      </c>
      <c r="AL129" s="802"/>
      <c r="AM129" s="802"/>
      <c r="AN129" s="802"/>
      <c r="AO129" s="803"/>
      <c r="AP129" s="906"/>
      <c r="AQ129" s="907"/>
      <c r="AR129" s="907"/>
      <c r="AS129" s="907"/>
      <c r="AT129" s="908"/>
      <c r="AU129" s="67"/>
      <c r="AV129" s="67"/>
      <c r="AW129" s="67"/>
      <c r="AX129" s="909" t="s">
        <v>115</v>
      </c>
      <c r="AY129" s="809"/>
      <c r="AZ129" s="809"/>
      <c r="BA129" s="809"/>
      <c r="BB129" s="809"/>
      <c r="BC129" s="809"/>
      <c r="BD129" s="809"/>
      <c r="BE129" s="810"/>
      <c r="BF129" s="910" t="s">
        <v>204</v>
      </c>
      <c r="BG129" s="911"/>
      <c r="BH129" s="911"/>
      <c r="BI129" s="911"/>
      <c r="BJ129" s="911"/>
      <c r="BK129" s="911"/>
      <c r="BL129" s="912"/>
      <c r="BM129" s="910">
        <v>17.87</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99" t="s">
        <v>494</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495</v>
      </c>
      <c r="X130" s="904"/>
      <c r="Y130" s="904"/>
      <c r="Z130" s="905"/>
      <c r="AA130" s="801">
        <v>2758194</v>
      </c>
      <c r="AB130" s="802"/>
      <c r="AC130" s="802"/>
      <c r="AD130" s="802"/>
      <c r="AE130" s="803"/>
      <c r="AF130" s="804">
        <v>2656764</v>
      </c>
      <c r="AG130" s="802"/>
      <c r="AH130" s="802"/>
      <c r="AI130" s="802"/>
      <c r="AJ130" s="803"/>
      <c r="AK130" s="804">
        <v>2513560</v>
      </c>
      <c r="AL130" s="802"/>
      <c r="AM130" s="802"/>
      <c r="AN130" s="802"/>
      <c r="AO130" s="803"/>
      <c r="AP130" s="906"/>
      <c r="AQ130" s="907"/>
      <c r="AR130" s="907"/>
      <c r="AS130" s="907"/>
      <c r="AT130" s="908"/>
      <c r="AU130" s="67"/>
      <c r="AV130" s="67"/>
      <c r="AW130" s="67"/>
      <c r="AX130" s="909" t="s">
        <v>433</v>
      </c>
      <c r="AY130" s="809"/>
      <c r="AZ130" s="809"/>
      <c r="BA130" s="809"/>
      <c r="BB130" s="809"/>
      <c r="BC130" s="809"/>
      <c r="BD130" s="809"/>
      <c r="BE130" s="810"/>
      <c r="BF130" s="920">
        <v>12.9</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177</v>
      </c>
      <c r="X131" s="927"/>
      <c r="Y131" s="927"/>
      <c r="Z131" s="928"/>
      <c r="AA131" s="840">
        <v>11040552</v>
      </c>
      <c r="AB131" s="841"/>
      <c r="AC131" s="841"/>
      <c r="AD131" s="841"/>
      <c r="AE131" s="842"/>
      <c r="AF131" s="843">
        <v>11533465</v>
      </c>
      <c r="AG131" s="841"/>
      <c r="AH131" s="841"/>
      <c r="AI131" s="841"/>
      <c r="AJ131" s="842"/>
      <c r="AK131" s="843">
        <v>11346549</v>
      </c>
      <c r="AL131" s="841"/>
      <c r="AM131" s="841"/>
      <c r="AN131" s="841"/>
      <c r="AO131" s="842"/>
      <c r="AP131" s="929"/>
      <c r="AQ131" s="930"/>
      <c r="AR131" s="930"/>
      <c r="AS131" s="930"/>
      <c r="AT131" s="931"/>
      <c r="AU131" s="67"/>
      <c r="AV131" s="67"/>
      <c r="AW131" s="67"/>
      <c r="AX131" s="932" t="s">
        <v>64</v>
      </c>
      <c r="AY131" s="656"/>
      <c r="AZ131" s="656"/>
      <c r="BA131" s="656"/>
      <c r="BB131" s="656"/>
      <c r="BC131" s="656"/>
      <c r="BD131" s="656"/>
      <c r="BE131" s="898"/>
      <c r="BF131" s="933">
        <v>22.8</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1" t="s">
        <v>118</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496</v>
      </c>
      <c r="W132" s="950"/>
      <c r="X132" s="950"/>
      <c r="Y132" s="950"/>
      <c r="Z132" s="951"/>
      <c r="AA132" s="952">
        <v>13.528209459999999</v>
      </c>
      <c r="AB132" s="953"/>
      <c r="AC132" s="953"/>
      <c r="AD132" s="953"/>
      <c r="AE132" s="954"/>
      <c r="AF132" s="955">
        <v>13.085972</v>
      </c>
      <c r="AG132" s="953"/>
      <c r="AH132" s="953"/>
      <c r="AI132" s="953"/>
      <c r="AJ132" s="954"/>
      <c r="AK132" s="955">
        <v>12.17766741</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60</v>
      </c>
      <c r="W133" s="957"/>
      <c r="X133" s="957"/>
      <c r="Y133" s="957"/>
      <c r="Z133" s="958"/>
      <c r="AA133" s="959">
        <v>12.9</v>
      </c>
      <c r="AB133" s="960"/>
      <c r="AC133" s="960"/>
      <c r="AD133" s="960"/>
      <c r="AE133" s="961"/>
      <c r="AF133" s="959">
        <v>13.1</v>
      </c>
      <c r="AG133" s="960"/>
      <c r="AH133" s="960"/>
      <c r="AI133" s="960"/>
      <c r="AJ133" s="961"/>
      <c r="AK133" s="959">
        <v>12.9</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ehR3Ct4jWN7xHHgWOYoaf7pOsFKQeiA89X4SN/dfkWi2xbNBs0pC/GxTSM0PvF8ExTJdF2+i+Stwejg/Z+LGow==" saltValue="WanIA+r9MoPiVTx4vrWnt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97</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dXxmHxdi/uPjat5AIr6gYCOYoXxpVWVvN11LpgTxS9PHregsnvvRCe4U0VC2QkwV0cgAxyokOo90UyGZITWR5Q==" saltValue="NO3TqPDIcZSelnXWTIRozA==" spinCount="100000" sheet="1" objects="1" scenarios="1"/>
  <phoneticPr fontId="21"/>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MAUcZaNWxgheg3fgt1+DbxscAWUH1vWm6zs1crESkVv5lRCa25nchlt9h0NXWZImMnwKdE8T552pRvX8mbes4g==" saltValue="5/9r06V/q7k2dKO0Wuqcr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332</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85</v>
      </c>
      <c r="AP7" s="127"/>
      <c r="AQ7" s="138" t="s">
        <v>498</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500</v>
      </c>
      <c r="AQ8" s="139" t="s">
        <v>501</v>
      </c>
      <c r="AR8" s="153" t="s">
        <v>502</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503</v>
      </c>
      <c r="AL9" s="996"/>
      <c r="AM9" s="996"/>
      <c r="AN9" s="997"/>
      <c r="AO9" s="117">
        <v>3810886</v>
      </c>
      <c r="AP9" s="117">
        <v>80488</v>
      </c>
      <c r="AQ9" s="140">
        <v>88339</v>
      </c>
      <c r="AR9" s="154">
        <v>-8.9</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211</v>
      </c>
      <c r="AL10" s="996"/>
      <c r="AM10" s="996"/>
      <c r="AN10" s="997"/>
      <c r="AO10" s="118">
        <v>577041</v>
      </c>
      <c r="AP10" s="118">
        <v>12187</v>
      </c>
      <c r="AQ10" s="141">
        <v>7842</v>
      </c>
      <c r="AR10" s="155">
        <v>55.4</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396</v>
      </c>
      <c r="AL11" s="996"/>
      <c r="AM11" s="996"/>
      <c r="AN11" s="997"/>
      <c r="AO11" s="118" t="s">
        <v>204</v>
      </c>
      <c r="AP11" s="118" t="s">
        <v>204</v>
      </c>
      <c r="AQ11" s="141">
        <v>2321</v>
      </c>
      <c r="AR11" s="155" t="s">
        <v>204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237</v>
      </c>
      <c r="AL12" s="996"/>
      <c r="AM12" s="996"/>
      <c r="AN12" s="997"/>
      <c r="AO12" s="118" t="s">
        <v>204</v>
      </c>
      <c r="AP12" s="118" t="s">
        <v>204</v>
      </c>
      <c r="AQ12" s="141">
        <v>10</v>
      </c>
      <c r="AR12" s="155" t="s">
        <v>204</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504</v>
      </c>
      <c r="AL13" s="996"/>
      <c r="AM13" s="996"/>
      <c r="AN13" s="997"/>
      <c r="AO13" s="118" t="s">
        <v>204</v>
      </c>
      <c r="AP13" s="118" t="s">
        <v>204</v>
      </c>
      <c r="AQ13" s="141">
        <v>2936</v>
      </c>
      <c r="AR13" s="155" t="s">
        <v>204</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505</v>
      </c>
      <c r="AL14" s="996"/>
      <c r="AM14" s="996"/>
      <c r="AN14" s="997"/>
      <c r="AO14" s="118">
        <v>60919</v>
      </c>
      <c r="AP14" s="118">
        <v>1287</v>
      </c>
      <c r="AQ14" s="141">
        <v>1649</v>
      </c>
      <c r="AR14" s="155">
        <v>-22</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311</v>
      </c>
      <c r="AL15" s="990"/>
      <c r="AM15" s="990"/>
      <c r="AN15" s="991"/>
      <c r="AO15" s="118">
        <v>-266965</v>
      </c>
      <c r="AP15" s="118">
        <v>-5638</v>
      </c>
      <c r="AQ15" s="141">
        <v>-5997</v>
      </c>
      <c r="AR15" s="155">
        <v>-6</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275</v>
      </c>
      <c r="AL16" s="990"/>
      <c r="AM16" s="990"/>
      <c r="AN16" s="991"/>
      <c r="AO16" s="118">
        <v>4181881</v>
      </c>
      <c r="AP16" s="118">
        <v>88324</v>
      </c>
      <c r="AQ16" s="141">
        <v>97102</v>
      </c>
      <c r="AR16" s="155">
        <v>-9</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185</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336</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507</v>
      </c>
      <c r="AL21" s="993"/>
      <c r="AM21" s="993"/>
      <c r="AN21" s="994"/>
      <c r="AO21" s="120">
        <v>7.58</v>
      </c>
      <c r="AP21" s="130">
        <v>8.91</v>
      </c>
      <c r="AQ21" s="143">
        <v>-1.33</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508</v>
      </c>
      <c r="AL22" s="993"/>
      <c r="AM22" s="993"/>
      <c r="AN22" s="994"/>
      <c r="AO22" s="121">
        <v>97.6</v>
      </c>
      <c r="AP22" s="131">
        <v>97.5</v>
      </c>
      <c r="AQ22" s="144">
        <v>0.1</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14" t="s">
        <v>509</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ht="13" x14ac:dyDescent="0.2">
      <c r="A27" s="85"/>
      <c r="AO27" s="90"/>
      <c r="AP27" s="90"/>
      <c r="AQ27" s="90"/>
      <c r="AR27" s="90"/>
      <c r="AS27" s="90"/>
      <c r="AT27" s="90"/>
    </row>
    <row r="28" spans="1:46" ht="16.5" x14ac:dyDescent="0.2">
      <c r="A28" s="82" t="s">
        <v>164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85</v>
      </c>
      <c r="AP30" s="127"/>
      <c r="AQ30" s="138" t="s">
        <v>498</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500</v>
      </c>
      <c r="AQ31" s="139" t="s">
        <v>501</v>
      </c>
      <c r="AR31" s="153" t="s">
        <v>502</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510</v>
      </c>
      <c r="AL32" s="1009"/>
      <c r="AM32" s="1009"/>
      <c r="AN32" s="1010"/>
      <c r="AO32" s="118">
        <v>2546617</v>
      </c>
      <c r="AP32" s="118">
        <v>53786</v>
      </c>
      <c r="AQ32" s="145">
        <v>55264</v>
      </c>
      <c r="AR32" s="155">
        <v>-2.7</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511</v>
      </c>
      <c r="AL33" s="1009"/>
      <c r="AM33" s="1009"/>
      <c r="AN33" s="1010"/>
      <c r="AO33" s="118" t="s">
        <v>204</v>
      </c>
      <c r="AP33" s="118" t="s">
        <v>204</v>
      </c>
      <c r="AQ33" s="145" t="s">
        <v>204</v>
      </c>
      <c r="AR33" s="155" t="s">
        <v>204</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512</v>
      </c>
      <c r="AL34" s="1009"/>
      <c r="AM34" s="1009"/>
      <c r="AN34" s="1010"/>
      <c r="AO34" s="118" t="s">
        <v>204</v>
      </c>
      <c r="AP34" s="118" t="s">
        <v>204</v>
      </c>
      <c r="AQ34" s="145">
        <v>19</v>
      </c>
      <c r="AR34" s="155" t="s">
        <v>204</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513</v>
      </c>
      <c r="AL35" s="1009"/>
      <c r="AM35" s="1009"/>
      <c r="AN35" s="1010"/>
      <c r="AO35" s="118">
        <v>1245397</v>
      </c>
      <c r="AP35" s="118">
        <v>26304</v>
      </c>
      <c r="AQ35" s="145">
        <v>18522</v>
      </c>
      <c r="AR35" s="155">
        <v>42</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37</v>
      </c>
      <c r="AL36" s="1009"/>
      <c r="AM36" s="1009"/>
      <c r="AN36" s="1010"/>
      <c r="AO36" s="118">
        <v>97325</v>
      </c>
      <c r="AP36" s="118">
        <v>2056</v>
      </c>
      <c r="AQ36" s="145">
        <v>2744</v>
      </c>
      <c r="AR36" s="155">
        <v>-25.1</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349</v>
      </c>
      <c r="AL37" s="1009"/>
      <c r="AM37" s="1009"/>
      <c r="AN37" s="1010"/>
      <c r="AO37" s="118">
        <v>55672</v>
      </c>
      <c r="AP37" s="118">
        <v>1176</v>
      </c>
      <c r="AQ37" s="145">
        <v>519</v>
      </c>
      <c r="AR37" s="155">
        <v>126.6</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514</v>
      </c>
      <c r="AL38" s="1012"/>
      <c r="AM38" s="1012"/>
      <c r="AN38" s="1013"/>
      <c r="AO38" s="122">
        <v>327</v>
      </c>
      <c r="AP38" s="122">
        <v>7</v>
      </c>
      <c r="AQ38" s="146">
        <v>4</v>
      </c>
      <c r="AR38" s="144">
        <v>75</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58</v>
      </c>
      <c r="AL39" s="1012"/>
      <c r="AM39" s="1012"/>
      <c r="AN39" s="1013"/>
      <c r="AO39" s="118">
        <v>-50033</v>
      </c>
      <c r="AP39" s="118">
        <v>-1057</v>
      </c>
      <c r="AQ39" s="145">
        <v>-3996</v>
      </c>
      <c r="AR39" s="155">
        <v>-73.5</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515</v>
      </c>
      <c r="AL40" s="1009"/>
      <c r="AM40" s="1009"/>
      <c r="AN40" s="1010"/>
      <c r="AO40" s="118">
        <v>-2513560</v>
      </c>
      <c r="AP40" s="118">
        <v>-53088</v>
      </c>
      <c r="AQ40" s="145">
        <v>-50182</v>
      </c>
      <c r="AR40" s="155">
        <v>5.8</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385</v>
      </c>
      <c r="AL41" s="999"/>
      <c r="AM41" s="999"/>
      <c r="AN41" s="1000"/>
      <c r="AO41" s="118">
        <v>1381745</v>
      </c>
      <c r="AP41" s="118">
        <v>29183</v>
      </c>
      <c r="AQ41" s="145">
        <v>22892</v>
      </c>
      <c r="AR41" s="155">
        <v>27.5</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142</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85</v>
      </c>
      <c r="AN49" s="1001" t="s">
        <v>443</v>
      </c>
      <c r="AO49" s="1002"/>
      <c r="AP49" s="1002"/>
      <c r="AQ49" s="1002"/>
      <c r="AR49" s="1003"/>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490</v>
      </c>
      <c r="AO50" s="124" t="s">
        <v>491</v>
      </c>
      <c r="AP50" s="135" t="s">
        <v>518</v>
      </c>
      <c r="AQ50" s="148" t="s">
        <v>380</v>
      </c>
      <c r="AR50" s="158" t="s">
        <v>519</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499</v>
      </c>
      <c r="AL51" s="103"/>
      <c r="AM51" s="108">
        <v>2791390</v>
      </c>
      <c r="AN51" s="115">
        <v>57440</v>
      </c>
      <c r="AO51" s="125">
        <v>21.1</v>
      </c>
      <c r="AP51" s="136">
        <v>69729</v>
      </c>
      <c r="AQ51" s="149">
        <v>1.8</v>
      </c>
      <c r="AR51" s="159">
        <v>19.3</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1469556</v>
      </c>
      <c r="AN52" s="116">
        <v>30240</v>
      </c>
      <c r="AO52" s="126">
        <v>58.3</v>
      </c>
      <c r="AP52" s="137">
        <v>38908</v>
      </c>
      <c r="AQ52" s="150">
        <v>14</v>
      </c>
      <c r="AR52" s="160">
        <v>44.3</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520</v>
      </c>
      <c r="AL53" s="103"/>
      <c r="AM53" s="108">
        <v>2279451</v>
      </c>
      <c r="AN53" s="115">
        <v>47141</v>
      </c>
      <c r="AO53" s="125">
        <v>-17.899999999999999</v>
      </c>
      <c r="AP53" s="136">
        <v>74581</v>
      </c>
      <c r="AQ53" s="149">
        <v>7</v>
      </c>
      <c r="AR53" s="159">
        <v>-24.9</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1077128</v>
      </c>
      <c r="AN54" s="116">
        <v>22276</v>
      </c>
      <c r="AO54" s="126">
        <v>-26.3</v>
      </c>
      <c r="AP54" s="137">
        <v>41563</v>
      </c>
      <c r="AQ54" s="150">
        <v>6.8</v>
      </c>
      <c r="AR54" s="160">
        <v>-33.1</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475</v>
      </c>
      <c r="AL55" s="103"/>
      <c r="AM55" s="108">
        <v>3320594</v>
      </c>
      <c r="AN55" s="115">
        <v>69052</v>
      </c>
      <c r="AO55" s="125">
        <v>46.5</v>
      </c>
      <c r="AP55" s="136">
        <v>76347</v>
      </c>
      <c r="AQ55" s="149">
        <v>2.4</v>
      </c>
      <c r="AR55" s="159">
        <v>44.1</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1889183</v>
      </c>
      <c r="AN56" s="116">
        <v>39286</v>
      </c>
      <c r="AO56" s="126">
        <v>76.400000000000006</v>
      </c>
      <c r="AP56" s="137">
        <v>41762</v>
      </c>
      <c r="AQ56" s="150">
        <v>0.5</v>
      </c>
      <c r="AR56" s="160">
        <v>75.900000000000006</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521</v>
      </c>
      <c r="AL57" s="103"/>
      <c r="AM57" s="108">
        <v>2246243</v>
      </c>
      <c r="AN57" s="115">
        <v>47164</v>
      </c>
      <c r="AO57" s="125">
        <v>-31.7</v>
      </c>
      <c r="AP57" s="136">
        <v>69604</v>
      </c>
      <c r="AQ57" s="149">
        <v>-8.8000000000000007</v>
      </c>
      <c r="AR57" s="159">
        <v>-22.9</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712090</v>
      </c>
      <c r="AN58" s="116">
        <v>14952</v>
      </c>
      <c r="AO58" s="126">
        <v>-61.9</v>
      </c>
      <c r="AP58" s="137">
        <v>36247</v>
      </c>
      <c r="AQ58" s="150">
        <v>-13.2</v>
      </c>
      <c r="AR58" s="160">
        <v>-48.7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2323962</v>
      </c>
      <c r="AN59" s="115">
        <v>49084</v>
      </c>
      <c r="AO59" s="125">
        <v>4.0999999999999996</v>
      </c>
      <c r="AP59" s="136">
        <v>68410</v>
      </c>
      <c r="AQ59" s="149">
        <v>-1.7</v>
      </c>
      <c r="AR59" s="159">
        <v>5.8</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1072708</v>
      </c>
      <c r="AN60" s="116">
        <v>22656</v>
      </c>
      <c r="AO60" s="126">
        <v>51.5</v>
      </c>
      <c r="AP60" s="137">
        <v>35086</v>
      </c>
      <c r="AQ60" s="150">
        <v>-3.2</v>
      </c>
      <c r="AR60" s="160">
        <v>54.7</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2592328</v>
      </c>
      <c r="AN61" s="115">
        <v>53976</v>
      </c>
      <c r="AO61" s="125">
        <v>4.4000000000000004</v>
      </c>
      <c r="AP61" s="136">
        <v>71734</v>
      </c>
      <c r="AQ61" s="151">
        <v>0.1</v>
      </c>
      <c r="AR61" s="159">
        <v>4.3</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1244133</v>
      </c>
      <c r="AN62" s="116">
        <v>25882</v>
      </c>
      <c r="AO62" s="126">
        <v>19.600000000000001</v>
      </c>
      <c r="AP62" s="137">
        <v>38713</v>
      </c>
      <c r="AQ62" s="150">
        <v>1</v>
      </c>
      <c r="AR62" s="160">
        <v>18.600000000000001</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jkExdr7nHtMlI3xk+Ic1fQlX/i1qlF+h/ih137n2S7OIidRU3ZfWo9pJWFk8heTKuLFaKKFNPJSpQ/f9sPi61w==" saltValue="8giMgBnaPNKVRUz0o66i3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1" spans="125:125" ht="13.5" hidden="1" customHeight="1" x14ac:dyDescent="0.2">
      <c r="DU121" s="78"/>
    </row>
  </sheetData>
  <sheetProtection algorithmName="SHA-512" hashValue="GYqQMXx2LpJcMqxeznHNu5aKYQC9IlzkKES1tgYe5XV+WLA46WpmnjNsWdxRYPqO8bAFEuGGPhaJtC+jJw3WjQ==" saltValue="TTRhO9LPZeB+fKw0X/sVa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97</v>
      </c>
    </row>
  </sheetData>
  <sheetProtection algorithmName="SHA-512" hashValue="ZxqFQ9B5XAg5xa3YgnXWOlsz+Qe2KbEVm2ybVwOnYrzXdszYfM/K+4NJnZ3YlFTYBf05jgS8BTuapYeD1Y72jQ==" saltValue="NTd/bD+v5aSpDSDkKUZP+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8</v>
      </c>
      <c r="C46" s="171"/>
      <c r="D46" s="171"/>
      <c r="E46" s="172" t="s">
        <v>16</v>
      </c>
      <c r="F46" s="173" t="s">
        <v>524</v>
      </c>
      <c r="G46" s="177" t="s">
        <v>525</v>
      </c>
      <c r="H46" s="177" t="s">
        <v>526</v>
      </c>
      <c r="I46" s="177" t="s">
        <v>527</v>
      </c>
      <c r="J46" s="182" t="s">
        <v>528</v>
      </c>
    </row>
    <row r="47" spans="2:10" ht="57.75" customHeight="1" x14ac:dyDescent="0.2">
      <c r="B47" s="168"/>
      <c r="C47" s="1015" t="s">
        <v>3</v>
      </c>
      <c r="D47" s="1015"/>
      <c r="E47" s="1016"/>
      <c r="F47" s="174">
        <v>19.899999999999999</v>
      </c>
      <c r="G47" s="178">
        <v>20.13</v>
      </c>
      <c r="H47" s="178">
        <v>19.649999999999999</v>
      </c>
      <c r="I47" s="178">
        <v>19.11</v>
      </c>
      <c r="J47" s="183">
        <v>19.57</v>
      </c>
    </row>
    <row r="48" spans="2:10" ht="57.75" customHeight="1" x14ac:dyDescent="0.2">
      <c r="B48" s="169"/>
      <c r="C48" s="1017" t="s">
        <v>9</v>
      </c>
      <c r="D48" s="1017"/>
      <c r="E48" s="1018"/>
      <c r="F48" s="175">
        <v>11.43</v>
      </c>
      <c r="G48" s="179">
        <v>7.83</v>
      </c>
      <c r="H48" s="179">
        <v>11.02</v>
      </c>
      <c r="I48" s="179">
        <v>13.53</v>
      </c>
      <c r="J48" s="184">
        <v>14.49</v>
      </c>
    </row>
    <row r="49" spans="2:10" ht="57.75" customHeight="1" x14ac:dyDescent="0.2">
      <c r="B49" s="170"/>
      <c r="C49" s="1019" t="s">
        <v>15</v>
      </c>
      <c r="D49" s="1019"/>
      <c r="E49" s="1020"/>
      <c r="F49" s="176">
        <v>0.12</v>
      </c>
      <c r="G49" s="180" t="s">
        <v>529</v>
      </c>
      <c r="H49" s="180">
        <v>3.38</v>
      </c>
      <c r="I49" s="180">
        <v>6.69</v>
      </c>
      <c r="J49" s="185">
        <v>0.64</v>
      </c>
    </row>
    <row r="50" spans="2:10" ht="13" x14ac:dyDescent="0.2"/>
  </sheetData>
  <sheetProtection algorithmName="SHA-512" hashValue="gXCouTUlNrlBOjAYl5AjkslgwvpjUJPDy9PYMVA1Rr3VIifMB2Q5JpaPFRLOKk58h2tHRYYq5yXN4o6Jp3/8/w==" saltValue="Db+C8Tl5nqYcmALGd8lJ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16</v>
      </c>
      <c r="F33" s="196" t="s">
        <v>524</v>
      </c>
      <c r="G33" s="201" t="s">
        <v>525</v>
      </c>
      <c r="H33" s="201" t="s">
        <v>526</v>
      </c>
      <c r="I33" s="201" t="s">
        <v>527</v>
      </c>
      <c r="J33" s="205" t="s">
        <v>528</v>
      </c>
      <c r="K33" s="186"/>
      <c r="L33" s="186"/>
      <c r="M33" s="186"/>
      <c r="N33" s="186"/>
      <c r="O33" s="186"/>
      <c r="P33" s="186"/>
    </row>
    <row r="34" spans="1:16" ht="39" customHeight="1" x14ac:dyDescent="0.2">
      <c r="A34" s="186"/>
      <c r="B34" s="188"/>
      <c r="C34" s="1021" t="s">
        <v>462</v>
      </c>
      <c r="D34" s="1021"/>
      <c r="E34" s="1022"/>
      <c r="F34" s="197">
        <v>14.4</v>
      </c>
      <c r="G34" s="202">
        <v>14.51</v>
      </c>
      <c r="H34" s="202">
        <v>17.8</v>
      </c>
      <c r="I34" s="202">
        <v>18.670000000000002</v>
      </c>
      <c r="J34" s="206">
        <v>18.88</v>
      </c>
      <c r="K34" s="186"/>
      <c r="L34" s="186"/>
      <c r="M34" s="186"/>
      <c r="N34" s="186"/>
      <c r="O34" s="186"/>
      <c r="P34" s="186"/>
    </row>
    <row r="35" spans="1:16" ht="39" customHeight="1" x14ac:dyDescent="0.2">
      <c r="A35" s="186"/>
      <c r="B35" s="189"/>
      <c r="C35" s="1023" t="s">
        <v>265</v>
      </c>
      <c r="D35" s="1023"/>
      <c r="E35" s="1024"/>
      <c r="F35" s="198">
        <v>11.42</v>
      </c>
      <c r="G35" s="203">
        <v>7.82</v>
      </c>
      <c r="H35" s="203">
        <v>11</v>
      </c>
      <c r="I35" s="203">
        <v>13.52</v>
      </c>
      <c r="J35" s="207">
        <v>14.47</v>
      </c>
      <c r="K35" s="186"/>
      <c r="L35" s="186"/>
      <c r="M35" s="186"/>
      <c r="N35" s="186"/>
      <c r="O35" s="186"/>
      <c r="P35" s="186"/>
    </row>
    <row r="36" spans="1:16" ht="39" customHeight="1" x14ac:dyDescent="0.2">
      <c r="A36" s="186"/>
      <c r="B36" s="189"/>
      <c r="C36" s="1023" t="s">
        <v>459</v>
      </c>
      <c r="D36" s="1023"/>
      <c r="E36" s="1024"/>
      <c r="F36" s="198">
        <v>13.92</v>
      </c>
      <c r="G36" s="203">
        <v>14.44</v>
      </c>
      <c r="H36" s="203">
        <v>14.46</v>
      </c>
      <c r="I36" s="203">
        <v>13.98</v>
      </c>
      <c r="J36" s="207">
        <v>13.53</v>
      </c>
      <c r="K36" s="186"/>
      <c r="L36" s="186"/>
      <c r="M36" s="186"/>
      <c r="N36" s="186"/>
      <c r="O36" s="186"/>
      <c r="P36" s="186"/>
    </row>
    <row r="37" spans="1:16" ht="39" customHeight="1" x14ac:dyDescent="0.2">
      <c r="A37" s="186"/>
      <c r="B37" s="189"/>
      <c r="C37" s="1023" t="s">
        <v>365</v>
      </c>
      <c r="D37" s="1023"/>
      <c r="E37" s="1024"/>
      <c r="F37" s="198" t="s">
        <v>204</v>
      </c>
      <c r="G37" s="203" t="s">
        <v>204</v>
      </c>
      <c r="H37" s="203">
        <v>5.43</v>
      </c>
      <c r="I37" s="203">
        <v>5.56</v>
      </c>
      <c r="J37" s="207">
        <v>5.39</v>
      </c>
      <c r="K37" s="186"/>
      <c r="L37" s="186"/>
      <c r="M37" s="186"/>
      <c r="N37" s="186"/>
      <c r="O37" s="186"/>
      <c r="P37" s="186"/>
    </row>
    <row r="38" spans="1:16" ht="39" customHeight="1" x14ac:dyDescent="0.2">
      <c r="A38" s="186"/>
      <c r="B38" s="189"/>
      <c r="C38" s="1023" t="s">
        <v>430</v>
      </c>
      <c r="D38" s="1023"/>
      <c r="E38" s="1024"/>
      <c r="F38" s="198" t="s">
        <v>204</v>
      </c>
      <c r="G38" s="203" t="s">
        <v>204</v>
      </c>
      <c r="H38" s="203" t="s">
        <v>204</v>
      </c>
      <c r="I38" s="203">
        <v>4.18</v>
      </c>
      <c r="J38" s="207">
        <v>2.44</v>
      </c>
      <c r="K38" s="186"/>
      <c r="L38" s="186"/>
      <c r="M38" s="186"/>
      <c r="N38" s="186"/>
      <c r="O38" s="186"/>
      <c r="P38" s="186"/>
    </row>
    <row r="39" spans="1:16" ht="39" customHeight="1" x14ac:dyDescent="0.2">
      <c r="A39" s="186"/>
      <c r="B39" s="189"/>
      <c r="C39" s="1023" t="s">
        <v>456</v>
      </c>
      <c r="D39" s="1023"/>
      <c r="E39" s="1024"/>
      <c r="F39" s="198">
        <v>0.37</v>
      </c>
      <c r="G39" s="203">
        <v>0.38</v>
      </c>
      <c r="H39" s="203">
        <v>0.39</v>
      </c>
      <c r="I39" s="203">
        <v>0.39</v>
      </c>
      <c r="J39" s="207">
        <v>0.41</v>
      </c>
      <c r="K39" s="186"/>
      <c r="L39" s="186"/>
      <c r="M39" s="186"/>
      <c r="N39" s="186"/>
      <c r="O39" s="186"/>
      <c r="P39" s="186"/>
    </row>
    <row r="40" spans="1:16" ht="39" customHeight="1" x14ac:dyDescent="0.2">
      <c r="A40" s="186"/>
      <c r="B40" s="189"/>
      <c r="C40" s="1023" t="s">
        <v>62</v>
      </c>
      <c r="D40" s="1023"/>
      <c r="E40" s="1024"/>
      <c r="F40" s="198">
        <v>0.68</v>
      </c>
      <c r="G40" s="203">
        <v>0.44</v>
      </c>
      <c r="H40" s="203">
        <v>0.7</v>
      </c>
      <c r="I40" s="203">
        <v>0.93</v>
      </c>
      <c r="J40" s="207">
        <v>0.2</v>
      </c>
      <c r="K40" s="186"/>
      <c r="L40" s="186"/>
      <c r="M40" s="186"/>
      <c r="N40" s="186"/>
      <c r="O40" s="186"/>
      <c r="P40" s="186"/>
    </row>
    <row r="41" spans="1:16" ht="39" customHeight="1" x14ac:dyDescent="0.2">
      <c r="A41" s="186"/>
      <c r="B41" s="189"/>
      <c r="C41" s="1023" t="s">
        <v>458</v>
      </c>
      <c r="D41" s="1023"/>
      <c r="E41" s="1024"/>
      <c r="F41" s="198">
        <v>0.02</v>
      </c>
      <c r="G41" s="203">
        <v>0.02</v>
      </c>
      <c r="H41" s="203">
        <v>0.02</v>
      </c>
      <c r="I41" s="203">
        <v>0.01</v>
      </c>
      <c r="J41" s="207">
        <v>0.02</v>
      </c>
      <c r="K41" s="186"/>
      <c r="L41" s="186"/>
      <c r="M41" s="186"/>
      <c r="N41" s="186"/>
      <c r="O41" s="186"/>
      <c r="P41" s="186"/>
    </row>
    <row r="42" spans="1:16" ht="39" customHeight="1" x14ac:dyDescent="0.2">
      <c r="A42" s="186"/>
      <c r="B42" s="190"/>
      <c r="C42" s="1023" t="s">
        <v>530</v>
      </c>
      <c r="D42" s="1023"/>
      <c r="E42" s="1024"/>
      <c r="F42" s="198" t="s">
        <v>204</v>
      </c>
      <c r="G42" s="203" t="s">
        <v>204</v>
      </c>
      <c r="H42" s="203" t="s">
        <v>204</v>
      </c>
      <c r="I42" s="203" t="s">
        <v>204</v>
      </c>
      <c r="J42" s="207" t="s">
        <v>204</v>
      </c>
      <c r="K42" s="186"/>
      <c r="L42" s="186"/>
      <c r="M42" s="186"/>
      <c r="N42" s="186"/>
      <c r="O42" s="186"/>
      <c r="P42" s="186"/>
    </row>
    <row r="43" spans="1:16" ht="39" customHeight="1" x14ac:dyDescent="0.2">
      <c r="A43" s="186"/>
      <c r="B43" s="191"/>
      <c r="C43" s="1025" t="s">
        <v>485</v>
      </c>
      <c r="D43" s="1025"/>
      <c r="E43" s="1026"/>
      <c r="F43" s="199">
        <v>0.11</v>
      </c>
      <c r="G43" s="204">
        <v>1.23</v>
      </c>
      <c r="H43" s="204">
        <v>0.01</v>
      </c>
      <c r="I43" s="204">
        <v>0</v>
      </c>
      <c r="J43" s="208">
        <v>0.01</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9m9qH4j4k0J1aS82K4JtMy0SFNHTuEVk+z6P8nh1AAzz5g4aTU65DaaGWMw9SFz2g2CrAMOAht6Bmtzk2j1Y1g==" saltValue="c5hUUBhsRwY5aSK4lgBRd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25">
      <c r="A44" s="85"/>
      <c r="B44" s="209" t="s">
        <v>27</v>
      </c>
      <c r="C44" s="215"/>
      <c r="D44" s="215"/>
      <c r="E44" s="223"/>
      <c r="F44" s="223"/>
      <c r="G44" s="223"/>
      <c r="H44" s="223"/>
      <c r="I44" s="223"/>
      <c r="J44" s="226" t="s">
        <v>16</v>
      </c>
      <c r="K44" s="228" t="s">
        <v>524</v>
      </c>
      <c r="L44" s="237" t="s">
        <v>525</v>
      </c>
      <c r="M44" s="237" t="s">
        <v>526</v>
      </c>
      <c r="N44" s="237" t="s">
        <v>527</v>
      </c>
      <c r="O44" s="246" t="s">
        <v>528</v>
      </c>
      <c r="P44" s="85"/>
      <c r="Q44" s="85"/>
      <c r="R44" s="85"/>
      <c r="S44" s="85"/>
      <c r="T44" s="85"/>
      <c r="U44" s="85"/>
    </row>
    <row r="45" spans="1:21" ht="30.75" customHeight="1" x14ac:dyDescent="0.2">
      <c r="A45" s="85"/>
      <c r="B45" s="1042" t="s">
        <v>28</v>
      </c>
      <c r="C45" s="1043"/>
      <c r="D45" s="218"/>
      <c r="E45" s="1056" t="s">
        <v>26</v>
      </c>
      <c r="F45" s="1056"/>
      <c r="G45" s="1056"/>
      <c r="H45" s="1056"/>
      <c r="I45" s="1056"/>
      <c r="J45" s="1057"/>
      <c r="K45" s="229">
        <v>2752</v>
      </c>
      <c r="L45" s="238">
        <v>2791</v>
      </c>
      <c r="M45" s="238">
        <v>2787</v>
      </c>
      <c r="N45" s="238">
        <v>2793</v>
      </c>
      <c r="O45" s="247">
        <v>2547</v>
      </c>
      <c r="P45" s="85"/>
      <c r="Q45" s="85"/>
      <c r="R45" s="85"/>
      <c r="S45" s="85"/>
      <c r="T45" s="85"/>
      <c r="U45" s="85"/>
    </row>
    <row r="46" spans="1:21" ht="30.75" customHeight="1" x14ac:dyDescent="0.2">
      <c r="A46" s="85"/>
      <c r="B46" s="1044"/>
      <c r="C46" s="1045"/>
      <c r="D46" s="219"/>
      <c r="E46" s="1048" t="s">
        <v>29</v>
      </c>
      <c r="F46" s="1048"/>
      <c r="G46" s="1048"/>
      <c r="H46" s="1048"/>
      <c r="I46" s="1048"/>
      <c r="J46" s="1049"/>
      <c r="K46" s="230" t="s">
        <v>204</v>
      </c>
      <c r="L46" s="239" t="s">
        <v>204</v>
      </c>
      <c r="M46" s="239" t="s">
        <v>204</v>
      </c>
      <c r="N46" s="239" t="s">
        <v>204</v>
      </c>
      <c r="O46" s="248" t="s">
        <v>204</v>
      </c>
      <c r="P46" s="85"/>
      <c r="Q46" s="85"/>
      <c r="R46" s="85"/>
      <c r="S46" s="85"/>
      <c r="T46" s="85"/>
      <c r="U46" s="85"/>
    </row>
    <row r="47" spans="1:21" ht="30.75" customHeight="1" x14ac:dyDescent="0.2">
      <c r="A47" s="85"/>
      <c r="B47" s="1044"/>
      <c r="C47" s="1045"/>
      <c r="D47" s="219"/>
      <c r="E47" s="1048" t="s">
        <v>32</v>
      </c>
      <c r="F47" s="1048"/>
      <c r="G47" s="1048"/>
      <c r="H47" s="1048"/>
      <c r="I47" s="1048"/>
      <c r="J47" s="1049"/>
      <c r="K47" s="230" t="s">
        <v>204</v>
      </c>
      <c r="L47" s="239" t="s">
        <v>204</v>
      </c>
      <c r="M47" s="239" t="s">
        <v>204</v>
      </c>
      <c r="N47" s="239" t="s">
        <v>204</v>
      </c>
      <c r="O47" s="248" t="s">
        <v>204</v>
      </c>
      <c r="P47" s="85"/>
      <c r="Q47" s="85"/>
      <c r="R47" s="85"/>
      <c r="S47" s="85"/>
      <c r="T47" s="85"/>
      <c r="U47" s="85"/>
    </row>
    <row r="48" spans="1:21" ht="30.75" customHeight="1" x14ac:dyDescent="0.2">
      <c r="A48" s="85"/>
      <c r="B48" s="1044"/>
      <c r="C48" s="1045"/>
      <c r="D48" s="219"/>
      <c r="E48" s="1048" t="s">
        <v>38</v>
      </c>
      <c r="F48" s="1048"/>
      <c r="G48" s="1048"/>
      <c r="H48" s="1048"/>
      <c r="I48" s="1048"/>
      <c r="J48" s="1049"/>
      <c r="K48" s="230">
        <v>1340</v>
      </c>
      <c r="L48" s="239">
        <v>1325</v>
      </c>
      <c r="M48" s="239">
        <v>1437</v>
      </c>
      <c r="N48" s="239">
        <v>1289</v>
      </c>
      <c r="O48" s="248">
        <v>1245</v>
      </c>
      <c r="P48" s="85"/>
      <c r="Q48" s="85"/>
      <c r="R48" s="85"/>
      <c r="S48" s="85"/>
      <c r="T48" s="85"/>
      <c r="U48" s="85"/>
    </row>
    <row r="49" spans="1:21" ht="30.75" customHeight="1" x14ac:dyDescent="0.2">
      <c r="A49" s="85"/>
      <c r="B49" s="1044"/>
      <c r="C49" s="1045"/>
      <c r="D49" s="219"/>
      <c r="E49" s="1048" t="s">
        <v>0</v>
      </c>
      <c r="F49" s="1048"/>
      <c r="G49" s="1048"/>
      <c r="H49" s="1048"/>
      <c r="I49" s="1048"/>
      <c r="J49" s="1049"/>
      <c r="K49" s="230">
        <v>63</v>
      </c>
      <c r="L49" s="239">
        <v>74</v>
      </c>
      <c r="M49" s="239">
        <v>79</v>
      </c>
      <c r="N49" s="239">
        <v>84</v>
      </c>
      <c r="O49" s="248">
        <v>97</v>
      </c>
      <c r="P49" s="85"/>
      <c r="Q49" s="85"/>
      <c r="R49" s="85"/>
      <c r="S49" s="85"/>
      <c r="T49" s="85"/>
      <c r="U49" s="85"/>
    </row>
    <row r="50" spans="1:21" ht="30.75" customHeight="1" x14ac:dyDescent="0.2">
      <c r="A50" s="85"/>
      <c r="B50" s="1044"/>
      <c r="C50" s="1045"/>
      <c r="D50" s="219"/>
      <c r="E50" s="1048" t="s">
        <v>40</v>
      </c>
      <c r="F50" s="1048"/>
      <c r="G50" s="1048"/>
      <c r="H50" s="1048"/>
      <c r="I50" s="1048"/>
      <c r="J50" s="1049"/>
      <c r="K50" s="230">
        <v>25</v>
      </c>
      <c r="L50" s="239">
        <v>26</v>
      </c>
      <c r="M50" s="239">
        <v>26</v>
      </c>
      <c r="N50" s="239">
        <v>57</v>
      </c>
      <c r="O50" s="248">
        <v>56</v>
      </c>
      <c r="P50" s="85"/>
      <c r="Q50" s="85"/>
      <c r="R50" s="85"/>
      <c r="S50" s="85"/>
      <c r="T50" s="85"/>
      <c r="U50" s="85"/>
    </row>
    <row r="51" spans="1:21" ht="30.75" customHeight="1" x14ac:dyDescent="0.2">
      <c r="A51" s="85"/>
      <c r="B51" s="1046"/>
      <c r="C51" s="1047"/>
      <c r="D51" s="220"/>
      <c r="E51" s="1048" t="s">
        <v>44</v>
      </c>
      <c r="F51" s="1048"/>
      <c r="G51" s="1048"/>
      <c r="H51" s="1048"/>
      <c r="I51" s="1048"/>
      <c r="J51" s="1049"/>
      <c r="K51" s="230" t="s">
        <v>204</v>
      </c>
      <c r="L51" s="239">
        <v>0</v>
      </c>
      <c r="M51" s="239">
        <v>0</v>
      </c>
      <c r="N51" s="239">
        <v>0</v>
      </c>
      <c r="O51" s="248">
        <v>0</v>
      </c>
      <c r="P51" s="85"/>
      <c r="Q51" s="85"/>
      <c r="R51" s="85"/>
      <c r="S51" s="85"/>
      <c r="T51" s="85"/>
      <c r="U51" s="85"/>
    </row>
    <row r="52" spans="1:21" ht="30.75" customHeight="1" x14ac:dyDescent="0.2">
      <c r="A52" s="85"/>
      <c r="B52" s="1050" t="s">
        <v>46</v>
      </c>
      <c r="C52" s="1051"/>
      <c r="D52" s="220"/>
      <c r="E52" s="1048" t="s">
        <v>47</v>
      </c>
      <c r="F52" s="1048"/>
      <c r="G52" s="1048"/>
      <c r="H52" s="1048"/>
      <c r="I52" s="1048"/>
      <c r="J52" s="1049"/>
      <c r="K52" s="230">
        <v>2809</v>
      </c>
      <c r="L52" s="239">
        <v>2847</v>
      </c>
      <c r="M52" s="239">
        <v>2835</v>
      </c>
      <c r="N52" s="239">
        <v>2713</v>
      </c>
      <c r="O52" s="248">
        <v>2563</v>
      </c>
      <c r="P52" s="85"/>
      <c r="Q52" s="85"/>
      <c r="R52" s="85"/>
      <c r="S52" s="85"/>
      <c r="T52" s="85"/>
      <c r="U52" s="85"/>
    </row>
    <row r="53" spans="1:21" ht="30.75" customHeight="1" x14ac:dyDescent="0.2">
      <c r="A53" s="85"/>
      <c r="B53" s="1052" t="s">
        <v>48</v>
      </c>
      <c r="C53" s="1053"/>
      <c r="D53" s="221"/>
      <c r="E53" s="1054" t="s">
        <v>52</v>
      </c>
      <c r="F53" s="1054"/>
      <c r="G53" s="1054"/>
      <c r="H53" s="1054"/>
      <c r="I53" s="1054"/>
      <c r="J53" s="1055"/>
      <c r="K53" s="231">
        <v>1371</v>
      </c>
      <c r="L53" s="240">
        <v>1369</v>
      </c>
      <c r="M53" s="240">
        <v>1494</v>
      </c>
      <c r="N53" s="240">
        <v>1510</v>
      </c>
      <c r="O53" s="249">
        <v>1382</v>
      </c>
      <c r="P53" s="85"/>
      <c r="Q53" s="85"/>
      <c r="R53" s="85"/>
      <c r="S53" s="85"/>
      <c r="T53" s="85"/>
      <c r="U53" s="85"/>
    </row>
    <row r="54" spans="1:21" ht="24" customHeight="1" x14ac:dyDescent="0.2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5</v>
      </c>
      <c r="C56" s="216"/>
      <c r="D56" s="216"/>
      <c r="E56" s="216"/>
      <c r="F56" s="216"/>
      <c r="G56" s="216"/>
      <c r="H56" s="216"/>
      <c r="I56" s="216"/>
      <c r="J56" s="216"/>
      <c r="K56" s="232"/>
      <c r="L56" s="232"/>
      <c r="M56" s="232"/>
      <c r="N56" s="232"/>
      <c r="O56" s="250" t="s">
        <v>531</v>
      </c>
      <c r="P56" s="85"/>
      <c r="Q56" s="85"/>
      <c r="R56" s="85"/>
      <c r="S56" s="85"/>
      <c r="T56" s="85"/>
      <c r="U56" s="85"/>
    </row>
    <row r="57" spans="1:21" ht="31.5" customHeight="1" x14ac:dyDescent="0.25">
      <c r="A57" s="85"/>
      <c r="B57" s="212"/>
      <c r="C57" s="217"/>
      <c r="D57" s="217"/>
      <c r="E57" s="224"/>
      <c r="F57" s="224"/>
      <c r="G57" s="224"/>
      <c r="H57" s="224"/>
      <c r="I57" s="224"/>
      <c r="J57" s="227" t="s">
        <v>16</v>
      </c>
      <c r="K57" s="233" t="s">
        <v>524</v>
      </c>
      <c r="L57" s="241" t="s">
        <v>525</v>
      </c>
      <c r="M57" s="241" t="s">
        <v>526</v>
      </c>
      <c r="N57" s="241" t="s">
        <v>527</v>
      </c>
      <c r="O57" s="251" t="s">
        <v>528</v>
      </c>
      <c r="P57" s="85"/>
      <c r="Q57" s="85"/>
      <c r="R57" s="85"/>
      <c r="S57" s="85"/>
      <c r="T57" s="85"/>
      <c r="U57" s="85"/>
    </row>
    <row r="58" spans="1:21" ht="31.5" customHeight="1" x14ac:dyDescent="0.2">
      <c r="B58" s="1036" t="s">
        <v>63</v>
      </c>
      <c r="C58" s="1037"/>
      <c r="D58" s="1027" t="s">
        <v>66</v>
      </c>
      <c r="E58" s="1028"/>
      <c r="F58" s="1028"/>
      <c r="G58" s="1028"/>
      <c r="H58" s="1028"/>
      <c r="I58" s="1028"/>
      <c r="J58" s="1029"/>
      <c r="K58" s="234"/>
      <c r="L58" s="242"/>
      <c r="M58" s="242"/>
      <c r="N58" s="242"/>
      <c r="O58" s="252"/>
    </row>
    <row r="59" spans="1:21" ht="31.5" customHeight="1" x14ac:dyDescent="0.2">
      <c r="B59" s="1038"/>
      <c r="C59" s="1039"/>
      <c r="D59" s="1030" t="s">
        <v>12</v>
      </c>
      <c r="E59" s="1031"/>
      <c r="F59" s="1031"/>
      <c r="G59" s="1031"/>
      <c r="H59" s="1031"/>
      <c r="I59" s="1031"/>
      <c r="J59" s="1032"/>
      <c r="K59" s="235"/>
      <c r="L59" s="243"/>
      <c r="M59" s="243"/>
      <c r="N59" s="243"/>
      <c r="O59" s="253"/>
    </row>
    <row r="60" spans="1:21" ht="31.5" customHeight="1" x14ac:dyDescent="0.2">
      <c r="B60" s="1040"/>
      <c r="C60" s="1041"/>
      <c r="D60" s="1033" t="s">
        <v>68</v>
      </c>
      <c r="E60" s="1034"/>
      <c r="F60" s="1034"/>
      <c r="G60" s="1034"/>
      <c r="H60" s="1034"/>
      <c r="I60" s="1034"/>
      <c r="J60" s="1035"/>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nuEqx7JPpVrWzxtllSqBqYVCs79vmQZr2fFCKY4C3vEVxaB6hqe3oyqgCTBXe08PFQm6YkyAIAJ2S2lLJydLyA==" saltValue="c1+0enIQ0zmPr71mfkTpW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23</v>
      </c>
    </row>
    <row r="40" spans="2:13" ht="27.75" customHeight="1" x14ac:dyDescent="0.25">
      <c r="B40" s="209" t="s">
        <v>27</v>
      </c>
      <c r="C40" s="215"/>
      <c r="D40" s="215"/>
      <c r="E40" s="223"/>
      <c r="F40" s="223"/>
      <c r="G40" s="223"/>
      <c r="H40" s="226" t="s">
        <v>16</v>
      </c>
      <c r="I40" s="228" t="s">
        <v>524</v>
      </c>
      <c r="J40" s="237" t="s">
        <v>525</v>
      </c>
      <c r="K40" s="237" t="s">
        <v>526</v>
      </c>
      <c r="L40" s="237" t="s">
        <v>527</v>
      </c>
      <c r="M40" s="266" t="s">
        <v>528</v>
      </c>
    </row>
    <row r="41" spans="2:13" ht="27.75" customHeight="1" x14ac:dyDescent="0.2">
      <c r="B41" s="1042" t="s">
        <v>34</v>
      </c>
      <c r="C41" s="1043"/>
      <c r="D41" s="218"/>
      <c r="E41" s="1067" t="s">
        <v>69</v>
      </c>
      <c r="F41" s="1067"/>
      <c r="G41" s="1067"/>
      <c r="H41" s="1068"/>
      <c r="I41" s="259">
        <v>25867</v>
      </c>
      <c r="J41" s="263">
        <v>24797</v>
      </c>
      <c r="K41" s="263">
        <v>24164</v>
      </c>
      <c r="L41" s="263">
        <v>22350</v>
      </c>
      <c r="M41" s="267">
        <v>20854</v>
      </c>
    </row>
    <row r="42" spans="2:13" ht="27.75" customHeight="1" x14ac:dyDescent="0.2">
      <c r="B42" s="1044"/>
      <c r="C42" s="1045"/>
      <c r="D42" s="219"/>
      <c r="E42" s="1058" t="s">
        <v>77</v>
      </c>
      <c r="F42" s="1058"/>
      <c r="G42" s="1058"/>
      <c r="H42" s="1059"/>
      <c r="I42" s="260">
        <v>937</v>
      </c>
      <c r="J42" s="264">
        <v>912</v>
      </c>
      <c r="K42" s="264">
        <v>909</v>
      </c>
      <c r="L42" s="264">
        <v>852</v>
      </c>
      <c r="M42" s="268">
        <v>798</v>
      </c>
    </row>
    <row r="43" spans="2:13" ht="27.75" customHeight="1" x14ac:dyDescent="0.2">
      <c r="B43" s="1044"/>
      <c r="C43" s="1045"/>
      <c r="D43" s="219"/>
      <c r="E43" s="1058" t="s">
        <v>78</v>
      </c>
      <c r="F43" s="1058"/>
      <c r="G43" s="1058"/>
      <c r="H43" s="1059"/>
      <c r="I43" s="260">
        <v>14667</v>
      </c>
      <c r="J43" s="264">
        <v>14719</v>
      </c>
      <c r="K43" s="264">
        <v>14368</v>
      </c>
      <c r="L43" s="264">
        <v>13502</v>
      </c>
      <c r="M43" s="268">
        <v>12685</v>
      </c>
    </row>
    <row r="44" spans="2:13" ht="27.75" customHeight="1" x14ac:dyDescent="0.2">
      <c r="B44" s="1044"/>
      <c r="C44" s="1045"/>
      <c r="D44" s="219"/>
      <c r="E44" s="1058" t="s">
        <v>17</v>
      </c>
      <c r="F44" s="1058"/>
      <c r="G44" s="1058"/>
      <c r="H44" s="1059"/>
      <c r="I44" s="260">
        <v>642</v>
      </c>
      <c r="J44" s="264">
        <v>632</v>
      </c>
      <c r="K44" s="264">
        <v>956</v>
      </c>
      <c r="L44" s="264">
        <v>916</v>
      </c>
      <c r="M44" s="268">
        <v>1229</v>
      </c>
    </row>
    <row r="45" spans="2:13" ht="27.75" customHeight="1" x14ac:dyDescent="0.2">
      <c r="B45" s="1044"/>
      <c r="C45" s="1045"/>
      <c r="D45" s="219"/>
      <c r="E45" s="1058" t="s">
        <v>81</v>
      </c>
      <c r="F45" s="1058"/>
      <c r="G45" s="1058"/>
      <c r="H45" s="1059"/>
      <c r="I45" s="260">
        <v>547</v>
      </c>
      <c r="J45" s="264">
        <v>646</v>
      </c>
      <c r="K45" s="264">
        <v>865</v>
      </c>
      <c r="L45" s="264">
        <v>595</v>
      </c>
      <c r="M45" s="268">
        <v>695</v>
      </c>
    </row>
    <row r="46" spans="2:13" ht="27.75" customHeight="1" x14ac:dyDescent="0.2">
      <c r="B46" s="1044"/>
      <c r="C46" s="1045"/>
      <c r="D46" s="220"/>
      <c r="E46" s="1058" t="s">
        <v>80</v>
      </c>
      <c r="F46" s="1058"/>
      <c r="G46" s="1058"/>
      <c r="H46" s="1059"/>
      <c r="I46" s="260" t="s">
        <v>204</v>
      </c>
      <c r="J46" s="264" t="s">
        <v>204</v>
      </c>
      <c r="K46" s="264" t="s">
        <v>204</v>
      </c>
      <c r="L46" s="264" t="s">
        <v>204</v>
      </c>
      <c r="M46" s="268" t="s">
        <v>204</v>
      </c>
    </row>
    <row r="47" spans="2:13" ht="27.75" customHeight="1" x14ac:dyDescent="0.2">
      <c r="B47" s="1044"/>
      <c r="C47" s="1045"/>
      <c r="D47" s="256"/>
      <c r="E47" s="1064" t="s">
        <v>83</v>
      </c>
      <c r="F47" s="1065"/>
      <c r="G47" s="1065"/>
      <c r="H47" s="1066"/>
      <c r="I47" s="260" t="s">
        <v>204</v>
      </c>
      <c r="J47" s="264" t="s">
        <v>204</v>
      </c>
      <c r="K47" s="264" t="s">
        <v>204</v>
      </c>
      <c r="L47" s="264" t="s">
        <v>204</v>
      </c>
      <c r="M47" s="268" t="s">
        <v>204</v>
      </c>
    </row>
    <row r="48" spans="2:13" ht="27.75" customHeight="1" x14ac:dyDescent="0.2">
      <c r="B48" s="1044"/>
      <c r="C48" s="1045"/>
      <c r="D48" s="219"/>
      <c r="E48" s="1058" t="s">
        <v>57</v>
      </c>
      <c r="F48" s="1058"/>
      <c r="G48" s="1058"/>
      <c r="H48" s="1059"/>
      <c r="I48" s="260" t="s">
        <v>204</v>
      </c>
      <c r="J48" s="264" t="s">
        <v>204</v>
      </c>
      <c r="K48" s="264" t="s">
        <v>204</v>
      </c>
      <c r="L48" s="264" t="s">
        <v>204</v>
      </c>
      <c r="M48" s="268" t="s">
        <v>204</v>
      </c>
    </row>
    <row r="49" spans="2:13" ht="27.75" customHeight="1" x14ac:dyDescent="0.2">
      <c r="B49" s="1046"/>
      <c r="C49" s="1047"/>
      <c r="D49" s="219"/>
      <c r="E49" s="1058" t="s">
        <v>87</v>
      </c>
      <c r="F49" s="1058"/>
      <c r="G49" s="1058"/>
      <c r="H49" s="1059"/>
      <c r="I49" s="260" t="s">
        <v>204</v>
      </c>
      <c r="J49" s="264" t="s">
        <v>204</v>
      </c>
      <c r="K49" s="264" t="s">
        <v>204</v>
      </c>
      <c r="L49" s="264" t="s">
        <v>204</v>
      </c>
      <c r="M49" s="268" t="s">
        <v>204</v>
      </c>
    </row>
    <row r="50" spans="2:13" ht="27.75" customHeight="1" x14ac:dyDescent="0.2">
      <c r="B50" s="1062" t="s">
        <v>89</v>
      </c>
      <c r="C50" s="1063"/>
      <c r="D50" s="257"/>
      <c r="E50" s="1058" t="s">
        <v>91</v>
      </c>
      <c r="F50" s="1058"/>
      <c r="G50" s="1058"/>
      <c r="H50" s="1059"/>
      <c r="I50" s="260">
        <v>6360</v>
      </c>
      <c r="J50" s="264">
        <v>6583</v>
      </c>
      <c r="K50" s="264">
        <v>6538</v>
      </c>
      <c r="L50" s="264">
        <v>6299</v>
      </c>
      <c r="M50" s="268">
        <v>6602</v>
      </c>
    </row>
    <row r="51" spans="2:13" ht="27.75" customHeight="1" x14ac:dyDescent="0.2">
      <c r="B51" s="1044"/>
      <c r="C51" s="1045"/>
      <c r="D51" s="219"/>
      <c r="E51" s="1058" t="s">
        <v>94</v>
      </c>
      <c r="F51" s="1058"/>
      <c r="G51" s="1058"/>
      <c r="H51" s="1059"/>
      <c r="I51" s="260">
        <v>247</v>
      </c>
      <c r="J51" s="264">
        <v>216</v>
      </c>
      <c r="K51" s="264">
        <v>199</v>
      </c>
      <c r="L51" s="264">
        <v>167</v>
      </c>
      <c r="M51" s="268">
        <v>119</v>
      </c>
    </row>
    <row r="52" spans="2:13" ht="27.75" customHeight="1" x14ac:dyDescent="0.2">
      <c r="B52" s="1046"/>
      <c r="C52" s="1047"/>
      <c r="D52" s="219"/>
      <c r="E52" s="1058" t="s">
        <v>42</v>
      </c>
      <c r="F52" s="1058"/>
      <c r="G52" s="1058"/>
      <c r="H52" s="1059"/>
      <c r="I52" s="260">
        <v>30979</v>
      </c>
      <c r="J52" s="264">
        <v>29868</v>
      </c>
      <c r="K52" s="264">
        <v>29474</v>
      </c>
      <c r="L52" s="264">
        <v>28383</v>
      </c>
      <c r="M52" s="268">
        <v>26948</v>
      </c>
    </row>
    <row r="53" spans="2:13" ht="27.75" customHeight="1" x14ac:dyDescent="0.2">
      <c r="B53" s="1052" t="s">
        <v>48</v>
      </c>
      <c r="C53" s="1053"/>
      <c r="D53" s="221"/>
      <c r="E53" s="1060" t="s">
        <v>96</v>
      </c>
      <c r="F53" s="1060"/>
      <c r="G53" s="1060"/>
      <c r="H53" s="1061"/>
      <c r="I53" s="261">
        <v>5073</v>
      </c>
      <c r="J53" s="265">
        <v>5041</v>
      </c>
      <c r="K53" s="265">
        <v>5051</v>
      </c>
      <c r="L53" s="265">
        <v>3366</v>
      </c>
      <c r="M53" s="269">
        <v>2593</v>
      </c>
    </row>
    <row r="54" spans="2:13" ht="27.75" customHeight="1" x14ac:dyDescent="0.25">
      <c r="B54" s="255" t="s">
        <v>71</v>
      </c>
      <c r="C54" s="192"/>
      <c r="D54" s="192"/>
      <c r="E54" s="258"/>
      <c r="F54" s="258"/>
      <c r="G54" s="258"/>
      <c r="H54" s="258"/>
      <c r="I54" s="262"/>
      <c r="J54" s="262"/>
      <c r="K54" s="262"/>
      <c r="L54" s="262"/>
      <c r="M54" s="262"/>
    </row>
    <row r="55" spans="2:13" ht="13" x14ac:dyDescent="0.2"/>
  </sheetData>
  <sheetProtection algorithmName="SHA-512" hashValue="7WIJxgWdZWIU/rK/1Pioy5ccuR4da9YjpyqPmHkkPsStMJwqgyde5t/0etp4kshVVBtG0lZsbz/cbT7DPP7VSQ==" saltValue="77FIPoA6F6iwFeaXcS0Pr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6" zoomScale="70" zoomScaleNormal="7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92</v>
      </c>
    </row>
    <row r="54" spans="2:8" ht="29.25" customHeight="1" x14ac:dyDescent="0.3">
      <c r="B54" s="270" t="s">
        <v>8</v>
      </c>
      <c r="C54" s="276"/>
      <c r="D54" s="276"/>
      <c r="E54" s="277" t="s">
        <v>16</v>
      </c>
      <c r="F54" s="278" t="s">
        <v>526</v>
      </c>
      <c r="G54" s="278" t="s">
        <v>527</v>
      </c>
      <c r="H54" s="286" t="s">
        <v>528</v>
      </c>
    </row>
    <row r="55" spans="2:8" ht="52.5" customHeight="1" x14ac:dyDescent="0.2">
      <c r="B55" s="271"/>
      <c r="C55" s="1077" t="s">
        <v>100</v>
      </c>
      <c r="D55" s="1077"/>
      <c r="E55" s="1078"/>
      <c r="F55" s="279">
        <v>2712</v>
      </c>
      <c r="G55" s="279">
        <v>2712</v>
      </c>
      <c r="H55" s="287">
        <v>2712</v>
      </c>
    </row>
    <row r="56" spans="2:8" ht="52.5" customHeight="1" x14ac:dyDescent="0.2">
      <c r="B56" s="272"/>
      <c r="C56" s="1079" t="s">
        <v>103</v>
      </c>
      <c r="D56" s="1079"/>
      <c r="E56" s="1080"/>
      <c r="F56" s="280">
        <v>1523</v>
      </c>
      <c r="G56" s="280">
        <v>973</v>
      </c>
      <c r="H56" s="288">
        <v>974</v>
      </c>
    </row>
    <row r="57" spans="2:8" ht="53.25" customHeight="1" x14ac:dyDescent="0.2">
      <c r="B57" s="272"/>
      <c r="C57" s="1081" t="s">
        <v>74</v>
      </c>
      <c r="D57" s="1081"/>
      <c r="E57" s="1082"/>
      <c r="F57" s="281">
        <v>2434</v>
      </c>
      <c r="G57" s="281">
        <v>2758</v>
      </c>
      <c r="H57" s="289">
        <v>3013</v>
      </c>
    </row>
    <row r="58" spans="2:8" ht="45.75" customHeight="1" x14ac:dyDescent="0.2">
      <c r="B58" s="273"/>
      <c r="C58" s="1069" t="s">
        <v>545</v>
      </c>
      <c r="D58" s="1070"/>
      <c r="E58" s="1071"/>
      <c r="F58" s="282">
        <v>901</v>
      </c>
      <c r="G58" s="282">
        <v>1001</v>
      </c>
      <c r="H58" s="290">
        <v>1201</v>
      </c>
    </row>
    <row r="59" spans="2:8" ht="45.75" customHeight="1" x14ac:dyDescent="0.2">
      <c r="B59" s="273"/>
      <c r="C59" s="1069" t="s">
        <v>546</v>
      </c>
      <c r="D59" s="1070"/>
      <c r="E59" s="1071"/>
      <c r="F59" s="282">
        <v>870</v>
      </c>
      <c r="G59" s="282">
        <v>870</v>
      </c>
      <c r="H59" s="290">
        <v>870</v>
      </c>
    </row>
    <row r="60" spans="2:8" ht="45.75" customHeight="1" x14ac:dyDescent="0.2">
      <c r="B60" s="273"/>
      <c r="C60" s="1069" t="s">
        <v>547</v>
      </c>
      <c r="D60" s="1070"/>
      <c r="E60" s="1071"/>
      <c r="F60" s="282">
        <v>330</v>
      </c>
      <c r="G60" s="282">
        <v>330</v>
      </c>
      <c r="H60" s="290">
        <v>330</v>
      </c>
    </row>
    <row r="61" spans="2:8" ht="45.75" customHeight="1" x14ac:dyDescent="0.2">
      <c r="B61" s="273"/>
      <c r="C61" s="1069" t="s">
        <v>548</v>
      </c>
      <c r="D61" s="1070"/>
      <c r="E61" s="1071"/>
      <c r="F61" s="282">
        <v>214</v>
      </c>
      <c r="G61" s="282">
        <v>214</v>
      </c>
      <c r="H61" s="290">
        <v>216</v>
      </c>
    </row>
    <row r="62" spans="2:8" ht="45.75" customHeight="1" x14ac:dyDescent="0.2">
      <c r="B62" s="274"/>
      <c r="C62" s="1072" t="s">
        <v>549</v>
      </c>
      <c r="D62" s="1073"/>
      <c r="E62" s="1074"/>
      <c r="F62" s="283">
        <v>0</v>
      </c>
      <c r="G62" s="283">
        <v>186</v>
      </c>
      <c r="H62" s="291">
        <v>190</v>
      </c>
    </row>
    <row r="63" spans="2:8" ht="52.5" customHeight="1" x14ac:dyDescent="0.2">
      <c r="B63" s="275"/>
      <c r="C63" s="1075" t="s">
        <v>106</v>
      </c>
      <c r="D63" s="1075"/>
      <c r="E63" s="1076"/>
      <c r="F63" s="284">
        <v>6668</v>
      </c>
      <c r="G63" s="284">
        <v>6443</v>
      </c>
      <c r="H63" s="292">
        <v>6699</v>
      </c>
    </row>
    <row r="64" spans="2:8" ht="13" x14ac:dyDescent="0.2"/>
  </sheetData>
  <sheetProtection algorithmName="SHA-512" hashValue="lTExDk/uJeR0teQGdOs0ZQwtZuncWCJRv4BVp04KeOn/7tYQaEppqaDv8IWQIYZorFRRNipr8vmTMPxgnPXw+w==" saltValue="FeYBz3ngW7lH0wMOdf8Wi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362C-A7F6-476D-917C-8E124DA3FF51}">
  <sheetPr>
    <pageSetUpPr fitToPage="1"/>
  </sheetPr>
  <dimension ref="A1:DE85"/>
  <sheetViews>
    <sheetView showGridLines="0" zoomScale="80" zoomScaleNormal="80" zoomScaleSheetLayoutView="55" workbookViewId="0">
      <selection activeCell="BS18" sqref="BS18"/>
    </sheetView>
  </sheetViews>
  <sheetFormatPr defaultColWidth="0" defaultRowHeight="0" customHeight="1" zeroHeight="1" x14ac:dyDescent="0.2"/>
  <cols>
    <col min="1" max="1" width="6.36328125" style="1083" customWidth="1"/>
    <col min="2" max="107" width="2.453125" style="1083" customWidth="1"/>
    <col min="108" max="108" width="6.08984375" style="1085" customWidth="1"/>
    <col min="109" max="109" width="5.90625" style="1084" customWidth="1"/>
    <col min="110" max="110" width="8.6328125" style="1083" hidden="1" customWidth="1"/>
    <col min="111" max="16384" width="8.6328125" style="1083" hidden="1"/>
  </cols>
  <sheetData>
    <row r="1" spans="1:109" ht="42.75" customHeight="1" x14ac:dyDescent="0.2">
      <c r="A1" s="1139"/>
      <c r="B1" s="1138"/>
      <c r="DD1" s="1083"/>
      <c r="DE1" s="1083"/>
    </row>
    <row r="2" spans="1:109" ht="25.5" customHeight="1" x14ac:dyDescent="0.2">
      <c r="A2" s="1137"/>
      <c r="C2" s="1137"/>
      <c r="O2" s="1137"/>
      <c r="P2" s="1137"/>
      <c r="Q2" s="1137"/>
      <c r="R2" s="1137"/>
      <c r="S2" s="1137"/>
      <c r="T2" s="1137"/>
      <c r="U2" s="1137"/>
      <c r="V2" s="1137"/>
      <c r="W2" s="1137"/>
      <c r="X2" s="1137"/>
      <c r="Y2" s="1137"/>
      <c r="Z2" s="1137"/>
      <c r="AA2" s="1137"/>
      <c r="AB2" s="1137"/>
      <c r="AC2" s="1137"/>
      <c r="AD2" s="1137"/>
      <c r="AE2" s="1137"/>
      <c r="AF2" s="1137"/>
      <c r="AG2" s="1137"/>
      <c r="AH2" s="1137"/>
      <c r="AI2" s="1137"/>
      <c r="AU2" s="1137"/>
      <c r="BG2" s="1137"/>
      <c r="BS2" s="1137"/>
      <c r="CE2" s="1137"/>
      <c r="CQ2" s="1137"/>
      <c r="DD2" s="1083"/>
      <c r="DE2" s="1083"/>
    </row>
    <row r="3" spans="1:109" ht="25.5" customHeight="1" x14ac:dyDescent="0.2">
      <c r="A3" s="1137"/>
      <c r="C3" s="1137"/>
      <c r="O3" s="1137"/>
      <c r="P3" s="1137"/>
      <c r="Q3" s="1137"/>
      <c r="R3" s="1137"/>
      <c r="S3" s="1137"/>
      <c r="T3" s="1137"/>
      <c r="U3" s="1137"/>
      <c r="V3" s="1137"/>
      <c r="W3" s="1137"/>
      <c r="X3" s="1137"/>
      <c r="Y3" s="1137"/>
      <c r="Z3" s="1137"/>
      <c r="AA3" s="1137"/>
      <c r="AB3" s="1137"/>
      <c r="AC3" s="1137"/>
      <c r="AD3" s="1137"/>
      <c r="AE3" s="1137"/>
      <c r="AF3" s="1137"/>
      <c r="AG3" s="1137"/>
      <c r="AH3" s="1137"/>
      <c r="AI3" s="1137"/>
      <c r="AU3" s="1137"/>
      <c r="BG3" s="1137"/>
      <c r="BS3" s="1137"/>
      <c r="CE3" s="1137"/>
      <c r="CQ3" s="1137"/>
      <c r="DD3" s="1083"/>
      <c r="DE3" s="1083"/>
    </row>
    <row r="4" spans="1:109" s="78" customFormat="1" ht="13" x14ac:dyDescent="0.2">
      <c r="A4" s="1137"/>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1137"/>
      <c r="BA4" s="1137"/>
      <c r="BB4" s="1137"/>
      <c r="BC4" s="1137"/>
      <c r="BD4" s="1137"/>
      <c r="BE4" s="1137"/>
      <c r="BF4" s="1137"/>
      <c r="BG4" s="1137"/>
      <c r="BH4" s="1137"/>
      <c r="BI4" s="1137"/>
      <c r="BJ4" s="1137"/>
      <c r="BK4" s="1137"/>
      <c r="BL4" s="1137"/>
      <c r="BM4" s="1137"/>
      <c r="BN4" s="1137"/>
      <c r="BO4" s="1137"/>
      <c r="BP4" s="1137"/>
      <c r="BQ4" s="1137"/>
      <c r="BR4" s="1137"/>
      <c r="BS4" s="1137"/>
      <c r="BT4" s="1137"/>
      <c r="BU4" s="1137"/>
      <c r="BV4" s="1137"/>
      <c r="BW4" s="1137"/>
      <c r="BX4" s="1137"/>
      <c r="BY4" s="1137"/>
      <c r="BZ4" s="1137"/>
      <c r="CA4" s="1137"/>
      <c r="CB4" s="1137"/>
      <c r="CC4" s="1137"/>
      <c r="CD4" s="1137"/>
      <c r="CE4" s="1137"/>
      <c r="CF4" s="1137"/>
      <c r="CG4" s="1137"/>
      <c r="CH4" s="1137"/>
      <c r="CI4" s="1137"/>
      <c r="CJ4" s="1137"/>
      <c r="CK4" s="1137"/>
      <c r="CL4" s="1137"/>
      <c r="CM4" s="1137"/>
      <c r="CN4" s="1137"/>
      <c r="CO4" s="1137"/>
      <c r="CP4" s="1137"/>
      <c r="CQ4" s="1137"/>
      <c r="CR4" s="1137"/>
      <c r="CS4" s="1137"/>
      <c r="CT4" s="1137"/>
      <c r="CU4" s="1137"/>
      <c r="CV4" s="1137"/>
      <c r="CW4" s="1137"/>
      <c r="CX4" s="1137"/>
      <c r="CY4" s="1137"/>
      <c r="CZ4" s="1137"/>
      <c r="DA4" s="1137"/>
      <c r="DB4" s="1137"/>
      <c r="DC4" s="1137"/>
      <c r="DD4" s="1137"/>
      <c r="DE4" s="1137"/>
    </row>
    <row r="5" spans="1:109" s="78" customFormat="1" ht="13" x14ac:dyDescent="0.2">
      <c r="A5" s="1137"/>
      <c r="B5" s="1137"/>
      <c r="C5" s="1137"/>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7"/>
      <c r="AI5" s="1137"/>
      <c r="AJ5" s="1137"/>
      <c r="AK5" s="1137"/>
      <c r="AL5" s="1137"/>
      <c r="AM5" s="1137"/>
      <c r="AN5" s="1137"/>
      <c r="AO5" s="1137"/>
      <c r="AP5" s="1137"/>
      <c r="AQ5" s="1137"/>
      <c r="AR5" s="1137"/>
      <c r="AS5" s="1137"/>
      <c r="AT5" s="1137"/>
      <c r="AU5" s="1137"/>
      <c r="AV5" s="1137"/>
      <c r="AW5" s="1137"/>
      <c r="AX5" s="1137"/>
      <c r="AY5" s="1137"/>
      <c r="AZ5" s="1137"/>
      <c r="BA5" s="1137"/>
      <c r="BB5" s="1137"/>
      <c r="BC5" s="1137"/>
      <c r="BD5" s="1137"/>
      <c r="BE5" s="1137"/>
      <c r="BF5" s="1137"/>
      <c r="BG5" s="1137"/>
      <c r="BH5" s="1137"/>
      <c r="BI5" s="1137"/>
      <c r="BJ5" s="1137"/>
      <c r="BK5" s="1137"/>
      <c r="BL5" s="1137"/>
      <c r="BM5" s="1137"/>
      <c r="BN5" s="1137"/>
      <c r="BO5" s="1137"/>
      <c r="BP5" s="1137"/>
      <c r="BQ5" s="1137"/>
      <c r="BR5" s="1137"/>
      <c r="BS5" s="1137"/>
      <c r="BT5" s="1137"/>
      <c r="BU5" s="1137"/>
      <c r="BV5" s="1137"/>
      <c r="BW5" s="1137"/>
      <c r="BX5" s="1137"/>
      <c r="BY5" s="1137"/>
      <c r="BZ5" s="1137"/>
      <c r="CA5" s="1137"/>
      <c r="CB5" s="1137"/>
      <c r="CC5" s="1137"/>
      <c r="CD5" s="1137"/>
      <c r="CE5" s="1137"/>
      <c r="CF5" s="1137"/>
      <c r="CG5" s="1137"/>
      <c r="CH5" s="1137"/>
      <c r="CI5" s="1137"/>
      <c r="CJ5" s="1137"/>
      <c r="CK5" s="1137"/>
      <c r="CL5" s="1137"/>
      <c r="CM5" s="1137"/>
      <c r="CN5" s="1137"/>
      <c r="CO5" s="1137"/>
      <c r="CP5" s="1137"/>
      <c r="CQ5" s="1137"/>
      <c r="CR5" s="1137"/>
      <c r="CS5" s="1137"/>
      <c r="CT5" s="1137"/>
      <c r="CU5" s="1137"/>
      <c r="CV5" s="1137"/>
      <c r="CW5" s="1137"/>
      <c r="CX5" s="1137"/>
      <c r="CY5" s="1137"/>
      <c r="CZ5" s="1137"/>
      <c r="DA5" s="1137"/>
      <c r="DB5" s="1137"/>
      <c r="DC5" s="1137"/>
      <c r="DD5" s="1137"/>
      <c r="DE5" s="1137"/>
    </row>
    <row r="6" spans="1:109" s="78" customFormat="1" ht="13" x14ac:dyDescent="0.2">
      <c r="A6" s="1137"/>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c r="AO6" s="1137"/>
      <c r="AP6" s="1137"/>
      <c r="AQ6" s="1137"/>
      <c r="AR6" s="1137"/>
      <c r="AS6" s="1137"/>
      <c r="AT6" s="1137"/>
      <c r="AU6" s="1137"/>
      <c r="AV6" s="1137"/>
      <c r="AW6" s="1137"/>
      <c r="AX6" s="1137"/>
      <c r="AY6" s="1137"/>
      <c r="AZ6" s="1137"/>
      <c r="BA6" s="1137"/>
      <c r="BB6" s="1137"/>
      <c r="BC6" s="1137"/>
      <c r="BD6" s="1137"/>
      <c r="BE6" s="1137"/>
      <c r="BF6" s="1137"/>
      <c r="BG6" s="1137"/>
      <c r="BH6" s="1137"/>
      <c r="BI6" s="1137"/>
      <c r="BJ6" s="1137"/>
      <c r="BK6" s="1137"/>
      <c r="BL6" s="1137"/>
      <c r="BM6" s="1137"/>
      <c r="BN6" s="1137"/>
      <c r="BO6" s="1137"/>
      <c r="BP6" s="1137"/>
      <c r="BQ6" s="1137"/>
      <c r="BR6" s="1137"/>
      <c r="BS6" s="1137"/>
      <c r="BT6" s="1137"/>
      <c r="BU6" s="1137"/>
      <c r="BV6" s="1137"/>
      <c r="BW6" s="1137"/>
      <c r="BX6" s="1137"/>
      <c r="BY6" s="1137"/>
      <c r="BZ6" s="1137"/>
      <c r="CA6" s="1137"/>
      <c r="CB6" s="1137"/>
      <c r="CC6" s="1137"/>
      <c r="CD6" s="1137"/>
      <c r="CE6" s="1137"/>
      <c r="CF6" s="1137"/>
      <c r="CG6" s="1137"/>
      <c r="CH6" s="1137"/>
      <c r="CI6" s="1137"/>
      <c r="CJ6" s="1137"/>
      <c r="CK6" s="1137"/>
      <c r="CL6" s="1137"/>
      <c r="CM6" s="1137"/>
      <c r="CN6" s="1137"/>
      <c r="CO6" s="1137"/>
      <c r="CP6" s="1137"/>
      <c r="CQ6" s="1137"/>
      <c r="CR6" s="1137"/>
      <c r="CS6" s="1137"/>
      <c r="CT6" s="1137"/>
      <c r="CU6" s="1137"/>
      <c r="CV6" s="1137"/>
      <c r="CW6" s="1137"/>
      <c r="CX6" s="1137"/>
      <c r="CY6" s="1137"/>
      <c r="CZ6" s="1137"/>
      <c r="DA6" s="1137"/>
      <c r="DB6" s="1137"/>
      <c r="DC6" s="1137"/>
      <c r="DD6" s="1137"/>
      <c r="DE6" s="1137"/>
    </row>
    <row r="7" spans="1:109" s="78" customFormat="1" ht="13" x14ac:dyDescent="0.2">
      <c r="A7" s="1137"/>
      <c r="B7" s="1137"/>
      <c r="C7" s="1137"/>
      <c r="D7" s="1137"/>
      <c r="E7" s="1137"/>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c r="AK7" s="1137"/>
      <c r="AL7" s="1137"/>
      <c r="AM7" s="1137"/>
      <c r="AN7" s="1137"/>
      <c r="AO7" s="1137"/>
      <c r="AP7" s="1137"/>
      <c r="AQ7" s="1137"/>
      <c r="AR7" s="1137"/>
      <c r="AS7" s="1137"/>
      <c r="AT7" s="1137"/>
      <c r="AU7" s="1137"/>
      <c r="AV7" s="1137"/>
      <c r="AW7" s="1137"/>
      <c r="AX7" s="1137"/>
      <c r="AY7" s="1137"/>
      <c r="AZ7" s="1137"/>
      <c r="BA7" s="1137"/>
      <c r="BB7" s="1137"/>
      <c r="BC7" s="1137"/>
      <c r="BD7" s="1137"/>
      <c r="BE7" s="1137"/>
      <c r="BF7" s="1137"/>
      <c r="BG7" s="1137"/>
      <c r="BH7" s="1137"/>
      <c r="BI7" s="1137"/>
      <c r="BJ7" s="1137"/>
      <c r="BK7" s="1137"/>
      <c r="BL7" s="1137"/>
      <c r="BM7" s="1137"/>
      <c r="BN7" s="1137"/>
      <c r="BO7" s="1137"/>
      <c r="BP7" s="1137"/>
      <c r="BQ7" s="1137"/>
      <c r="BR7" s="1137"/>
      <c r="BS7" s="1137"/>
      <c r="BT7" s="1137"/>
      <c r="BU7" s="1137"/>
      <c r="BV7" s="1137"/>
      <c r="BW7" s="1137"/>
      <c r="BX7" s="1137"/>
      <c r="BY7" s="1137"/>
      <c r="BZ7" s="1137"/>
      <c r="CA7" s="1137"/>
      <c r="CB7" s="1137"/>
      <c r="CC7" s="1137"/>
      <c r="CD7" s="1137"/>
      <c r="CE7" s="1137"/>
      <c r="CF7" s="1137"/>
      <c r="CG7" s="1137"/>
      <c r="CH7" s="1137"/>
      <c r="CI7" s="1137"/>
      <c r="CJ7" s="1137"/>
      <c r="CK7" s="1137"/>
      <c r="CL7" s="1137"/>
      <c r="CM7" s="1137"/>
      <c r="CN7" s="1137"/>
      <c r="CO7" s="1137"/>
      <c r="CP7" s="1137"/>
      <c r="CQ7" s="1137"/>
      <c r="CR7" s="1137"/>
      <c r="CS7" s="1137"/>
      <c r="CT7" s="1137"/>
      <c r="CU7" s="1137"/>
      <c r="CV7" s="1137"/>
      <c r="CW7" s="1137"/>
      <c r="CX7" s="1137"/>
      <c r="CY7" s="1137"/>
      <c r="CZ7" s="1137"/>
      <c r="DA7" s="1137"/>
      <c r="DB7" s="1137"/>
      <c r="DC7" s="1137"/>
      <c r="DD7" s="1137"/>
      <c r="DE7" s="1137"/>
    </row>
    <row r="8" spans="1:109" s="78" customFormat="1" ht="13" x14ac:dyDescent="0.2">
      <c r="A8" s="1137"/>
      <c r="B8" s="1137"/>
      <c r="C8" s="1137"/>
      <c r="D8" s="1137"/>
      <c r="E8" s="1137"/>
      <c r="F8" s="1137"/>
      <c r="G8" s="1137"/>
      <c r="H8" s="1137"/>
      <c r="I8" s="1137"/>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c r="AN8" s="1137"/>
      <c r="AO8" s="1137"/>
      <c r="AP8" s="1137"/>
      <c r="AQ8" s="1137"/>
      <c r="AR8" s="1137"/>
      <c r="AS8" s="1137"/>
      <c r="AT8" s="1137"/>
      <c r="AU8" s="1137"/>
      <c r="AV8" s="1137"/>
      <c r="AW8" s="1137"/>
      <c r="AX8" s="1137"/>
      <c r="AY8" s="1137"/>
      <c r="AZ8" s="1137"/>
      <c r="BA8" s="1137"/>
      <c r="BB8" s="1137"/>
      <c r="BC8" s="1137"/>
      <c r="BD8" s="1137"/>
      <c r="BE8" s="1137"/>
      <c r="BF8" s="1137"/>
      <c r="BG8" s="1137"/>
      <c r="BH8" s="1137"/>
      <c r="BI8" s="1137"/>
      <c r="BJ8" s="1137"/>
      <c r="BK8" s="1137"/>
      <c r="BL8" s="1137"/>
      <c r="BM8" s="1137"/>
      <c r="BN8" s="1137"/>
      <c r="BO8" s="1137"/>
      <c r="BP8" s="1137"/>
      <c r="BQ8" s="1137"/>
      <c r="BR8" s="1137"/>
      <c r="BS8" s="1137"/>
      <c r="BT8" s="1137"/>
      <c r="BU8" s="1137"/>
      <c r="BV8" s="1137"/>
      <c r="BW8" s="1137"/>
      <c r="BX8" s="1137"/>
      <c r="BY8" s="1137"/>
      <c r="BZ8" s="1137"/>
      <c r="CA8" s="1137"/>
      <c r="CB8" s="1137"/>
      <c r="CC8" s="1137"/>
      <c r="CD8" s="1137"/>
      <c r="CE8" s="1137"/>
      <c r="CF8" s="1137"/>
      <c r="CG8" s="1137"/>
      <c r="CH8" s="1137"/>
      <c r="CI8" s="1137"/>
      <c r="CJ8" s="1137"/>
      <c r="CK8" s="1137"/>
      <c r="CL8" s="1137"/>
      <c r="CM8" s="1137"/>
      <c r="CN8" s="1137"/>
      <c r="CO8" s="1137"/>
      <c r="CP8" s="1137"/>
      <c r="CQ8" s="1137"/>
      <c r="CR8" s="1137"/>
      <c r="CS8" s="1137"/>
      <c r="CT8" s="1137"/>
      <c r="CU8" s="1137"/>
      <c r="CV8" s="1137"/>
      <c r="CW8" s="1137"/>
      <c r="CX8" s="1137"/>
      <c r="CY8" s="1137"/>
      <c r="CZ8" s="1137"/>
      <c r="DA8" s="1137"/>
      <c r="DB8" s="1137"/>
      <c r="DC8" s="1137"/>
      <c r="DD8" s="1137"/>
      <c r="DE8" s="1137"/>
    </row>
    <row r="9" spans="1:109" s="78" customFormat="1" ht="13" x14ac:dyDescent="0.2">
      <c r="A9" s="1137"/>
      <c r="B9" s="1137"/>
      <c r="C9" s="1137"/>
      <c r="D9" s="1137"/>
      <c r="E9" s="1137"/>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7"/>
      <c r="AL9" s="1137"/>
      <c r="AM9" s="1137"/>
      <c r="AN9" s="1137"/>
      <c r="AO9" s="1137"/>
      <c r="AP9" s="1137"/>
      <c r="AQ9" s="1137"/>
      <c r="AR9" s="1137"/>
      <c r="AS9" s="1137"/>
      <c r="AT9" s="1137"/>
      <c r="AU9" s="1137"/>
      <c r="AV9" s="1137"/>
      <c r="AW9" s="1137"/>
      <c r="AX9" s="1137"/>
      <c r="AY9" s="1137"/>
      <c r="AZ9" s="1137"/>
      <c r="BA9" s="1137"/>
      <c r="BB9" s="1137"/>
      <c r="BC9" s="1137"/>
      <c r="BD9" s="1137"/>
      <c r="BE9" s="1137"/>
      <c r="BF9" s="1137"/>
      <c r="BG9" s="1137"/>
      <c r="BH9" s="1137"/>
      <c r="BI9" s="1137"/>
      <c r="BJ9" s="1137"/>
      <c r="BK9" s="1137"/>
      <c r="BL9" s="1137"/>
      <c r="BM9" s="1137"/>
      <c r="BN9" s="1137"/>
      <c r="BO9" s="1137"/>
      <c r="BP9" s="1137"/>
      <c r="BQ9" s="1137"/>
      <c r="BR9" s="1137"/>
      <c r="BS9" s="1137"/>
      <c r="BT9" s="1137"/>
      <c r="BU9" s="1137"/>
      <c r="BV9" s="1137"/>
      <c r="BW9" s="1137"/>
      <c r="BX9" s="1137"/>
      <c r="BY9" s="1137"/>
      <c r="BZ9" s="1137"/>
      <c r="CA9" s="1137"/>
      <c r="CB9" s="1137"/>
      <c r="CC9" s="1137"/>
      <c r="CD9" s="1137"/>
      <c r="CE9" s="1137"/>
      <c r="CF9" s="1137"/>
      <c r="CG9" s="1137"/>
      <c r="CH9" s="1137"/>
      <c r="CI9" s="1137"/>
      <c r="CJ9" s="1137"/>
      <c r="CK9" s="1137"/>
      <c r="CL9" s="1137"/>
      <c r="CM9" s="1137"/>
      <c r="CN9" s="1137"/>
      <c r="CO9" s="1137"/>
      <c r="CP9" s="1137"/>
      <c r="CQ9" s="1137"/>
      <c r="CR9" s="1137"/>
      <c r="CS9" s="1137"/>
      <c r="CT9" s="1137"/>
      <c r="CU9" s="1137"/>
      <c r="CV9" s="1137"/>
      <c r="CW9" s="1137"/>
      <c r="CX9" s="1137"/>
      <c r="CY9" s="1137"/>
      <c r="CZ9" s="1137"/>
      <c r="DA9" s="1137"/>
      <c r="DB9" s="1137"/>
      <c r="DC9" s="1137"/>
      <c r="DD9" s="1137"/>
      <c r="DE9" s="1137"/>
    </row>
    <row r="10" spans="1:109" s="78" customFormat="1" ht="13" x14ac:dyDescent="0.2">
      <c r="A10" s="1137"/>
      <c r="B10" s="1137"/>
      <c r="C10" s="1137"/>
      <c r="D10" s="1137"/>
      <c r="E10" s="1137"/>
      <c r="F10" s="1137"/>
      <c r="G10" s="1137"/>
      <c r="H10" s="1137"/>
      <c r="I10" s="1137"/>
      <c r="J10" s="1137"/>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37"/>
      <c r="AG10" s="1137"/>
      <c r="AH10" s="1137"/>
      <c r="AI10" s="1137"/>
      <c r="AJ10" s="1137"/>
      <c r="AK10" s="1137"/>
      <c r="AL10" s="1137"/>
      <c r="AM10" s="1137"/>
      <c r="AN10" s="1137"/>
      <c r="AO10" s="1137"/>
      <c r="AP10" s="1137"/>
      <c r="AQ10" s="1137"/>
      <c r="AR10" s="1137"/>
      <c r="AS10" s="1137"/>
      <c r="AT10" s="1137"/>
      <c r="AU10" s="1137"/>
      <c r="AV10" s="1137"/>
      <c r="AW10" s="1137"/>
      <c r="AX10" s="1137"/>
      <c r="AY10" s="1137"/>
      <c r="AZ10" s="1137"/>
      <c r="BA10" s="1137"/>
      <c r="BB10" s="1137"/>
      <c r="BC10" s="1137"/>
      <c r="BD10" s="1137"/>
      <c r="BE10" s="1137"/>
      <c r="BF10" s="1137"/>
      <c r="BG10" s="1137"/>
      <c r="BH10" s="1137"/>
      <c r="BI10" s="1137"/>
      <c r="BJ10" s="1137"/>
      <c r="BK10" s="1137"/>
      <c r="BL10" s="1137"/>
      <c r="BM10" s="1137"/>
      <c r="BN10" s="1137"/>
      <c r="BO10" s="1137"/>
      <c r="BP10" s="1137"/>
      <c r="BQ10" s="1137"/>
      <c r="BR10" s="1137"/>
      <c r="BS10" s="1137"/>
      <c r="BT10" s="1137"/>
      <c r="BU10" s="1137"/>
      <c r="BV10" s="1137"/>
      <c r="BW10" s="1137"/>
      <c r="BX10" s="1137"/>
      <c r="BY10" s="1137"/>
      <c r="BZ10" s="1137"/>
      <c r="CA10" s="1137"/>
      <c r="CB10" s="1137"/>
      <c r="CC10" s="1137"/>
      <c r="CD10" s="1137"/>
      <c r="CE10" s="1137"/>
      <c r="CF10" s="1137"/>
      <c r="CG10" s="1137"/>
      <c r="CH10" s="1137"/>
      <c r="CI10" s="1137"/>
      <c r="CJ10" s="1137"/>
      <c r="CK10" s="1137"/>
      <c r="CL10" s="1137"/>
      <c r="CM10" s="1137"/>
      <c r="CN10" s="1137"/>
      <c r="CO10" s="1137"/>
      <c r="CP10" s="1137"/>
      <c r="CQ10" s="1137"/>
      <c r="CR10" s="1137"/>
      <c r="CS10" s="1137"/>
      <c r="CT10" s="1137"/>
      <c r="CU10" s="1137"/>
      <c r="CV10" s="1137"/>
      <c r="CW10" s="1137"/>
      <c r="CX10" s="1137"/>
      <c r="CY10" s="1137"/>
      <c r="CZ10" s="1137"/>
      <c r="DA10" s="1137"/>
      <c r="DB10" s="1137"/>
      <c r="DC10" s="1137"/>
      <c r="DD10" s="1137"/>
      <c r="DE10" s="1137"/>
    </row>
    <row r="11" spans="1:109" s="78" customFormat="1" ht="13" x14ac:dyDescent="0.2">
      <c r="A11" s="1137"/>
      <c r="B11" s="1137"/>
      <c r="C11" s="1137"/>
      <c r="D11" s="1137"/>
      <c r="E11" s="1137"/>
      <c r="F11" s="1137"/>
      <c r="G11" s="1137"/>
      <c r="H11" s="1137"/>
      <c r="I11" s="1137"/>
      <c r="J11" s="1137"/>
      <c r="K11" s="1137"/>
      <c r="L11" s="1137"/>
      <c r="M11" s="1137"/>
      <c r="N11" s="1137"/>
      <c r="O11" s="1137"/>
      <c r="P11" s="1137"/>
      <c r="Q11" s="1137"/>
      <c r="R11" s="1137"/>
      <c r="S11" s="1137"/>
      <c r="T11" s="1137"/>
      <c r="U11" s="1137"/>
      <c r="V11" s="1137"/>
      <c r="W11" s="1137"/>
      <c r="X11" s="1137"/>
      <c r="Y11" s="1137"/>
      <c r="Z11" s="1137"/>
      <c r="AA11" s="1137"/>
      <c r="AB11" s="1137"/>
      <c r="AC11" s="1137"/>
      <c r="AD11" s="1137"/>
      <c r="AE11" s="1137"/>
      <c r="AF11" s="1137"/>
      <c r="AG11" s="1137"/>
      <c r="AH11" s="1137"/>
      <c r="AI11" s="1137"/>
      <c r="AJ11" s="1137"/>
      <c r="AK11" s="1137"/>
      <c r="AL11" s="1137"/>
      <c r="AM11" s="1137"/>
      <c r="AN11" s="1137"/>
      <c r="AO11" s="1137"/>
      <c r="AP11" s="1137"/>
      <c r="AQ11" s="1137"/>
      <c r="AR11" s="1137"/>
      <c r="AS11" s="1137"/>
      <c r="AT11" s="1137"/>
      <c r="AU11" s="1137"/>
      <c r="AV11" s="1137"/>
      <c r="AW11" s="1137"/>
      <c r="AX11" s="1137"/>
      <c r="AY11" s="1137"/>
      <c r="AZ11" s="1137"/>
      <c r="BA11" s="1137"/>
      <c r="BB11" s="1137"/>
      <c r="BC11" s="1137"/>
      <c r="BD11" s="1137"/>
      <c r="BE11" s="1137"/>
      <c r="BF11" s="1137"/>
      <c r="BG11" s="1137"/>
      <c r="BH11" s="1137"/>
      <c r="BI11" s="1137"/>
      <c r="BJ11" s="1137"/>
      <c r="BK11" s="1137"/>
      <c r="BL11" s="1137"/>
      <c r="BM11" s="1137"/>
      <c r="BN11" s="1137"/>
      <c r="BO11" s="1137"/>
      <c r="BP11" s="1137"/>
      <c r="BQ11" s="1137"/>
      <c r="BR11" s="1137"/>
      <c r="BS11" s="1137"/>
      <c r="BT11" s="1137"/>
      <c r="BU11" s="1137"/>
      <c r="BV11" s="1137"/>
      <c r="BW11" s="1137"/>
      <c r="BX11" s="1137"/>
      <c r="BY11" s="1137"/>
      <c r="BZ11" s="1137"/>
      <c r="CA11" s="1137"/>
      <c r="CB11" s="1137"/>
      <c r="CC11" s="1137"/>
      <c r="CD11" s="1137"/>
      <c r="CE11" s="1137"/>
      <c r="CF11" s="1137"/>
      <c r="CG11" s="1137"/>
      <c r="CH11" s="1137"/>
      <c r="CI11" s="1137"/>
      <c r="CJ11" s="1137"/>
      <c r="CK11" s="1137"/>
      <c r="CL11" s="1137"/>
      <c r="CM11" s="1137"/>
      <c r="CN11" s="1137"/>
      <c r="CO11" s="1137"/>
      <c r="CP11" s="1137"/>
      <c r="CQ11" s="1137"/>
      <c r="CR11" s="1137"/>
      <c r="CS11" s="1137"/>
      <c r="CT11" s="1137"/>
      <c r="CU11" s="1137"/>
      <c r="CV11" s="1137"/>
      <c r="CW11" s="1137"/>
      <c r="CX11" s="1137"/>
      <c r="CY11" s="1137"/>
      <c r="CZ11" s="1137"/>
      <c r="DA11" s="1137"/>
      <c r="DB11" s="1137"/>
      <c r="DC11" s="1137"/>
      <c r="DD11" s="1137"/>
      <c r="DE11" s="1137"/>
    </row>
    <row r="12" spans="1:109" s="78" customFormat="1" ht="13" x14ac:dyDescent="0.2">
      <c r="A12" s="1137"/>
      <c r="B12" s="1137"/>
      <c r="C12" s="1137"/>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1137"/>
      <c r="AM12" s="1137"/>
      <c r="AN12" s="1137"/>
      <c r="AO12" s="1137"/>
      <c r="AP12" s="1137"/>
      <c r="AQ12" s="1137"/>
      <c r="AR12" s="1137"/>
      <c r="AS12" s="1137"/>
      <c r="AT12" s="1137"/>
      <c r="AU12" s="1137"/>
      <c r="AV12" s="1137"/>
      <c r="AW12" s="1137"/>
      <c r="AX12" s="1137"/>
      <c r="AY12" s="1137"/>
      <c r="AZ12" s="1137"/>
      <c r="BA12" s="1137"/>
      <c r="BB12" s="1137"/>
      <c r="BC12" s="1137"/>
      <c r="BD12" s="1137"/>
      <c r="BE12" s="1137"/>
      <c r="BF12" s="1137"/>
      <c r="BG12" s="1137"/>
      <c r="BH12" s="1137"/>
      <c r="BI12" s="1137"/>
      <c r="BJ12" s="1137"/>
      <c r="BK12" s="1137"/>
      <c r="BL12" s="1137"/>
      <c r="BM12" s="1137"/>
      <c r="BN12" s="1137"/>
      <c r="BO12" s="1137"/>
      <c r="BP12" s="1137"/>
      <c r="BQ12" s="1137"/>
      <c r="BR12" s="1137"/>
      <c r="BS12" s="1137"/>
      <c r="BT12" s="1137"/>
      <c r="BU12" s="1137"/>
      <c r="BV12" s="1137"/>
      <c r="BW12" s="1137"/>
      <c r="BX12" s="1137"/>
      <c r="BY12" s="1137"/>
      <c r="BZ12" s="1137"/>
      <c r="CA12" s="1137"/>
      <c r="CB12" s="1137"/>
      <c r="CC12" s="1137"/>
      <c r="CD12" s="1137"/>
      <c r="CE12" s="1137"/>
      <c r="CF12" s="1137"/>
      <c r="CG12" s="1137"/>
      <c r="CH12" s="1137"/>
      <c r="CI12" s="1137"/>
      <c r="CJ12" s="1137"/>
      <c r="CK12" s="1137"/>
      <c r="CL12" s="1137"/>
      <c r="CM12" s="1137"/>
      <c r="CN12" s="1137"/>
      <c r="CO12" s="1137"/>
      <c r="CP12" s="1137"/>
      <c r="CQ12" s="1137"/>
      <c r="CR12" s="1137"/>
      <c r="CS12" s="1137"/>
      <c r="CT12" s="1137"/>
      <c r="CU12" s="1137"/>
      <c r="CV12" s="1137"/>
      <c r="CW12" s="1137"/>
      <c r="CX12" s="1137"/>
      <c r="CY12" s="1137"/>
      <c r="CZ12" s="1137"/>
      <c r="DA12" s="1137"/>
      <c r="DB12" s="1137"/>
      <c r="DC12" s="1137"/>
      <c r="DD12" s="1137"/>
      <c r="DE12" s="1137"/>
    </row>
    <row r="13" spans="1:109" s="78" customFormat="1" ht="13" x14ac:dyDescent="0.2">
      <c r="A13" s="1137"/>
      <c r="B13" s="1137"/>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7"/>
      <c r="AS13" s="1137"/>
      <c r="AT13" s="1137"/>
      <c r="AU13" s="1137"/>
      <c r="AV13" s="1137"/>
      <c r="AW13" s="1137"/>
      <c r="AX13" s="1137"/>
      <c r="AY13" s="1137"/>
      <c r="AZ13" s="1137"/>
      <c r="BA13" s="1137"/>
      <c r="BB13" s="1137"/>
      <c r="BC13" s="1137"/>
      <c r="BD13" s="1137"/>
      <c r="BE13" s="1137"/>
      <c r="BF13" s="1137"/>
      <c r="BG13" s="1137"/>
      <c r="BH13" s="1137"/>
      <c r="BI13" s="1137"/>
      <c r="BJ13" s="1137"/>
      <c r="BK13" s="1137"/>
      <c r="BL13" s="1137"/>
      <c r="BM13" s="1137"/>
      <c r="BN13" s="1137"/>
      <c r="BO13" s="1137"/>
      <c r="BP13" s="1137"/>
      <c r="BQ13" s="1137"/>
      <c r="BR13" s="1137"/>
      <c r="BS13" s="1137"/>
      <c r="BT13" s="1137"/>
      <c r="BU13" s="1137"/>
      <c r="BV13" s="1137"/>
      <c r="BW13" s="1137"/>
      <c r="BX13" s="1137"/>
      <c r="BY13" s="1137"/>
      <c r="BZ13" s="1137"/>
      <c r="CA13" s="1137"/>
      <c r="CB13" s="1137"/>
      <c r="CC13" s="1137"/>
      <c r="CD13" s="1137"/>
      <c r="CE13" s="1137"/>
      <c r="CF13" s="1137"/>
      <c r="CG13" s="1137"/>
      <c r="CH13" s="1137"/>
      <c r="CI13" s="1137"/>
      <c r="CJ13" s="1137"/>
      <c r="CK13" s="1137"/>
      <c r="CL13" s="1137"/>
      <c r="CM13" s="1137"/>
      <c r="CN13" s="1137"/>
      <c r="CO13" s="1137"/>
      <c r="CP13" s="1137"/>
      <c r="CQ13" s="1137"/>
      <c r="CR13" s="1137"/>
      <c r="CS13" s="1137"/>
      <c r="CT13" s="1137"/>
      <c r="CU13" s="1137"/>
      <c r="CV13" s="1137"/>
      <c r="CW13" s="1137"/>
      <c r="CX13" s="1137"/>
      <c r="CY13" s="1137"/>
      <c r="CZ13" s="1137"/>
      <c r="DA13" s="1137"/>
      <c r="DB13" s="1137"/>
      <c r="DC13" s="1137"/>
      <c r="DD13" s="1137"/>
      <c r="DE13" s="1137"/>
    </row>
    <row r="14" spans="1:109" s="78" customFormat="1" ht="13" x14ac:dyDescent="0.2">
      <c r="A14" s="1137"/>
      <c r="B14" s="1137"/>
      <c r="C14" s="1137"/>
      <c r="D14" s="1137"/>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7"/>
      <c r="BW14" s="1137"/>
      <c r="BX14" s="1137"/>
      <c r="BY14" s="1137"/>
      <c r="BZ14" s="1137"/>
      <c r="CA14" s="1137"/>
      <c r="CB14" s="1137"/>
      <c r="CC14" s="1137"/>
      <c r="CD14" s="1137"/>
      <c r="CE14" s="1137"/>
      <c r="CF14" s="1137"/>
      <c r="CG14" s="1137"/>
      <c r="CH14" s="1137"/>
      <c r="CI14" s="1137"/>
      <c r="CJ14" s="1137"/>
      <c r="CK14" s="1137"/>
      <c r="CL14" s="1137"/>
      <c r="CM14" s="1137"/>
      <c r="CN14" s="1137"/>
      <c r="CO14" s="1137"/>
      <c r="CP14" s="1137"/>
      <c r="CQ14" s="1137"/>
      <c r="CR14" s="1137"/>
      <c r="CS14" s="1137"/>
      <c r="CT14" s="1137"/>
      <c r="CU14" s="1137"/>
      <c r="CV14" s="1137"/>
      <c r="CW14" s="1137"/>
      <c r="CX14" s="1137"/>
      <c r="CY14" s="1137"/>
      <c r="CZ14" s="1137"/>
      <c r="DA14" s="1137"/>
      <c r="DB14" s="1137"/>
      <c r="DC14" s="1137"/>
      <c r="DD14" s="1137"/>
      <c r="DE14" s="1137"/>
    </row>
    <row r="15" spans="1:109" s="78" customFormat="1" ht="13" x14ac:dyDescent="0.2">
      <c r="A15" s="1083"/>
      <c r="B15" s="1137"/>
      <c r="C15" s="1137"/>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7"/>
      <c r="BW15" s="1137"/>
      <c r="BX15" s="1137"/>
      <c r="BY15" s="1137"/>
      <c r="BZ15" s="1137"/>
      <c r="CA15" s="1137"/>
      <c r="CB15" s="1137"/>
      <c r="CC15" s="1137"/>
      <c r="CD15" s="1137"/>
      <c r="CE15" s="1137"/>
      <c r="CF15" s="1137"/>
      <c r="CG15" s="1137"/>
      <c r="CH15" s="1137"/>
      <c r="CI15" s="1137"/>
      <c r="CJ15" s="1137"/>
      <c r="CK15" s="1137"/>
      <c r="CL15" s="1137"/>
      <c r="CM15" s="1137"/>
      <c r="CN15" s="1137"/>
      <c r="CO15" s="1137"/>
      <c r="CP15" s="1137"/>
      <c r="CQ15" s="1137"/>
      <c r="CR15" s="1137"/>
      <c r="CS15" s="1137"/>
      <c r="CT15" s="1137"/>
      <c r="CU15" s="1137"/>
      <c r="CV15" s="1137"/>
      <c r="CW15" s="1137"/>
      <c r="CX15" s="1137"/>
      <c r="CY15" s="1137"/>
      <c r="CZ15" s="1137"/>
      <c r="DA15" s="1137"/>
      <c r="DB15" s="1137"/>
      <c r="DC15" s="1137"/>
      <c r="DD15" s="1137"/>
      <c r="DE15" s="1137"/>
    </row>
    <row r="16" spans="1:109" s="78" customFormat="1" ht="13" x14ac:dyDescent="0.2">
      <c r="A16" s="1083"/>
      <c r="B16" s="1137"/>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7"/>
      <c r="BW16" s="1137"/>
      <c r="BX16" s="1137"/>
      <c r="BY16" s="1137"/>
      <c r="BZ16" s="1137"/>
      <c r="CA16" s="1137"/>
      <c r="CB16" s="1137"/>
      <c r="CC16" s="1137"/>
      <c r="CD16" s="1137"/>
      <c r="CE16" s="1137"/>
      <c r="CF16" s="1137"/>
      <c r="CG16" s="1137"/>
      <c r="CH16" s="1137"/>
      <c r="CI16" s="1137"/>
      <c r="CJ16" s="1137"/>
      <c r="CK16" s="1137"/>
      <c r="CL16" s="1137"/>
      <c r="CM16" s="1137"/>
      <c r="CN16" s="1137"/>
      <c r="CO16" s="1137"/>
      <c r="CP16" s="1137"/>
      <c r="CQ16" s="1137"/>
      <c r="CR16" s="1137"/>
      <c r="CS16" s="1137"/>
      <c r="CT16" s="1137"/>
      <c r="CU16" s="1137"/>
      <c r="CV16" s="1137"/>
      <c r="CW16" s="1137"/>
      <c r="CX16" s="1137"/>
      <c r="CY16" s="1137"/>
      <c r="CZ16" s="1137"/>
      <c r="DA16" s="1137"/>
      <c r="DB16" s="1137"/>
      <c r="DC16" s="1137"/>
      <c r="DD16" s="1137"/>
      <c r="DE16" s="1137"/>
    </row>
    <row r="17" spans="1:109" s="78" customFormat="1" ht="13" x14ac:dyDescent="0.2">
      <c r="A17" s="1083"/>
      <c r="B17" s="1137"/>
      <c r="C17" s="1137"/>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c r="BG17" s="1137"/>
      <c r="BH17" s="1137"/>
      <c r="BI17" s="1137"/>
      <c r="BJ17" s="1137"/>
      <c r="BK17" s="1137"/>
      <c r="BL17" s="1137"/>
      <c r="BM17" s="1137"/>
      <c r="BN17" s="1137"/>
      <c r="BO17" s="1137"/>
      <c r="BP17" s="1137"/>
      <c r="BQ17" s="1137"/>
      <c r="BR17" s="1137"/>
      <c r="BS17" s="1137"/>
      <c r="BT17" s="1137"/>
      <c r="BU17" s="1137"/>
      <c r="BV17" s="1137"/>
      <c r="BW17" s="1137"/>
      <c r="BX17" s="1137"/>
      <c r="BY17" s="1137"/>
      <c r="BZ17" s="1137"/>
      <c r="CA17" s="1137"/>
      <c r="CB17" s="1137"/>
      <c r="CC17" s="1137"/>
      <c r="CD17" s="1137"/>
      <c r="CE17" s="1137"/>
      <c r="CF17" s="1137"/>
      <c r="CG17" s="1137"/>
      <c r="CH17" s="1137"/>
      <c r="CI17" s="1137"/>
      <c r="CJ17" s="1137"/>
      <c r="CK17" s="1137"/>
      <c r="CL17" s="1137"/>
      <c r="CM17" s="1137"/>
      <c r="CN17" s="1137"/>
      <c r="CO17" s="1137"/>
      <c r="CP17" s="1137"/>
      <c r="CQ17" s="1137"/>
      <c r="CR17" s="1137"/>
      <c r="CS17" s="1137"/>
      <c r="CT17" s="1137"/>
      <c r="CU17" s="1137"/>
      <c r="CV17" s="1137"/>
      <c r="CW17" s="1137"/>
      <c r="CX17" s="1137"/>
      <c r="CY17" s="1137"/>
      <c r="CZ17" s="1137"/>
      <c r="DA17" s="1137"/>
      <c r="DB17" s="1137"/>
      <c r="DC17" s="1137"/>
      <c r="DD17" s="1137"/>
      <c r="DE17" s="1137"/>
    </row>
    <row r="18" spans="1:109" s="78" customFormat="1" ht="13" x14ac:dyDescent="0.2">
      <c r="A18" s="1083"/>
      <c r="B18" s="1137"/>
      <c r="C18" s="1137"/>
      <c r="D18" s="1137"/>
      <c r="E18" s="1137"/>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c r="BG18" s="1137"/>
      <c r="BH18" s="1137"/>
      <c r="BI18" s="1137"/>
      <c r="BJ18" s="1137"/>
      <c r="BK18" s="1137"/>
      <c r="BL18" s="1137"/>
      <c r="BM18" s="1137"/>
      <c r="BN18" s="1137"/>
      <c r="BO18" s="1137"/>
      <c r="BP18" s="1137"/>
      <c r="BQ18" s="1137"/>
      <c r="BR18" s="1137"/>
      <c r="BS18" s="1137"/>
      <c r="BT18" s="1137"/>
      <c r="BU18" s="1137"/>
      <c r="BV18" s="1137"/>
      <c r="BW18" s="1137"/>
      <c r="BX18" s="1137"/>
      <c r="BY18" s="1137"/>
      <c r="BZ18" s="1137"/>
      <c r="CA18" s="1137"/>
      <c r="CB18" s="1137"/>
      <c r="CC18" s="1137"/>
      <c r="CD18" s="1137"/>
      <c r="CE18" s="1137"/>
      <c r="CF18" s="1137"/>
      <c r="CG18" s="1137"/>
      <c r="CH18" s="1137"/>
      <c r="CI18" s="1137"/>
      <c r="CJ18" s="1137"/>
      <c r="CK18" s="1137"/>
      <c r="CL18" s="1137"/>
      <c r="CM18" s="1137"/>
      <c r="CN18" s="1137"/>
      <c r="CO18" s="1137"/>
      <c r="CP18" s="1137"/>
      <c r="CQ18" s="1137"/>
      <c r="CR18" s="1137"/>
      <c r="CS18" s="1137"/>
      <c r="CT18" s="1137"/>
      <c r="CU18" s="1137"/>
      <c r="CV18" s="1137"/>
      <c r="CW18" s="1137"/>
      <c r="CX18" s="1137"/>
      <c r="CY18" s="1137"/>
      <c r="CZ18" s="1137"/>
      <c r="DA18" s="1137"/>
      <c r="DB18" s="1137"/>
      <c r="DC18" s="1137"/>
      <c r="DD18" s="1137"/>
      <c r="DE18" s="1137"/>
    </row>
    <row r="19" spans="1:109" ht="13" x14ac:dyDescent="0.2">
      <c r="DD19" s="1083"/>
      <c r="DE19" s="1083"/>
    </row>
    <row r="20" spans="1:109" ht="13" x14ac:dyDescent="0.2">
      <c r="DD20" s="1083"/>
      <c r="DE20" s="1083"/>
    </row>
    <row r="21" spans="1:109" ht="17.25" customHeight="1" x14ac:dyDescent="0.2">
      <c r="B21" s="1136"/>
      <c r="C21" s="1133"/>
      <c r="D21" s="1133"/>
      <c r="E21" s="1133"/>
      <c r="F21" s="1133"/>
      <c r="G21" s="1133"/>
      <c r="H21" s="1133"/>
      <c r="I21" s="1133"/>
      <c r="J21" s="1133"/>
      <c r="K21" s="1133"/>
      <c r="L21" s="1133"/>
      <c r="M21" s="1133"/>
      <c r="N21" s="1135"/>
      <c r="O21" s="1133"/>
      <c r="P21" s="1133"/>
      <c r="Q21" s="1133"/>
      <c r="R21" s="1133"/>
      <c r="S21" s="1133"/>
      <c r="T21" s="1133"/>
      <c r="U21" s="1133"/>
      <c r="V21" s="1133"/>
      <c r="W21" s="1133"/>
      <c r="X21" s="1133"/>
      <c r="Y21" s="1133"/>
      <c r="Z21" s="1133"/>
      <c r="AA21" s="1133"/>
      <c r="AB21" s="1133"/>
      <c r="AC21" s="1133"/>
      <c r="AD21" s="1133"/>
      <c r="AE21" s="1133"/>
      <c r="AF21" s="1133"/>
      <c r="AG21" s="1133"/>
      <c r="AH21" s="1133"/>
      <c r="AI21" s="1133"/>
      <c r="AJ21" s="1133"/>
      <c r="AK21" s="1133"/>
      <c r="AL21" s="1133"/>
      <c r="AM21" s="1133"/>
      <c r="AN21" s="1133"/>
      <c r="AO21" s="1133"/>
      <c r="AP21" s="1133"/>
      <c r="AQ21" s="1133"/>
      <c r="AR21" s="1133"/>
      <c r="AS21" s="1133"/>
      <c r="AT21" s="1135"/>
      <c r="AU21" s="1133"/>
      <c r="AV21" s="1133"/>
      <c r="AW21" s="1133"/>
      <c r="AX21" s="1133"/>
      <c r="AY21" s="1133"/>
      <c r="AZ21" s="1133"/>
      <c r="BA21" s="1133"/>
      <c r="BB21" s="1133"/>
      <c r="BC21" s="1133"/>
      <c r="BD21" s="1133"/>
      <c r="BE21" s="1133"/>
      <c r="BF21" s="1135"/>
      <c r="BG21" s="1133"/>
      <c r="BH21" s="1133"/>
      <c r="BI21" s="1133"/>
      <c r="BJ21" s="1133"/>
      <c r="BK21" s="1133"/>
      <c r="BL21" s="1133"/>
      <c r="BM21" s="1133"/>
      <c r="BN21" s="1133"/>
      <c r="BO21" s="1133"/>
      <c r="BP21" s="1133"/>
      <c r="BQ21" s="1133"/>
      <c r="BR21" s="1135"/>
      <c r="BS21" s="1133"/>
      <c r="BT21" s="1133"/>
      <c r="BU21" s="1133"/>
      <c r="BV21" s="1133"/>
      <c r="BW21" s="1133"/>
      <c r="BX21" s="1133"/>
      <c r="BY21" s="1133"/>
      <c r="BZ21" s="1133"/>
      <c r="CA21" s="1133"/>
      <c r="CB21" s="1133"/>
      <c r="CC21" s="1133"/>
      <c r="CD21" s="1135"/>
      <c r="CE21" s="1133"/>
      <c r="CF21" s="1133"/>
      <c r="CG21" s="1133"/>
      <c r="CH21" s="1133"/>
      <c r="CI21" s="1133"/>
      <c r="CJ21" s="1133"/>
      <c r="CK21" s="1133"/>
      <c r="CL21" s="1133"/>
      <c r="CM21" s="1133"/>
      <c r="CN21" s="1133"/>
      <c r="CO21" s="1133"/>
      <c r="CP21" s="1135"/>
      <c r="CQ21" s="1133"/>
      <c r="CR21" s="1133"/>
      <c r="CS21" s="1133"/>
      <c r="CT21" s="1133"/>
      <c r="CU21" s="1133"/>
      <c r="CV21" s="1133"/>
      <c r="CW21" s="1133"/>
      <c r="CX21" s="1133"/>
      <c r="CY21" s="1133"/>
      <c r="CZ21" s="1133"/>
      <c r="DA21" s="1133"/>
      <c r="DB21" s="1135"/>
      <c r="DC21" s="1133"/>
      <c r="DD21" s="1132"/>
      <c r="DE21" s="1083"/>
    </row>
    <row r="22" spans="1:109" ht="17.25" customHeight="1" x14ac:dyDescent="0.2">
      <c r="B22" s="1084"/>
    </row>
    <row r="23" spans="1:109" ht="13" x14ac:dyDescent="0.2">
      <c r="B23" s="1084"/>
    </row>
    <row r="24" spans="1:109" ht="13" x14ac:dyDescent="0.2">
      <c r="B24" s="1084"/>
    </row>
    <row r="25" spans="1:109" ht="13" x14ac:dyDescent="0.2">
      <c r="B25" s="1084"/>
    </row>
    <row r="26" spans="1:109" ht="13" x14ac:dyDescent="0.2">
      <c r="B26" s="1084"/>
    </row>
    <row r="27" spans="1:109" ht="13" x14ac:dyDescent="0.2">
      <c r="B27" s="1084"/>
    </row>
    <row r="28" spans="1:109" ht="13" x14ac:dyDescent="0.2">
      <c r="B28" s="1084"/>
    </row>
    <row r="29" spans="1:109" ht="13" x14ac:dyDescent="0.2">
      <c r="B29" s="1084"/>
    </row>
    <row r="30" spans="1:109" ht="13" x14ac:dyDescent="0.2">
      <c r="B30" s="1084"/>
    </row>
    <row r="31" spans="1:109" ht="13" x14ac:dyDescent="0.2">
      <c r="B31" s="1084"/>
    </row>
    <row r="32" spans="1:109" ht="13" x14ac:dyDescent="0.2">
      <c r="B32" s="1084"/>
    </row>
    <row r="33" spans="2:109" ht="13" x14ac:dyDescent="0.2">
      <c r="B33" s="1084"/>
    </row>
    <row r="34" spans="2:109" ht="13" x14ac:dyDescent="0.2">
      <c r="B34" s="1084"/>
    </row>
    <row r="35" spans="2:109" ht="13" x14ac:dyDescent="0.2">
      <c r="B35" s="1084"/>
    </row>
    <row r="36" spans="2:109" ht="13" x14ac:dyDescent="0.2">
      <c r="B36" s="1084"/>
    </row>
    <row r="37" spans="2:109" ht="13" x14ac:dyDescent="0.2">
      <c r="B37" s="1084"/>
    </row>
    <row r="38" spans="2:109" ht="13" x14ac:dyDescent="0.2">
      <c r="B38" s="1084"/>
    </row>
    <row r="39" spans="2:109" ht="13" x14ac:dyDescent="0.2">
      <c r="B39" s="1088"/>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7"/>
      <c r="AZ39" s="1087"/>
      <c r="BA39" s="1087"/>
      <c r="BB39" s="1087"/>
      <c r="BC39" s="1087"/>
      <c r="BD39" s="1087"/>
      <c r="BE39" s="1087"/>
      <c r="BF39" s="1087"/>
      <c r="BG39" s="1087"/>
      <c r="BH39" s="1087"/>
      <c r="BI39" s="1087"/>
      <c r="BJ39" s="1087"/>
      <c r="BK39" s="1087"/>
      <c r="BL39" s="1087"/>
      <c r="BM39" s="1087"/>
      <c r="BN39" s="1087"/>
      <c r="BO39" s="1087"/>
      <c r="BP39" s="1087"/>
      <c r="BQ39" s="1087"/>
      <c r="BR39" s="1087"/>
      <c r="BS39" s="1087"/>
      <c r="BT39" s="1087"/>
      <c r="BU39" s="1087"/>
      <c r="BV39" s="1087"/>
      <c r="BW39" s="1087"/>
      <c r="BX39" s="1087"/>
      <c r="BY39" s="1087"/>
      <c r="BZ39" s="1087"/>
      <c r="CA39" s="1087"/>
      <c r="CB39" s="1087"/>
      <c r="CC39" s="1087"/>
      <c r="CD39" s="1087"/>
      <c r="CE39" s="1087"/>
      <c r="CF39" s="1087"/>
      <c r="CG39" s="1087"/>
      <c r="CH39" s="1087"/>
      <c r="CI39" s="1087"/>
      <c r="CJ39" s="1087"/>
      <c r="CK39" s="1087"/>
      <c r="CL39" s="1087"/>
      <c r="CM39" s="1087"/>
      <c r="CN39" s="1087"/>
      <c r="CO39" s="1087"/>
      <c r="CP39" s="1087"/>
      <c r="CQ39" s="1087"/>
      <c r="CR39" s="1087"/>
      <c r="CS39" s="1087"/>
      <c r="CT39" s="1087"/>
      <c r="CU39" s="1087"/>
      <c r="CV39" s="1087"/>
      <c r="CW39" s="1087"/>
      <c r="CX39" s="1087"/>
      <c r="CY39" s="1087"/>
      <c r="CZ39" s="1087"/>
      <c r="DA39" s="1087"/>
      <c r="DB39" s="1087"/>
      <c r="DC39" s="1087"/>
      <c r="DD39" s="1086"/>
    </row>
    <row r="40" spans="2:109" ht="13" x14ac:dyDescent="0.2">
      <c r="B40" s="1123"/>
      <c r="DD40" s="1123"/>
      <c r="DE40" s="1083"/>
    </row>
    <row r="41" spans="2:109" ht="16.5" x14ac:dyDescent="0.2">
      <c r="B41" s="1134" t="s">
        <v>561</v>
      </c>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c r="AR41" s="1133"/>
      <c r="AS41" s="1133"/>
      <c r="AT41" s="1133"/>
      <c r="AU41" s="1133"/>
      <c r="AV41" s="1133"/>
      <c r="AW41" s="1133"/>
      <c r="AX41" s="1133"/>
      <c r="AY41" s="1133"/>
      <c r="AZ41" s="1133"/>
      <c r="BA41" s="1133"/>
      <c r="BB41" s="1133"/>
      <c r="BC41" s="1133"/>
      <c r="BD41" s="1133"/>
      <c r="BE41" s="1133"/>
      <c r="BF41" s="1133"/>
      <c r="BG41" s="1133"/>
      <c r="BH41" s="1133"/>
      <c r="BI41" s="1133"/>
      <c r="BJ41" s="1133"/>
      <c r="BK41" s="1133"/>
      <c r="BL41" s="1133"/>
      <c r="BM41" s="1133"/>
      <c r="BN41" s="1133"/>
      <c r="BO41" s="1133"/>
      <c r="BP41" s="1133"/>
      <c r="BQ41" s="1133"/>
      <c r="BR41" s="1133"/>
      <c r="BS41" s="1133"/>
      <c r="BT41" s="1133"/>
      <c r="BU41" s="1133"/>
      <c r="BV41" s="1133"/>
      <c r="BW41" s="1133"/>
      <c r="BX41" s="1133"/>
      <c r="BY41" s="1133"/>
      <c r="BZ41" s="1133"/>
      <c r="CA41" s="1133"/>
      <c r="CB41" s="1133"/>
      <c r="CC41" s="1133"/>
      <c r="CD41" s="1133"/>
      <c r="CE41" s="1133"/>
      <c r="CF41" s="1133"/>
      <c r="CG41" s="1133"/>
      <c r="CH41" s="1133"/>
      <c r="CI41" s="1133"/>
      <c r="CJ41" s="1133"/>
      <c r="CK41" s="1133"/>
      <c r="CL41" s="1133"/>
      <c r="CM41" s="1133"/>
      <c r="CN41" s="1133"/>
      <c r="CO41" s="1133"/>
      <c r="CP41" s="1133"/>
      <c r="CQ41" s="1133"/>
      <c r="CR41" s="1133"/>
      <c r="CS41" s="1133"/>
      <c r="CT41" s="1133"/>
      <c r="CU41" s="1133"/>
      <c r="CV41" s="1133"/>
      <c r="CW41" s="1133"/>
      <c r="CX41" s="1133"/>
      <c r="CY41" s="1133"/>
      <c r="CZ41" s="1133"/>
      <c r="DA41" s="1133"/>
      <c r="DB41" s="1133"/>
      <c r="DC41" s="1133"/>
      <c r="DD41" s="1132"/>
    </row>
    <row r="42" spans="2:109" ht="13" x14ac:dyDescent="0.2">
      <c r="B42" s="1084"/>
      <c r="G42" s="1120"/>
      <c r="I42" s="1119"/>
      <c r="J42" s="1119"/>
      <c r="K42" s="1119"/>
      <c r="AM42" s="1120"/>
      <c r="AN42" s="1120" t="s">
        <v>557</v>
      </c>
      <c r="AP42" s="1119"/>
      <c r="AQ42" s="1119"/>
      <c r="AR42" s="1119"/>
      <c r="AY42" s="1120"/>
      <c r="BA42" s="1119"/>
      <c r="BB42" s="1119"/>
      <c r="BC42" s="1119"/>
      <c r="BK42" s="1120"/>
      <c r="BM42" s="1119"/>
      <c r="BN42" s="1119"/>
      <c r="BO42" s="1119"/>
      <c r="BW42" s="1120"/>
      <c r="BY42" s="1119"/>
      <c r="BZ42" s="1119"/>
      <c r="CA42" s="1119"/>
      <c r="CI42" s="1120"/>
      <c r="CK42" s="1119"/>
      <c r="CL42" s="1119"/>
      <c r="CM42" s="1119"/>
      <c r="CU42" s="1120"/>
      <c r="CW42" s="1119"/>
      <c r="CX42" s="1119"/>
      <c r="CY42" s="1119"/>
    </row>
    <row r="43" spans="2:109" ht="13.5" customHeight="1" x14ac:dyDescent="0.2">
      <c r="B43" s="1084"/>
      <c r="AN43" s="1118" t="s">
        <v>560</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6"/>
    </row>
    <row r="44" spans="2:109" ht="13" x14ac:dyDescent="0.2">
      <c r="B44" s="1084"/>
      <c r="AN44" s="1115"/>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3"/>
    </row>
    <row r="45" spans="2:109" ht="13" x14ac:dyDescent="0.2">
      <c r="B45" s="1084"/>
      <c r="AN45" s="1115"/>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3"/>
    </row>
    <row r="46" spans="2:109" ht="13" x14ac:dyDescent="0.2">
      <c r="B46" s="1084"/>
      <c r="AN46" s="1115"/>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3"/>
    </row>
    <row r="47" spans="2:109" ht="13" x14ac:dyDescent="0.2">
      <c r="B47" s="1084"/>
      <c r="AN47" s="1112"/>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0"/>
    </row>
    <row r="48" spans="2:109" ht="13" x14ac:dyDescent="0.2">
      <c r="B48" s="1084"/>
      <c r="H48" s="1097"/>
      <c r="I48" s="1097"/>
      <c r="J48" s="1097"/>
      <c r="AN48" s="1097"/>
      <c r="AO48" s="1097"/>
      <c r="AP48" s="1097"/>
      <c r="AZ48" s="1097"/>
      <c r="BA48" s="1097"/>
      <c r="BB48" s="1097"/>
      <c r="BL48" s="1097"/>
      <c r="BM48" s="1097"/>
      <c r="BN48" s="1097"/>
      <c r="BX48" s="1097"/>
      <c r="BY48" s="1097"/>
      <c r="BZ48" s="1097"/>
      <c r="CJ48" s="1097"/>
      <c r="CK48" s="1097"/>
      <c r="CL48" s="1097"/>
      <c r="CV48" s="1097"/>
      <c r="CW48" s="1097"/>
      <c r="CX48" s="1097"/>
    </row>
    <row r="49" spans="1:109" ht="13" x14ac:dyDescent="0.2">
      <c r="B49" s="1084"/>
      <c r="AN49" s="1083" t="s">
        <v>555</v>
      </c>
    </row>
    <row r="50" spans="1:109" ht="13" x14ac:dyDescent="0.2">
      <c r="B50" s="1084"/>
      <c r="G50" s="1095"/>
      <c r="H50" s="1095"/>
      <c r="I50" s="1095"/>
      <c r="J50" s="1095"/>
      <c r="K50" s="1104"/>
      <c r="L50" s="1104"/>
      <c r="M50" s="1103"/>
      <c r="N50" s="1103"/>
      <c r="AN50" s="1102"/>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0"/>
      <c r="BP50" s="1092" t="s">
        <v>524</v>
      </c>
      <c r="BQ50" s="1092"/>
      <c r="BR50" s="1092"/>
      <c r="BS50" s="1092"/>
      <c r="BT50" s="1092"/>
      <c r="BU50" s="1092"/>
      <c r="BV50" s="1092"/>
      <c r="BW50" s="1092"/>
      <c r="BX50" s="1092" t="s">
        <v>525</v>
      </c>
      <c r="BY50" s="1092"/>
      <c r="BZ50" s="1092"/>
      <c r="CA50" s="1092"/>
      <c r="CB50" s="1092"/>
      <c r="CC50" s="1092"/>
      <c r="CD50" s="1092"/>
      <c r="CE50" s="1092"/>
      <c r="CF50" s="1092" t="s">
        <v>526</v>
      </c>
      <c r="CG50" s="1092"/>
      <c r="CH50" s="1092"/>
      <c r="CI50" s="1092"/>
      <c r="CJ50" s="1092"/>
      <c r="CK50" s="1092"/>
      <c r="CL50" s="1092"/>
      <c r="CM50" s="1092"/>
      <c r="CN50" s="1092" t="s">
        <v>527</v>
      </c>
      <c r="CO50" s="1092"/>
      <c r="CP50" s="1092"/>
      <c r="CQ50" s="1092"/>
      <c r="CR50" s="1092"/>
      <c r="CS50" s="1092"/>
      <c r="CT50" s="1092"/>
      <c r="CU50" s="1092"/>
      <c r="CV50" s="1092" t="s">
        <v>528</v>
      </c>
      <c r="CW50" s="1092"/>
      <c r="CX50" s="1092"/>
      <c r="CY50" s="1092"/>
      <c r="CZ50" s="1092"/>
      <c r="DA50" s="1092"/>
      <c r="DB50" s="1092"/>
      <c r="DC50" s="1092"/>
    </row>
    <row r="51" spans="1:109" ht="13.5" customHeight="1" x14ac:dyDescent="0.2">
      <c r="B51" s="1084"/>
      <c r="G51" s="1099"/>
      <c r="H51" s="1099"/>
      <c r="I51" s="1131"/>
      <c r="J51" s="1131"/>
      <c r="K51" s="1098"/>
      <c r="L51" s="1098"/>
      <c r="M51" s="1098"/>
      <c r="N51" s="1098"/>
      <c r="AM51" s="1097"/>
      <c r="AN51" s="1091" t="s">
        <v>554</v>
      </c>
      <c r="AO51" s="1091"/>
      <c r="AP51" s="1091"/>
      <c r="AQ51" s="1091"/>
      <c r="AR51" s="1091"/>
      <c r="AS51" s="1091"/>
      <c r="AT51" s="1091"/>
      <c r="AU51" s="1091"/>
      <c r="AV51" s="1091"/>
      <c r="AW51" s="1091"/>
      <c r="AX51" s="1091"/>
      <c r="AY51" s="1091"/>
      <c r="AZ51" s="1091"/>
      <c r="BA51" s="1091"/>
      <c r="BB51" s="1091" t="s">
        <v>552</v>
      </c>
      <c r="BC51" s="1091"/>
      <c r="BD51" s="1091"/>
      <c r="BE51" s="1091"/>
      <c r="BF51" s="1091"/>
      <c r="BG51" s="1091"/>
      <c r="BH51" s="1091"/>
      <c r="BI51" s="1091"/>
      <c r="BJ51" s="1091"/>
      <c r="BK51" s="1091"/>
      <c r="BL51" s="1091"/>
      <c r="BM51" s="1091"/>
      <c r="BN51" s="1091"/>
      <c r="BO51" s="1091"/>
      <c r="BP51" s="1090">
        <v>46.5</v>
      </c>
      <c r="BQ51" s="1090"/>
      <c r="BR51" s="1090"/>
      <c r="BS51" s="1090"/>
      <c r="BT51" s="1090"/>
      <c r="BU51" s="1090"/>
      <c r="BV51" s="1090"/>
      <c r="BW51" s="1090"/>
      <c r="BX51" s="1090">
        <v>47.1</v>
      </c>
      <c r="BY51" s="1090"/>
      <c r="BZ51" s="1090"/>
      <c r="CA51" s="1090"/>
      <c r="CB51" s="1090"/>
      <c r="CC51" s="1090"/>
      <c r="CD51" s="1090"/>
      <c r="CE51" s="1090"/>
      <c r="CF51" s="1090">
        <v>45.7</v>
      </c>
      <c r="CG51" s="1090"/>
      <c r="CH51" s="1090"/>
      <c r="CI51" s="1090"/>
      <c r="CJ51" s="1090"/>
      <c r="CK51" s="1090"/>
      <c r="CL51" s="1090"/>
      <c r="CM51" s="1090"/>
      <c r="CN51" s="1090">
        <v>29.1</v>
      </c>
      <c r="CO51" s="1090"/>
      <c r="CP51" s="1090"/>
      <c r="CQ51" s="1090"/>
      <c r="CR51" s="1090"/>
      <c r="CS51" s="1090"/>
      <c r="CT51" s="1090"/>
      <c r="CU51" s="1090"/>
      <c r="CV51" s="1090">
        <v>22.8</v>
      </c>
      <c r="CW51" s="1090"/>
      <c r="CX51" s="1090"/>
      <c r="CY51" s="1090"/>
      <c r="CZ51" s="1090"/>
      <c r="DA51" s="1090"/>
      <c r="DB51" s="1090"/>
      <c r="DC51" s="1090"/>
    </row>
    <row r="52" spans="1:109" ht="13" x14ac:dyDescent="0.2">
      <c r="B52" s="1084"/>
      <c r="G52" s="1099"/>
      <c r="H52" s="1099"/>
      <c r="I52" s="1131"/>
      <c r="J52" s="1131"/>
      <c r="K52" s="1098"/>
      <c r="L52" s="1098"/>
      <c r="M52" s="1098"/>
      <c r="N52" s="1098"/>
      <c r="AM52" s="1097"/>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090"/>
    </row>
    <row r="53" spans="1:109" ht="13" x14ac:dyDescent="0.2">
      <c r="A53" s="1119"/>
      <c r="B53" s="1084"/>
      <c r="G53" s="1099"/>
      <c r="H53" s="1099"/>
      <c r="I53" s="1095"/>
      <c r="J53" s="1095"/>
      <c r="K53" s="1098"/>
      <c r="L53" s="1098"/>
      <c r="M53" s="1098"/>
      <c r="N53" s="1098"/>
      <c r="AM53" s="1097"/>
      <c r="AN53" s="1091"/>
      <c r="AO53" s="1091"/>
      <c r="AP53" s="1091"/>
      <c r="AQ53" s="1091"/>
      <c r="AR53" s="1091"/>
      <c r="AS53" s="1091"/>
      <c r="AT53" s="1091"/>
      <c r="AU53" s="1091"/>
      <c r="AV53" s="1091"/>
      <c r="AW53" s="1091"/>
      <c r="AX53" s="1091"/>
      <c r="AY53" s="1091"/>
      <c r="AZ53" s="1091"/>
      <c r="BA53" s="1091"/>
      <c r="BB53" s="1091" t="s">
        <v>559</v>
      </c>
      <c r="BC53" s="1091"/>
      <c r="BD53" s="1091"/>
      <c r="BE53" s="1091"/>
      <c r="BF53" s="1091"/>
      <c r="BG53" s="1091"/>
      <c r="BH53" s="1091"/>
      <c r="BI53" s="1091"/>
      <c r="BJ53" s="1091"/>
      <c r="BK53" s="1091"/>
      <c r="BL53" s="1091"/>
      <c r="BM53" s="1091"/>
      <c r="BN53" s="1091"/>
      <c r="BO53" s="1091"/>
      <c r="BP53" s="1090">
        <v>62.4</v>
      </c>
      <c r="BQ53" s="1090"/>
      <c r="BR53" s="1090"/>
      <c r="BS53" s="1090"/>
      <c r="BT53" s="1090"/>
      <c r="BU53" s="1090"/>
      <c r="BV53" s="1090"/>
      <c r="BW53" s="1090"/>
      <c r="BX53" s="1090">
        <v>63.4</v>
      </c>
      <c r="BY53" s="1090"/>
      <c r="BZ53" s="1090"/>
      <c r="CA53" s="1090"/>
      <c r="CB53" s="1090"/>
      <c r="CC53" s="1090"/>
      <c r="CD53" s="1090"/>
      <c r="CE53" s="1090"/>
      <c r="CF53" s="1090">
        <v>62.3</v>
      </c>
      <c r="CG53" s="1090"/>
      <c r="CH53" s="1090"/>
      <c r="CI53" s="1090"/>
      <c r="CJ53" s="1090"/>
      <c r="CK53" s="1090"/>
      <c r="CL53" s="1090"/>
      <c r="CM53" s="1090"/>
      <c r="CN53" s="1090">
        <v>64.099999999999994</v>
      </c>
      <c r="CO53" s="1090"/>
      <c r="CP53" s="1090"/>
      <c r="CQ53" s="1090"/>
      <c r="CR53" s="1090"/>
      <c r="CS53" s="1090"/>
      <c r="CT53" s="1090"/>
      <c r="CU53" s="1090"/>
      <c r="CV53" s="1090">
        <v>65.7</v>
      </c>
      <c r="CW53" s="1090"/>
      <c r="CX53" s="1090"/>
      <c r="CY53" s="1090"/>
      <c r="CZ53" s="1090"/>
      <c r="DA53" s="1090"/>
      <c r="DB53" s="1090"/>
      <c r="DC53" s="1090"/>
    </row>
    <row r="54" spans="1:109" ht="13" x14ac:dyDescent="0.2">
      <c r="A54" s="1119"/>
      <c r="B54" s="1084"/>
      <c r="G54" s="1099"/>
      <c r="H54" s="1099"/>
      <c r="I54" s="1095"/>
      <c r="J54" s="1095"/>
      <c r="K54" s="1098"/>
      <c r="L54" s="1098"/>
      <c r="M54" s="1098"/>
      <c r="N54" s="1098"/>
      <c r="AM54" s="1097"/>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0"/>
      <c r="BQ54" s="1090"/>
      <c r="BR54" s="1090"/>
      <c r="BS54" s="1090"/>
      <c r="BT54" s="1090"/>
      <c r="BU54" s="1090"/>
      <c r="BV54" s="1090"/>
      <c r="BW54" s="1090"/>
      <c r="BX54" s="1090"/>
      <c r="BY54" s="1090"/>
      <c r="BZ54" s="1090"/>
      <c r="CA54" s="1090"/>
      <c r="CB54" s="1090"/>
      <c r="CC54" s="1090"/>
      <c r="CD54" s="1090"/>
      <c r="CE54" s="1090"/>
      <c r="CF54" s="1090"/>
      <c r="CG54" s="1090"/>
      <c r="CH54" s="1090"/>
      <c r="CI54" s="1090"/>
      <c r="CJ54" s="1090"/>
      <c r="CK54" s="1090"/>
      <c r="CL54" s="1090"/>
      <c r="CM54" s="1090"/>
      <c r="CN54" s="1090"/>
      <c r="CO54" s="1090"/>
      <c r="CP54" s="1090"/>
      <c r="CQ54" s="1090"/>
      <c r="CR54" s="1090"/>
      <c r="CS54" s="1090"/>
      <c r="CT54" s="1090"/>
      <c r="CU54" s="1090"/>
      <c r="CV54" s="1090"/>
      <c r="CW54" s="1090"/>
      <c r="CX54" s="1090"/>
      <c r="CY54" s="1090"/>
      <c r="CZ54" s="1090"/>
      <c r="DA54" s="1090"/>
      <c r="DB54" s="1090"/>
      <c r="DC54" s="1090"/>
    </row>
    <row r="55" spans="1:109" ht="13" x14ac:dyDescent="0.2">
      <c r="A55" s="1119"/>
      <c r="B55" s="1084"/>
      <c r="G55" s="1095"/>
      <c r="H55" s="1095"/>
      <c r="I55" s="1095"/>
      <c r="J55" s="1095"/>
      <c r="K55" s="1098"/>
      <c r="L55" s="1098"/>
      <c r="M55" s="1098"/>
      <c r="N55" s="1098"/>
      <c r="AN55" s="1092" t="s">
        <v>553</v>
      </c>
      <c r="AO55" s="1092"/>
      <c r="AP55" s="1092"/>
      <c r="AQ55" s="1092"/>
      <c r="AR55" s="1092"/>
      <c r="AS55" s="1092"/>
      <c r="AT55" s="1092"/>
      <c r="AU55" s="1092"/>
      <c r="AV55" s="1092"/>
      <c r="AW55" s="1092"/>
      <c r="AX55" s="1092"/>
      <c r="AY55" s="1092"/>
      <c r="AZ55" s="1092"/>
      <c r="BA55" s="1092"/>
      <c r="BB55" s="1091" t="s">
        <v>552</v>
      </c>
      <c r="BC55" s="1091"/>
      <c r="BD55" s="1091"/>
      <c r="BE55" s="1091"/>
      <c r="BF55" s="1091"/>
      <c r="BG55" s="1091"/>
      <c r="BH55" s="1091"/>
      <c r="BI55" s="1091"/>
      <c r="BJ55" s="1091"/>
      <c r="BK55" s="1091"/>
      <c r="BL55" s="1091"/>
      <c r="BM55" s="1091"/>
      <c r="BN55" s="1091"/>
      <c r="BO55" s="1091"/>
      <c r="BP55" s="1090">
        <v>52.7</v>
      </c>
      <c r="BQ55" s="1090"/>
      <c r="BR55" s="1090"/>
      <c r="BS55" s="1090"/>
      <c r="BT55" s="1090"/>
      <c r="BU55" s="1090"/>
      <c r="BV55" s="1090"/>
      <c r="BW55" s="1090"/>
      <c r="BX55" s="1090">
        <v>49.7</v>
      </c>
      <c r="BY55" s="1090"/>
      <c r="BZ55" s="1090"/>
      <c r="CA55" s="1090"/>
      <c r="CB55" s="1090"/>
      <c r="CC55" s="1090"/>
      <c r="CD55" s="1090"/>
      <c r="CE55" s="1090"/>
      <c r="CF55" s="1090">
        <v>37.299999999999997</v>
      </c>
      <c r="CG55" s="1090"/>
      <c r="CH55" s="1090"/>
      <c r="CI55" s="1090"/>
      <c r="CJ55" s="1090"/>
      <c r="CK55" s="1090"/>
      <c r="CL55" s="1090"/>
      <c r="CM55" s="1090"/>
      <c r="CN55" s="1090">
        <v>25.1</v>
      </c>
      <c r="CO55" s="1090"/>
      <c r="CP55" s="1090"/>
      <c r="CQ55" s="1090"/>
      <c r="CR55" s="1090"/>
      <c r="CS55" s="1090"/>
      <c r="CT55" s="1090"/>
      <c r="CU55" s="1090"/>
      <c r="CV55" s="1090">
        <v>17.600000000000001</v>
      </c>
      <c r="CW55" s="1090"/>
      <c r="CX55" s="1090"/>
      <c r="CY55" s="1090"/>
      <c r="CZ55" s="1090"/>
      <c r="DA55" s="1090"/>
      <c r="DB55" s="1090"/>
      <c r="DC55" s="1090"/>
    </row>
    <row r="56" spans="1:109" ht="13" x14ac:dyDescent="0.2">
      <c r="A56" s="1119"/>
      <c r="B56" s="1084"/>
      <c r="G56" s="1095"/>
      <c r="H56" s="1095"/>
      <c r="I56" s="1095"/>
      <c r="J56" s="1095"/>
      <c r="K56" s="1098"/>
      <c r="L56" s="1098"/>
      <c r="M56" s="1098"/>
      <c r="N56" s="1098"/>
      <c r="AN56" s="1092"/>
      <c r="AO56" s="1092"/>
      <c r="AP56" s="1092"/>
      <c r="AQ56" s="1092"/>
      <c r="AR56" s="1092"/>
      <c r="AS56" s="1092"/>
      <c r="AT56" s="1092"/>
      <c r="AU56" s="1092"/>
      <c r="AV56" s="1092"/>
      <c r="AW56" s="1092"/>
      <c r="AX56" s="1092"/>
      <c r="AY56" s="1092"/>
      <c r="AZ56" s="1092"/>
      <c r="BA56" s="1092"/>
      <c r="BB56" s="1091"/>
      <c r="BC56" s="1091"/>
      <c r="BD56" s="1091"/>
      <c r="BE56" s="1091"/>
      <c r="BF56" s="1091"/>
      <c r="BG56" s="1091"/>
      <c r="BH56" s="1091"/>
      <c r="BI56" s="1091"/>
      <c r="BJ56" s="1091"/>
      <c r="BK56" s="1091"/>
      <c r="BL56" s="1091"/>
      <c r="BM56" s="1091"/>
      <c r="BN56" s="1091"/>
      <c r="BO56" s="1091"/>
      <c r="BP56" s="1090"/>
      <c r="BQ56" s="1090"/>
      <c r="BR56" s="1090"/>
      <c r="BS56" s="1090"/>
      <c r="BT56" s="1090"/>
      <c r="BU56" s="1090"/>
      <c r="BV56" s="1090"/>
      <c r="BW56" s="1090"/>
      <c r="BX56" s="1090"/>
      <c r="BY56" s="1090"/>
      <c r="BZ56" s="1090"/>
      <c r="CA56" s="1090"/>
      <c r="CB56" s="1090"/>
      <c r="CC56" s="1090"/>
      <c r="CD56" s="1090"/>
      <c r="CE56" s="1090"/>
      <c r="CF56" s="1090"/>
      <c r="CG56" s="1090"/>
      <c r="CH56" s="1090"/>
      <c r="CI56" s="1090"/>
      <c r="CJ56" s="1090"/>
      <c r="CK56" s="1090"/>
      <c r="CL56" s="1090"/>
      <c r="CM56" s="1090"/>
      <c r="CN56" s="1090"/>
      <c r="CO56" s="1090"/>
      <c r="CP56" s="1090"/>
      <c r="CQ56" s="1090"/>
      <c r="CR56" s="1090"/>
      <c r="CS56" s="1090"/>
      <c r="CT56" s="1090"/>
      <c r="CU56" s="1090"/>
      <c r="CV56" s="1090"/>
      <c r="CW56" s="1090"/>
      <c r="CX56" s="1090"/>
      <c r="CY56" s="1090"/>
      <c r="CZ56" s="1090"/>
      <c r="DA56" s="1090"/>
      <c r="DB56" s="1090"/>
      <c r="DC56" s="1090"/>
    </row>
    <row r="57" spans="1:109" s="1119" customFormat="1" ht="13" x14ac:dyDescent="0.2">
      <c r="B57" s="1124"/>
      <c r="G57" s="1095"/>
      <c r="H57" s="1095"/>
      <c r="I57" s="1094"/>
      <c r="J57" s="1094"/>
      <c r="K57" s="1098"/>
      <c r="L57" s="1098"/>
      <c r="M57" s="1098"/>
      <c r="N57" s="1098"/>
      <c r="AM57" s="1083"/>
      <c r="AN57" s="1092"/>
      <c r="AO57" s="1092"/>
      <c r="AP57" s="1092"/>
      <c r="AQ57" s="1092"/>
      <c r="AR57" s="1092"/>
      <c r="AS57" s="1092"/>
      <c r="AT57" s="1092"/>
      <c r="AU57" s="1092"/>
      <c r="AV57" s="1092"/>
      <c r="AW57" s="1092"/>
      <c r="AX57" s="1092"/>
      <c r="AY57" s="1092"/>
      <c r="AZ57" s="1092"/>
      <c r="BA57" s="1092"/>
      <c r="BB57" s="1091" t="s">
        <v>559</v>
      </c>
      <c r="BC57" s="1091"/>
      <c r="BD57" s="1091"/>
      <c r="BE57" s="1091"/>
      <c r="BF57" s="1091"/>
      <c r="BG57" s="1091"/>
      <c r="BH57" s="1091"/>
      <c r="BI57" s="1091"/>
      <c r="BJ57" s="1091"/>
      <c r="BK57" s="1091"/>
      <c r="BL57" s="1091"/>
      <c r="BM57" s="1091"/>
      <c r="BN57" s="1091"/>
      <c r="BO57" s="1091"/>
      <c r="BP57" s="1090">
        <v>59.9</v>
      </c>
      <c r="BQ57" s="1090"/>
      <c r="BR57" s="1090"/>
      <c r="BS57" s="1090"/>
      <c r="BT57" s="1090"/>
      <c r="BU57" s="1090"/>
      <c r="BV57" s="1090"/>
      <c r="BW57" s="1090"/>
      <c r="BX57" s="1090">
        <v>60.2</v>
      </c>
      <c r="BY57" s="1090"/>
      <c r="BZ57" s="1090"/>
      <c r="CA57" s="1090"/>
      <c r="CB57" s="1090"/>
      <c r="CC57" s="1090"/>
      <c r="CD57" s="1090"/>
      <c r="CE57" s="1090"/>
      <c r="CF57" s="1090">
        <v>62</v>
      </c>
      <c r="CG57" s="1090"/>
      <c r="CH57" s="1090"/>
      <c r="CI57" s="1090"/>
      <c r="CJ57" s="1090"/>
      <c r="CK57" s="1090"/>
      <c r="CL57" s="1090"/>
      <c r="CM57" s="1090"/>
      <c r="CN57" s="1090">
        <v>63.2</v>
      </c>
      <c r="CO57" s="1090"/>
      <c r="CP57" s="1090"/>
      <c r="CQ57" s="1090"/>
      <c r="CR57" s="1090"/>
      <c r="CS57" s="1090"/>
      <c r="CT57" s="1090"/>
      <c r="CU57" s="1090"/>
      <c r="CV57" s="1090">
        <v>65.2</v>
      </c>
      <c r="CW57" s="1090"/>
      <c r="CX57" s="1090"/>
      <c r="CY57" s="1090"/>
      <c r="CZ57" s="1090"/>
      <c r="DA57" s="1090"/>
      <c r="DB57" s="1090"/>
      <c r="DC57" s="1090"/>
      <c r="DD57" s="1129"/>
      <c r="DE57" s="1124"/>
    </row>
    <row r="58" spans="1:109" s="1119" customFormat="1" ht="13" x14ac:dyDescent="0.2">
      <c r="A58" s="1083"/>
      <c r="B58" s="1124"/>
      <c r="G58" s="1095"/>
      <c r="H58" s="1095"/>
      <c r="I58" s="1094"/>
      <c r="J58" s="1094"/>
      <c r="K58" s="1098"/>
      <c r="L58" s="1098"/>
      <c r="M58" s="1098"/>
      <c r="N58" s="1098"/>
      <c r="AM58" s="1083"/>
      <c r="AN58" s="1092"/>
      <c r="AO58" s="1092"/>
      <c r="AP58" s="1092"/>
      <c r="AQ58" s="1092"/>
      <c r="AR58" s="1092"/>
      <c r="AS58" s="1092"/>
      <c r="AT58" s="1092"/>
      <c r="AU58" s="1092"/>
      <c r="AV58" s="1092"/>
      <c r="AW58" s="1092"/>
      <c r="AX58" s="1092"/>
      <c r="AY58" s="1092"/>
      <c r="AZ58" s="1092"/>
      <c r="BA58" s="1092"/>
      <c r="BB58" s="1091"/>
      <c r="BC58" s="1091"/>
      <c r="BD58" s="1091"/>
      <c r="BE58" s="1091"/>
      <c r="BF58" s="1091"/>
      <c r="BG58" s="1091"/>
      <c r="BH58" s="1091"/>
      <c r="BI58" s="1091"/>
      <c r="BJ58" s="1091"/>
      <c r="BK58" s="1091"/>
      <c r="BL58" s="1091"/>
      <c r="BM58" s="1091"/>
      <c r="BN58" s="1091"/>
      <c r="BO58" s="1091"/>
      <c r="BP58" s="1090"/>
      <c r="BQ58" s="1090"/>
      <c r="BR58" s="1090"/>
      <c r="BS58" s="1090"/>
      <c r="BT58" s="1090"/>
      <c r="BU58" s="1090"/>
      <c r="BV58" s="1090"/>
      <c r="BW58" s="1090"/>
      <c r="BX58" s="1090"/>
      <c r="BY58" s="1090"/>
      <c r="BZ58" s="1090"/>
      <c r="CA58" s="1090"/>
      <c r="CB58" s="1090"/>
      <c r="CC58" s="1090"/>
      <c r="CD58" s="1090"/>
      <c r="CE58" s="1090"/>
      <c r="CF58" s="1090"/>
      <c r="CG58" s="1090"/>
      <c r="CH58" s="1090"/>
      <c r="CI58" s="1090"/>
      <c r="CJ58" s="1090"/>
      <c r="CK58" s="1090"/>
      <c r="CL58" s="1090"/>
      <c r="CM58" s="1090"/>
      <c r="CN58" s="1090"/>
      <c r="CO58" s="1090"/>
      <c r="CP58" s="1090"/>
      <c r="CQ58" s="1090"/>
      <c r="CR58" s="1090"/>
      <c r="CS58" s="1090"/>
      <c r="CT58" s="1090"/>
      <c r="CU58" s="1090"/>
      <c r="CV58" s="1090"/>
      <c r="CW58" s="1090"/>
      <c r="CX58" s="1090"/>
      <c r="CY58" s="1090"/>
      <c r="CZ58" s="1090"/>
      <c r="DA58" s="1090"/>
      <c r="DB58" s="1090"/>
      <c r="DC58" s="1090"/>
      <c r="DD58" s="1129"/>
      <c r="DE58" s="1124"/>
    </row>
    <row r="59" spans="1:109" s="1119" customFormat="1" ht="13" x14ac:dyDescent="0.2">
      <c r="A59" s="1083"/>
      <c r="B59" s="1124"/>
      <c r="K59" s="1130"/>
      <c r="L59" s="1130"/>
      <c r="M59" s="1130"/>
      <c r="N59" s="1130"/>
      <c r="AQ59" s="1130"/>
      <c r="AR59" s="1130"/>
      <c r="AS59" s="1130"/>
      <c r="AT59" s="1130"/>
      <c r="BC59" s="1130"/>
      <c r="BD59" s="1130"/>
      <c r="BE59" s="1130"/>
      <c r="BF59" s="1130"/>
      <c r="BO59" s="1130"/>
      <c r="BP59" s="1130"/>
      <c r="BQ59" s="1130"/>
      <c r="BR59" s="1130"/>
      <c r="CA59" s="1130"/>
      <c r="CB59" s="1130"/>
      <c r="CC59" s="1130"/>
      <c r="CD59" s="1130"/>
      <c r="CM59" s="1130"/>
      <c r="CN59" s="1130"/>
      <c r="CO59" s="1130"/>
      <c r="CP59" s="1130"/>
      <c r="CY59" s="1130"/>
      <c r="CZ59" s="1130"/>
      <c r="DA59" s="1130"/>
      <c r="DB59" s="1130"/>
      <c r="DC59" s="1130"/>
      <c r="DD59" s="1129"/>
      <c r="DE59" s="1124"/>
    </row>
    <row r="60" spans="1:109" s="1119" customFormat="1" ht="13" x14ac:dyDescent="0.2">
      <c r="A60" s="1083"/>
      <c r="B60" s="1124"/>
      <c r="K60" s="1130"/>
      <c r="L60" s="1130"/>
      <c r="M60" s="1130"/>
      <c r="N60" s="1130"/>
      <c r="AQ60" s="1130"/>
      <c r="AR60" s="1130"/>
      <c r="AS60" s="1130"/>
      <c r="AT60" s="1130"/>
      <c r="BC60" s="1130"/>
      <c r="BD60" s="1130"/>
      <c r="BE60" s="1130"/>
      <c r="BF60" s="1130"/>
      <c r="BO60" s="1130"/>
      <c r="BP60" s="1130"/>
      <c r="BQ60" s="1130"/>
      <c r="BR60" s="1130"/>
      <c r="CA60" s="1130"/>
      <c r="CB60" s="1130"/>
      <c r="CC60" s="1130"/>
      <c r="CD60" s="1130"/>
      <c r="CM60" s="1130"/>
      <c r="CN60" s="1130"/>
      <c r="CO60" s="1130"/>
      <c r="CP60" s="1130"/>
      <c r="CY60" s="1130"/>
      <c r="CZ60" s="1130"/>
      <c r="DA60" s="1130"/>
      <c r="DB60" s="1130"/>
      <c r="DC60" s="1130"/>
      <c r="DD60" s="1129"/>
      <c r="DE60" s="1124"/>
    </row>
    <row r="61" spans="1:109" s="1119" customFormat="1" ht="13" x14ac:dyDescent="0.2">
      <c r="A61" s="1083"/>
      <c r="B61" s="1128"/>
      <c r="C61" s="1127"/>
      <c r="D61" s="1127"/>
      <c r="E61" s="1127"/>
      <c r="F61" s="1127"/>
      <c r="G61" s="1127"/>
      <c r="H61" s="1127"/>
      <c r="I61" s="1127"/>
      <c r="J61" s="1127"/>
      <c r="K61" s="1127"/>
      <c r="L61" s="1127"/>
      <c r="M61" s="1126"/>
      <c r="N61" s="1126"/>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127"/>
      <c r="AL61" s="1127"/>
      <c r="AM61" s="1127"/>
      <c r="AN61" s="1127"/>
      <c r="AO61" s="1127"/>
      <c r="AP61" s="1127"/>
      <c r="AQ61" s="1127"/>
      <c r="AR61" s="1127"/>
      <c r="AS61" s="1126"/>
      <c r="AT61" s="1126"/>
      <c r="AU61" s="1127"/>
      <c r="AV61" s="1127"/>
      <c r="AW61" s="1127"/>
      <c r="AX61" s="1127"/>
      <c r="AY61" s="1127"/>
      <c r="AZ61" s="1127"/>
      <c r="BA61" s="1127"/>
      <c r="BB61" s="1127"/>
      <c r="BC61" s="1127"/>
      <c r="BD61" s="1127"/>
      <c r="BE61" s="1126"/>
      <c r="BF61" s="1126"/>
      <c r="BG61" s="1127"/>
      <c r="BH61" s="1127"/>
      <c r="BI61" s="1127"/>
      <c r="BJ61" s="1127"/>
      <c r="BK61" s="1127"/>
      <c r="BL61" s="1127"/>
      <c r="BM61" s="1127"/>
      <c r="BN61" s="1127"/>
      <c r="BO61" s="1127"/>
      <c r="BP61" s="1127"/>
      <c r="BQ61" s="1126"/>
      <c r="BR61" s="1126"/>
      <c r="BS61" s="1127"/>
      <c r="BT61" s="1127"/>
      <c r="BU61" s="1127"/>
      <c r="BV61" s="1127"/>
      <c r="BW61" s="1127"/>
      <c r="BX61" s="1127"/>
      <c r="BY61" s="1127"/>
      <c r="BZ61" s="1127"/>
      <c r="CA61" s="1127"/>
      <c r="CB61" s="1127"/>
      <c r="CC61" s="1126"/>
      <c r="CD61" s="1126"/>
      <c r="CE61" s="1127"/>
      <c r="CF61" s="1127"/>
      <c r="CG61" s="1127"/>
      <c r="CH61" s="1127"/>
      <c r="CI61" s="1127"/>
      <c r="CJ61" s="1127"/>
      <c r="CK61" s="1127"/>
      <c r="CL61" s="1127"/>
      <c r="CM61" s="1127"/>
      <c r="CN61" s="1127"/>
      <c r="CO61" s="1126"/>
      <c r="CP61" s="1126"/>
      <c r="CQ61" s="1127"/>
      <c r="CR61" s="1127"/>
      <c r="CS61" s="1127"/>
      <c r="CT61" s="1127"/>
      <c r="CU61" s="1127"/>
      <c r="CV61" s="1127"/>
      <c r="CW61" s="1127"/>
      <c r="CX61" s="1127"/>
      <c r="CY61" s="1127"/>
      <c r="CZ61" s="1127"/>
      <c r="DA61" s="1126"/>
      <c r="DB61" s="1126"/>
      <c r="DC61" s="1126"/>
      <c r="DD61" s="1125"/>
      <c r="DE61" s="1124"/>
    </row>
    <row r="62" spans="1:109" ht="13" x14ac:dyDescent="0.2">
      <c r="B62" s="1123"/>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D62" s="1123"/>
      <c r="BE62" s="1123"/>
      <c r="BF62" s="1123"/>
      <c r="BG62" s="1123"/>
      <c r="BH62" s="1123"/>
      <c r="BI62" s="1123"/>
      <c r="BJ62" s="1123"/>
      <c r="BK62" s="1123"/>
      <c r="BL62" s="1123"/>
      <c r="BM62" s="1123"/>
      <c r="BN62" s="1123"/>
      <c r="BO62" s="1123"/>
      <c r="BP62" s="1123"/>
      <c r="BQ62" s="1123"/>
      <c r="BR62" s="1123"/>
      <c r="BS62" s="1123"/>
      <c r="BT62" s="1123"/>
      <c r="BU62" s="1123"/>
      <c r="BV62" s="1123"/>
      <c r="BW62" s="1123"/>
      <c r="BX62" s="1123"/>
      <c r="BY62" s="1123"/>
      <c r="BZ62" s="1123"/>
      <c r="CA62" s="1123"/>
      <c r="CB62" s="1123"/>
      <c r="CC62" s="1123"/>
      <c r="CD62" s="1123"/>
      <c r="CE62" s="1123"/>
      <c r="CF62" s="1123"/>
      <c r="CG62" s="1123"/>
      <c r="CH62" s="1123"/>
      <c r="CI62" s="1123"/>
      <c r="CJ62" s="1123"/>
      <c r="CK62" s="1123"/>
      <c r="CL62" s="1123"/>
      <c r="CM62" s="1123"/>
      <c r="CN62" s="1123"/>
      <c r="CO62" s="1123"/>
      <c r="CP62" s="1123"/>
      <c r="CQ62" s="1123"/>
      <c r="CR62" s="1123"/>
      <c r="CS62" s="1123"/>
      <c r="CT62" s="1123"/>
      <c r="CU62" s="1123"/>
      <c r="CV62" s="1123"/>
      <c r="CW62" s="1123"/>
      <c r="CX62" s="1123"/>
      <c r="CY62" s="1123"/>
      <c r="CZ62" s="1123"/>
      <c r="DA62" s="1123"/>
      <c r="DB62" s="1123"/>
      <c r="DC62" s="1123"/>
      <c r="DD62" s="1123"/>
      <c r="DE62" s="1083"/>
    </row>
    <row r="63" spans="1:109" ht="16.5" x14ac:dyDescent="0.2">
      <c r="B63" s="1122" t="s">
        <v>558</v>
      </c>
    </row>
    <row r="64" spans="1:109" ht="13" x14ac:dyDescent="0.2">
      <c r="B64" s="1084"/>
      <c r="G64" s="1120"/>
      <c r="N64" s="1121"/>
      <c r="AM64" s="1120"/>
      <c r="AN64" s="1120" t="s">
        <v>557</v>
      </c>
      <c r="AP64" s="1119"/>
      <c r="AQ64" s="1119"/>
      <c r="AR64" s="1119"/>
      <c r="AY64" s="1120"/>
      <c r="BA64" s="1119"/>
      <c r="BB64" s="1119"/>
      <c r="BC64" s="1119"/>
      <c r="BK64" s="1120"/>
      <c r="BM64" s="1119"/>
      <c r="BN64" s="1119"/>
      <c r="BO64" s="1119"/>
      <c r="BW64" s="1120"/>
      <c r="BY64" s="1119"/>
      <c r="BZ64" s="1119"/>
      <c r="CA64" s="1119"/>
      <c r="CI64" s="1120"/>
      <c r="CK64" s="1119"/>
      <c r="CL64" s="1119"/>
      <c r="CM64" s="1119"/>
      <c r="CU64" s="1120"/>
      <c r="CW64" s="1119"/>
      <c r="CX64" s="1119"/>
      <c r="CY64" s="1119"/>
    </row>
    <row r="65" spans="2:107" ht="13" x14ac:dyDescent="0.2">
      <c r="B65" s="1084"/>
      <c r="AN65" s="1118" t="s">
        <v>556</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6"/>
    </row>
    <row r="66" spans="2:107" ht="13" x14ac:dyDescent="0.2">
      <c r="B66" s="1084"/>
      <c r="AN66" s="1115"/>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3"/>
    </row>
    <row r="67" spans="2:107" ht="13" x14ac:dyDescent="0.2">
      <c r="B67" s="1084"/>
      <c r="AN67" s="1115"/>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3"/>
    </row>
    <row r="68" spans="2:107" ht="13" x14ac:dyDescent="0.2">
      <c r="B68" s="1084"/>
      <c r="AN68" s="1115"/>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3"/>
    </row>
    <row r="69" spans="2:107" ht="13" x14ac:dyDescent="0.2">
      <c r="B69" s="1084"/>
      <c r="AN69" s="1112"/>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0"/>
    </row>
    <row r="70" spans="2:107" ht="13" x14ac:dyDescent="0.2">
      <c r="B70" s="1084"/>
      <c r="H70" s="1109"/>
      <c r="I70" s="1109"/>
      <c r="J70" s="1107"/>
      <c r="K70" s="1107"/>
      <c r="L70" s="1106"/>
      <c r="M70" s="1107"/>
      <c r="N70" s="1106"/>
      <c r="AN70" s="1097"/>
      <c r="AO70" s="1097"/>
      <c r="AP70" s="1097"/>
      <c r="AZ70" s="1097"/>
      <c r="BA70" s="1097"/>
      <c r="BB70" s="1097"/>
      <c r="BL70" s="1097"/>
      <c r="BM70" s="1097"/>
      <c r="BN70" s="1097"/>
      <c r="BX70" s="1097"/>
      <c r="BY70" s="1097"/>
      <c r="BZ70" s="1097"/>
      <c r="CJ70" s="1097"/>
      <c r="CK70" s="1097"/>
      <c r="CL70" s="1097"/>
      <c r="CV70" s="1097"/>
      <c r="CW70" s="1097"/>
      <c r="CX70" s="1097"/>
    </row>
    <row r="71" spans="2:107" ht="13" x14ac:dyDescent="0.2">
      <c r="B71" s="1084"/>
      <c r="G71" s="1105"/>
      <c r="I71" s="1108"/>
      <c r="J71" s="1107"/>
      <c r="K71" s="1107"/>
      <c r="L71" s="1106"/>
      <c r="M71" s="1107"/>
      <c r="N71" s="1106"/>
      <c r="AM71" s="1105"/>
      <c r="AN71" s="1083" t="s">
        <v>555</v>
      </c>
    </row>
    <row r="72" spans="2:107" ht="13" x14ac:dyDescent="0.2">
      <c r="B72" s="1084"/>
      <c r="G72" s="1095"/>
      <c r="H72" s="1095"/>
      <c r="I72" s="1095"/>
      <c r="J72" s="1095"/>
      <c r="K72" s="1104"/>
      <c r="L72" s="1104"/>
      <c r="M72" s="1103"/>
      <c r="N72" s="1103"/>
      <c r="AN72" s="1102"/>
      <c r="AO72" s="1101"/>
      <c r="AP72" s="1101"/>
      <c r="AQ72" s="1101"/>
      <c r="AR72" s="1101"/>
      <c r="AS72" s="1101"/>
      <c r="AT72" s="1101"/>
      <c r="AU72" s="1101"/>
      <c r="AV72" s="1101"/>
      <c r="AW72" s="1101"/>
      <c r="AX72" s="1101"/>
      <c r="AY72" s="1101"/>
      <c r="AZ72" s="1101"/>
      <c r="BA72" s="1101"/>
      <c r="BB72" s="1101"/>
      <c r="BC72" s="1101"/>
      <c r="BD72" s="1101"/>
      <c r="BE72" s="1101"/>
      <c r="BF72" s="1101"/>
      <c r="BG72" s="1101"/>
      <c r="BH72" s="1101"/>
      <c r="BI72" s="1101"/>
      <c r="BJ72" s="1101"/>
      <c r="BK72" s="1101"/>
      <c r="BL72" s="1101"/>
      <c r="BM72" s="1101"/>
      <c r="BN72" s="1101"/>
      <c r="BO72" s="1100"/>
      <c r="BP72" s="1092" t="s">
        <v>524</v>
      </c>
      <c r="BQ72" s="1092"/>
      <c r="BR72" s="1092"/>
      <c r="BS72" s="1092"/>
      <c r="BT72" s="1092"/>
      <c r="BU72" s="1092"/>
      <c r="BV72" s="1092"/>
      <c r="BW72" s="1092"/>
      <c r="BX72" s="1092" t="s">
        <v>525</v>
      </c>
      <c r="BY72" s="1092"/>
      <c r="BZ72" s="1092"/>
      <c r="CA72" s="1092"/>
      <c r="CB72" s="1092"/>
      <c r="CC72" s="1092"/>
      <c r="CD72" s="1092"/>
      <c r="CE72" s="1092"/>
      <c r="CF72" s="1092" t="s">
        <v>526</v>
      </c>
      <c r="CG72" s="1092"/>
      <c r="CH72" s="1092"/>
      <c r="CI72" s="1092"/>
      <c r="CJ72" s="1092"/>
      <c r="CK72" s="1092"/>
      <c r="CL72" s="1092"/>
      <c r="CM72" s="1092"/>
      <c r="CN72" s="1092" t="s">
        <v>527</v>
      </c>
      <c r="CO72" s="1092"/>
      <c r="CP72" s="1092"/>
      <c r="CQ72" s="1092"/>
      <c r="CR72" s="1092"/>
      <c r="CS72" s="1092"/>
      <c r="CT72" s="1092"/>
      <c r="CU72" s="1092"/>
      <c r="CV72" s="1092" t="s">
        <v>528</v>
      </c>
      <c r="CW72" s="1092"/>
      <c r="CX72" s="1092"/>
      <c r="CY72" s="1092"/>
      <c r="CZ72" s="1092"/>
      <c r="DA72" s="1092"/>
      <c r="DB72" s="1092"/>
      <c r="DC72" s="1092"/>
    </row>
    <row r="73" spans="2:107" ht="13" x14ac:dyDescent="0.2">
      <c r="B73" s="1084"/>
      <c r="G73" s="1099"/>
      <c r="H73" s="1099"/>
      <c r="I73" s="1099"/>
      <c r="J73" s="1099"/>
      <c r="K73" s="1096"/>
      <c r="L73" s="1096"/>
      <c r="M73" s="1096"/>
      <c r="N73" s="1096"/>
      <c r="AM73" s="1097"/>
      <c r="AN73" s="1091" t="s">
        <v>554</v>
      </c>
      <c r="AO73" s="1091"/>
      <c r="AP73" s="1091"/>
      <c r="AQ73" s="1091"/>
      <c r="AR73" s="1091"/>
      <c r="AS73" s="1091"/>
      <c r="AT73" s="1091"/>
      <c r="AU73" s="1091"/>
      <c r="AV73" s="1091"/>
      <c r="AW73" s="1091"/>
      <c r="AX73" s="1091"/>
      <c r="AY73" s="1091"/>
      <c r="AZ73" s="1091"/>
      <c r="BA73" s="1091"/>
      <c r="BB73" s="1091" t="s">
        <v>552</v>
      </c>
      <c r="BC73" s="1091"/>
      <c r="BD73" s="1091"/>
      <c r="BE73" s="1091"/>
      <c r="BF73" s="1091"/>
      <c r="BG73" s="1091"/>
      <c r="BH73" s="1091"/>
      <c r="BI73" s="1091"/>
      <c r="BJ73" s="1091"/>
      <c r="BK73" s="1091"/>
      <c r="BL73" s="1091"/>
      <c r="BM73" s="1091"/>
      <c r="BN73" s="1091"/>
      <c r="BO73" s="1091"/>
      <c r="BP73" s="1090">
        <v>46.5</v>
      </c>
      <c r="BQ73" s="1090"/>
      <c r="BR73" s="1090"/>
      <c r="BS73" s="1090"/>
      <c r="BT73" s="1090"/>
      <c r="BU73" s="1090"/>
      <c r="BV73" s="1090"/>
      <c r="BW73" s="1090"/>
      <c r="BX73" s="1090">
        <v>47.1</v>
      </c>
      <c r="BY73" s="1090"/>
      <c r="BZ73" s="1090"/>
      <c r="CA73" s="1090"/>
      <c r="CB73" s="1090"/>
      <c r="CC73" s="1090"/>
      <c r="CD73" s="1090"/>
      <c r="CE73" s="1090"/>
      <c r="CF73" s="1090">
        <v>45.7</v>
      </c>
      <c r="CG73" s="1090"/>
      <c r="CH73" s="1090"/>
      <c r="CI73" s="1090"/>
      <c r="CJ73" s="1090"/>
      <c r="CK73" s="1090"/>
      <c r="CL73" s="1090"/>
      <c r="CM73" s="1090"/>
      <c r="CN73" s="1090">
        <v>29.1</v>
      </c>
      <c r="CO73" s="1090"/>
      <c r="CP73" s="1090"/>
      <c r="CQ73" s="1090"/>
      <c r="CR73" s="1090"/>
      <c r="CS73" s="1090"/>
      <c r="CT73" s="1090"/>
      <c r="CU73" s="1090"/>
      <c r="CV73" s="1090">
        <v>22.8</v>
      </c>
      <c r="CW73" s="1090"/>
      <c r="CX73" s="1090"/>
      <c r="CY73" s="1090"/>
      <c r="CZ73" s="1090"/>
      <c r="DA73" s="1090"/>
      <c r="DB73" s="1090"/>
      <c r="DC73" s="1090"/>
    </row>
    <row r="74" spans="2:107" ht="13" x14ac:dyDescent="0.2">
      <c r="B74" s="1084"/>
      <c r="G74" s="1099"/>
      <c r="H74" s="1099"/>
      <c r="I74" s="1099"/>
      <c r="J74" s="1099"/>
      <c r="K74" s="1096"/>
      <c r="L74" s="1096"/>
      <c r="M74" s="1096"/>
      <c r="N74" s="1096"/>
      <c r="AM74" s="1097"/>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0"/>
      <c r="BQ74" s="1090"/>
      <c r="BR74" s="1090"/>
      <c r="BS74" s="1090"/>
      <c r="BT74" s="1090"/>
      <c r="BU74" s="1090"/>
      <c r="BV74" s="1090"/>
      <c r="BW74" s="1090"/>
      <c r="BX74" s="1090"/>
      <c r="BY74" s="1090"/>
      <c r="BZ74" s="1090"/>
      <c r="CA74" s="1090"/>
      <c r="CB74" s="1090"/>
      <c r="CC74" s="1090"/>
      <c r="CD74" s="1090"/>
      <c r="CE74" s="1090"/>
      <c r="CF74" s="1090"/>
      <c r="CG74" s="1090"/>
      <c r="CH74" s="1090"/>
      <c r="CI74" s="1090"/>
      <c r="CJ74" s="1090"/>
      <c r="CK74" s="1090"/>
      <c r="CL74" s="1090"/>
      <c r="CM74" s="1090"/>
      <c r="CN74" s="1090"/>
      <c r="CO74" s="1090"/>
      <c r="CP74" s="1090"/>
      <c r="CQ74" s="1090"/>
      <c r="CR74" s="1090"/>
      <c r="CS74" s="1090"/>
      <c r="CT74" s="1090"/>
      <c r="CU74" s="1090"/>
      <c r="CV74" s="1090"/>
      <c r="CW74" s="1090"/>
      <c r="CX74" s="1090"/>
      <c r="CY74" s="1090"/>
      <c r="CZ74" s="1090"/>
      <c r="DA74" s="1090"/>
      <c r="DB74" s="1090"/>
      <c r="DC74" s="1090"/>
    </row>
    <row r="75" spans="2:107" ht="13" x14ac:dyDescent="0.2">
      <c r="B75" s="1084"/>
      <c r="G75" s="1099"/>
      <c r="H75" s="1099"/>
      <c r="I75" s="1095"/>
      <c r="J75" s="1095"/>
      <c r="K75" s="1098"/>
      <c r="L75" s="1098"/>
      <c r="M75" s="1098"/>
      <c r="N75" s="1098"/>
      <c r="AM75" s="1097"/>
      <c r="AN75" s="1091"/>
      <c r="AO75" s="1091"/>
      <c r="AP75" s="1091"/>
      <c r="AQ75" s="1091"/>
      <c r="AR75" s="1091"/>
      <c r="AS75" s="1091"/>
      <c r="AT75" s="1091"/>
      <c r="AU75" s="1091"/>
      <c r="AV75" s="1091"/>
      <c r="AW75" s="1091"/>
      <c r="AX75" s="1091"/>
      <c r="AY75" s="1091"/>
      <c r="AZ75" s="1091"/>
      <c r="BA75" s="1091"/>
      <c r="BB75" s="1091" t="s">
        <v>551</v>
      </c>
      <c r="BC75" s="1091"/>
      <c r="BD75" s="1091"/>
      <c r="BE75" s="1091"/>
      <c r="BF75" s="1091"/>
      <c r="BG75" s="1091"/>
      <c r="BH75" s="1091"/>
      <c r="BI75" s="1091"/>
      <c r="BJ75" s="1091"/>
      <c r="BK75" s="1091"/>
      <c r="BL75" s="1091"/>
      <c r="BM75" s="1091"/>
      <c r="BN75" s="1091"/>
      <c r="BO75" s="1091"/>
      <c r="BP75" s="1090">
        <v>11.9</v>
      </c>
      <c r="BQ75" s="1090"/>
      <c r="BR75" s="1090"/>
      <c r="BS75" s="1090"/>
      <c r="BT75" s="1090"/>
      <c r="BU75" s="1090"/>
      <c r="BV75" s="1090"/>
      <c r="BW75" s="1090"/>
      <c r="BX75" s="1090">
        <v>12.2</v>
      </c>
      <c r="BY75" s="1090"/>
      <c r="BZ75" s="1090"/>
      <c r="CA75" s="1090"/>
      <c r="CB75" s="1090"/>
      <c r="CC75" s="1090"/>
      <c r="CD75" s="1090"/>
      <c r="CE75" s="1090"/>
      <c r="CF75" s="1090">
        <v>12.9</v>
      </c>
      <c r="CG75" s="1090"/>
      <c r="CH75" s="1090"/>
      <c r="CI75" s="1090"/>
      <c r="CJ75" s="1090"/>
      <c r="CK75" s="1090"/>
      <c r="CL75" s="1090"/>
      <c r="CM75" s="1090"/>
      <c r="CN75" s="1090">
        <v>13.1</v>
      </c>
      <c r="CO75" s="1090"/>
      <c r="CP75" s="1090"/>
      <c r="CQ75" s="1090"/>
      <c r="CR75" s="1090"/>
      <c r="CS75" s="1090"/>
      <c r="CT75" s="1090"/>
      <c r="CU75" s="1090"/>
      <c r="CV75" s="1090">
        <v>12.9</v>
      </c>
      <c r="CW75" s="1090"/>
      <c r="CX75" s="1090"/>
      <c r="CY75" s="1090"/>
      <c r="CZ75" s="1090"/>
      <c r="DA75" s="1090"/>
      <c r="DB75" s="1090"/>
      <c r="DC75" s="1090"/>
    </row>
    <row r="76" spans="2:107" ht="13" x14ac:dyDescent="0.2">
      <c r="B76" s="1084"/>
      <c r="G76" s="1099"/>
      <c r="H76" s="1099"/>
      <c r="I76" s="1095"/>
      <c r="J76" s="1095"/>
      <c r="K76" s="1098"/>
      <c r="L76" s="1098"/>
      <c r="M76" s="1098"/>
      <c r="N76" s="1098"/>
      <c r="AM76" s="1097"/>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0"/>
      <c r="BQ76" s="1090"/>
      <c r="BR76" s="1090"/>
      <c r="BS76" s="1090"/>
      <c r="BT76" s="1090"/>
      <c r="BU76" s="1090"/>
      <c r="BV76" s="1090"/>
      <c r="BW76" s="1090"/>
      <c r="BX76" s="1090"/>
      <c r="BY76" s="1090"/>
      <c r="BZ76" s="1090"/>
      <c r="CA76" s="1090"/>
      <c r="CB76" s="1090"/>
      <c r="CC76" s="1090"/>
      <c r="CD76" s="1090"/>
      <c r="CE76" s="1090"/>
      <c r="CF76" s="1090"/>
      <c r="CG76" s="1090"/>
      <c r="CH76" s="1090"/>
      <c r="CI76" s="1090"/>
      <c r="CJ76" s="1090"/>
      <c r="CK76" s="1090"/>
      <c r="CL76" s="1090"/>
      <c r="CM76" s="1090"/>
      <c r="CN76" s="1090"/>
      <c r="CO76" s="1090"/>
      <c r="CP76" s="1090"/>
      <c r="CQ76" s="1090"/>
      <c r="CR76" s="1090"/>
      <c r="CS76" s="1090"/>
      <c r="CT76" s="1090"/>
      <c r="CU76" s="1090"/>
      <c r="CV76" s="1090"/>
      <c r="CW76" s="1090"/>
      <c r="CX76" s="1090"/>
      <c r="CY76" s="1090"/>
      <c r="CZ76" s="1090"/>
      <c r="DA76" s="1090"/>
      <c r="DB76" s="1090"/>
      <c r="DC76" s="1090"/>
    </row>
    <row r="77" spans="2:107" ht="13" x14ac:dyDescent="0.2">
      <c r="B77" s="1084"/>
      <c r="G77" s="1095"/>
      <c r="H77" s="1095"/>
      <c r="I77" s="1095"/>
      <c r="J77" s="1095"/>
      <c r="K77" s="1096"/>
      <c r="L77" s="1096"/>
      <c r="M77" s="1096"/>
      <c r="N77" s="1096"/>
      <c r="AN77" s="1092" t="s">
        <v>553</v>
      </c>
      <c r="AO77" s="1092"/>
      <c r="AP77" s="1092"/>
      <c r="AQ77" s="1092"/>
      <c r="AR77" s="1092"/>
      <c r="AS77" s="1092"/>
      <c r="AT77" s="1092"/>
      <c r="AU77" s="1092"/>
      <c r="AV77" s="1092"/>
      <c r="AW77" s="1092"/>
      <c r="AX77" s="1092"/>
      <c r="AY77" s="1092"/>
      <c r="AZ77" s="1092"/>
      <c r="BA77" s="1092"/>
      <c r="BB77" s="1091" t="s">
        <v>552</v>
      </c>
      <c r="BC77" s="1091"/>
      <c r="BD77" s="1091"/>
      <c r="BE77" s="1091"/>
      <c r="BF77" s="1091"/>
      <c r="BG77" s="1091"/>
      <c r="BH77" s="1091"/>
      <c r="BI77" s="1091"/>
      <c r="BJ77" s="1091"/>
      <c r="BK77" s="1091"/>
      <c r="BL77" s="1091"/>
      <c r="BM77" s="1091"/>
      <c r="BN77" s="1091"/>
      <c r="BO77" s="1091"/>
      <c r="BP77" s="1090">
        <v>52.7</v>
      </c>
      <c r="BQ77" s="1090"/>
      <c r="BR77" s="1090"/>
      <c r="BS77" s="1090"/>
      <c r="BT77" s="1090"/>
      <c r="BU77" s="1090"/>
      <c r="BV77" s="1090"/>
      <c r="BW77" s="1090"/>
      <c r="BX77" s="1090">
        <v>49.7</v>
      </c>
      <c r="BY77" s="1090"/>
      <c r="BZ77" s="1090"/>
      <c r="CA77" s="1090"/>
      <c r="CB77" s="1090"/>
      <c r="CC77" s="1090"/>
      <c r="CD77" s="1090"/>
      <c r="CE77" s="1090"/>
      <c r="CF77" s="1090">
        <v>37.299999999999997</v>
      </c>
      <c r="CG77" s="1090"/>
      <c r="CH77" s="1090"/>
      <c r="CI77" s="1090"/>
      <c r="CJ77" s="1090"/>
      <c r="CK77" s="1090"/>
      <c r="CL77" s="1090"/>
      <c r="CM77" s="1090"/>
      <c r="CN77" s="1090">
        <v>25.1</v>
      </c>
      <c r="CO77" s="1090"/>
      <c r="CP77" s="1090"/>
      <c r="CQ77" s="1090"/>
      <c r="CR77" s="1090"/>
      <c r="CS77" s="1090"/>
      <c r="CT77" s="1090"/>
      <c r="CU77" s="1090"/>
      <c r="CV77" s="1090">
        <v>17.600000000000001</v>
      </c>
      <c r="CW77" s="1090"/>
      <c r="CX77" s="1090"/>
      <c r="CY77" s="1090"/>
      <c r="CZ77" s="1090"/>
      <c r="DA77" s="1090"/>
      <c r="DB77" s="1090"/>
      <c r="DC77" s="1090"/>
    </row>
    <row r="78" spans="2:107" ht="13" x14ac:dyDescent="0.2">
      <c r="B78" s="1084"/>
      <c r="G78" s="1095"/>
      <c r="H78" s="1095"/>
      <c r="I78" s="1095"/>
      <c r="J78" s="1095"/>
      <c r="K78" s="1096"/>
      <c r="L78" s="1096"/>
      <c r="M78" s="1096"/>
      <c r="N78" s="1096"/>
      <c r="AN78" s="1092"/>
      <c r="AO78" s="1092"/>
      <c r="AP78" s="1092"/>
      <c r="AQ78" s="1092"/>
      <c r="AR78" s="1092"/>
      <c r="AS78" s="1092"/>
      <c r="AT78" s="1092"/>
      <c r="AU78" s="1092"/>
      <c r="AV78" s="1092"/>
      <c r="AW78" s="1092"/>
      <c r="AX78" s="1092"/>
      <c r="AY78" s="1092"/>
      <c r="AZ78" s="1092"/>
      <c r="BA78" s="1092"/>
      <c r="BB78" s="1091"/>
      <c r="BC78" s="1091"/>
      <c r="BD78" s="1091"/>
      <c r="BE78" s="1091"/>
      <c r="BF78" s="1091"/>
      <c r="BG78" s="1091"/>
      <c r="BH78" s="1091"/>
      <c r="BI78" s="1091"/>
      <c r="BJ78" s="1091"/>
      <c r="BK78" s="1091"/>
      <c r="BL78" s="1091"/>
      <c r="BM78" s="1091"/>
      <c r="BN78" s="1091"/>
      <c r="BO78" s="1091"/>
      <c r="BP78" s="1090"/>
      <c r="BQ78" s="1090"/>
      <c r="BR78" s="1090"/>
      <c r="BS78" s="1090"/>
      <c r="BT78" s="1090"/>
      <c r="BU78" s="1090"/>
      <c r="BV78" s="1090"/>
      <c r="BW78" s="1090"/>
      <c r="BX78" s="1090"/>
      <c r="BY78" s="1090"/>
      <c r="BZ78" s="1090"/>
      <c r="CA78" s="1090"/>
      <c r="CB78" s="1090"/>
      <c r="CC78" s="1090"/>
      <c r="CD78" s="1090"/>
      <c r="CE78" s="1090"/>
      <c r="CF78" s="1090"/>
      <c r="CG78" s="1090"/>
      <c r="CH78" s="1090"/>
      <c r="CI78" s="1090"/>
      <c r="CJ78" s="1090"/>
      <c r="CK78" s="1090"/>
      <c r="CL78" s="1090"/>
      <c r="CM78" s="1090"/>
      <c r="CN78" s="1090"/>
      <c r="CO78" s="1090"/>
      <c r="CP78" s="1090"/>
      <c r="CQ78" s="1090"/>
      <c r="CR78" s="1090"/>
      <c r="CS78" s="1090"/>
      <c r="CT78" s="1090"/>
      <c r="CU78" s="1090"/>
      <c r="CV78" s="1090"/>
      <c r="CW78" s="1090"/>
      <c r="CX78" s="1090"/>
      <c r="CY78" s="1090"/>
      <c r="CZ78" s="1090"/>
      <c r="DA78" s="1090"/>
      <c r="DB78" s="1090"/>
      <c r="DC78" s="1090"/>
    </row>
    <row r="79" spans="2:107" ht="13" x14ac:dyDescent="0.2">
      <c r="B79" s="1084"/>
      <c r="G79" s="1095"/>
      <c r="H79" s="1095"/>
      <c r="I79" s="1094"/>
      <c r="J79" s="1094"/>
      <c r="K79" s="1093"/>
      <c r="L79" s="1093"/>
      <c r="M79" s="1093"/>
      <c r="N79" s="1093"/>
      <c r="AN79" s="1092"/>
      <c r="AO79" s="1092"/>
      <c r="AP79" s="1092"/>
      <c r="AQ79" s="1092"/>
      <c r="AR79" s="1092"/>
      <c r="AS79" s="1092"/>
      <c r="AT79" s="1092"/>
      <c r="AU79" s="1092"/>
      <c r="AV79" s="1092"/>
      <c r="AW79" s="1092"/>
      <c r="AX79" s="1092"/>
      <c r="AY79" s="1092"/>
      <c r="AZ79" s="1092"/>
      <c r="BA79" s="1092"/>
      <c r="BB79" s="1091" t="s">
        <v>551</v>
      </c>
      <c r="BC79" s="1091"/>
      <c r="BD79" s="1091"/>
      <c r="BE79" s="1091"/>
      <c r="BF79" s="1091"/>
      <c r="BG79" s="1091"/>
      <c r="BH79" s="1091"/>
      <c r="BI79" s="1091"/>
      <c r="BJ79" s="1091"/>
      <c r="BK79" s="1091"/>
      <c r="BL79" s="1091"/>
      <c r="BM79" s="1091"/>
      <c r="BN79" s="1091"/>
      <c r="BO79" s="1091"/>
      <c r="BP79" s="1090">
        <v>9.5</v>
      </c>
      <c r="BQ79" s="1090"/>
      <c r="BR79" s="1090"/>
      <c r="BS79" s="1090"/>
      <c r="BT79" s="1090"/>
      <c r="BU79" s="1090"/>
      <c r="BV79" s="1090"/>
      <c r="BW79" s="1090"/>
      <c r="BX79" s="1090">
        <v>9.1999999999999993</v>
      </c>
      <c r="BY79" s="1090"/>
      <c r="BZ79" s="1090"/>
      <c r="CA79" s="1090"/>
      <c r="CB79" s="1090"/>
      <c r="CC79" s="1090"/>
      <c r="CD79" s="1090"/>
      <c r="CE79" s="1090"/>
      <c r="CF79" s="1090">
        <v>8.6</v>
      </c>
      <c r="CG79" s="1090"/>
      <c r="CH79" s="1090"/>
      <c r="CI79" s="1090"/>
      <c r="CJ79" s="1090"/>
      <c r="CK79" s="1090"/>
      <c r="CL79" s="1090"/>
      <c r="CM79" s="1090"/>
      <c r="CN79" s="1090">
        <v>8.3000000000000007</v>
      </c>
      <c r="CO79" s="1090"/>
      <c r="CP79" s="1090"/>
      <c r="CQ79" s="1090"/>
      <c r="CR79" s="1090"/>
      <c r="CS79" s="1090"/>
      <c r="CT79" s="1090"/>
      <c r="CU79" s="1090"/>
      <c r="CV79" s="1090">
        <v>8.4</v>
      </c>
      <c r="CW79" s="1090"/>
      <c r="CX79" s="1090"/>
      <c r="CY79" s="1090"/>
      <c r="CZ79" s="1090"/>
      <c r="DA79" s="1090"/>
      <c r="DB79" s="1090"/>
      <c r="DC79" s="1090"/>
    </row>
    <row r="80" spans="2:107" ht="13" x14ac:dyDescent="0.2">
      <c r="B80" s="1084"/>
      <c r="G80" s="1095"/>
      <c r="H80" s="1095"/>
      <c r="I80" s="1094"/>
      <c r="J80" s="1094"/>
      <c r="K80" s="1093"/>
      <c r="L80" s="1093"/>
      <c r="M80" s="1093"/>
      <c r="N80" s="1093"/>
      <c r="AN80" s="1092"/>
      <c r="AO80" s="1092"/>
      <c r="AP80" s="1092"/>
      <c r="AQ80" s="1092"/>
      <c r="AR80" s="1092"/>
      <c r="AS80" s="1092"/>
      <c r="AT80" s="1092"/>
      <c r="AU80" s="1092"/>
      <c r="AV80" s="1092"/>
      <c r="AW80" s="1092"/>
      <c r="AX80" s="1092"/>
      <c r="AY80" s="1092"/>
      <c r="AZ80" s="1092"/>
      <c r="BA80" s="1092"/>
      <c r="BB80" s="1091"/>
      <c r="BC80" s="1091"/>
      <c r="BD80" s="1091"/>
      <c r="BE80" s="1091"/>
      <c r="BF80" s="1091"/>
      <c r="BG80" s="1091"/>
      <c r="BH80" s="1091"/>
      <c r="BI80" s="1091"/>
      <c r="BJ80" s="1091"/>
      <c r="BK80" s="1091"/>
      <c r="BL80" s="1091"/>
      <c r="BM80" s="1091"/>
      <c r="BN80" s="1091"/>
      <c r="BO80" s="1091"/>
      <c r="BP80" s="1090"/>
      <c r="BQ80" s="1090"/>
      <c r="BR80" s="1090"/>
      <c r="BS80" s="1090"/>
      <c r="BT80" s="1090"/>
      <c r="BU80" s="1090"/>
      <c r="BV80" s="1090"/>
      <c r="BW80" s="1090"/>
      <c r="BX80" s="1090"/>
      <c r="BY80" s="1090"/>
      <c r="BZ80" s="1090"/>
      <c r="CA80" s="1090"/>
      <c r="CB80" s="1090"/>
      <c r="CC80" s="1090"/>
      <c r="CD80" s="1090"/>
      <c r="CE80" s="1090"/>
      <c r="CF80" s="1090"/>
      <c r="CG80" s="1090"/>
      <c r="CH80" s="1090"/>
      <c r="CI80" s="1090"/>
      <c r="CJ80" s="1090"/>
      <c r="CK80" s="1090"/>
      <c r="CL80" s="1090"/>
      <c r="CM80" s="1090"/>
      <c r="CN80" s="1090"/>
      <c r="CO80" s="1090"/>
      <c r="CP80" s="1090"/>
      <c r="CQ80" s="1090"/>
      <c r="CR80" s="1090"/>
      <c r="CS80" s="1090"/>
      <c r="CT80" s="1090"/>
      <c r="CU80" s="1090"/>
      <c r="CV80" s="1090"/>
      <c r="CW80" s="1090"/>
      <c r="CX80" s="1090"/>
      <c r="CY80" s="1090"/>
      <c r="CZ80" s="1090"/>
      <c r="DA80" s="1090"/>
      <c r="DB80" s="1090"/>
      <c r="DC80" s="1090"/>
    </row>
    <row r="81" spans="2:109" ht="13" x14ac:dyDescent="0.2">
      <c r="B81" s="1084"/>
    </row>
    <row r="82" spans="2:109" ht="16.5" x14ac:dyDescent="0.2">
      <c r="B82" s="1084"/>
      <c r="K82" s="1089"/>
      <c r="L82" s="1089"/>
      <c r="M82" s="1089"/>
      <c r="N82" s="1089"/>
      <c r="AQ82" s="1089"/>
      <c r="AR82" s="1089"/>
      <c r="AS82" s="1089"/>
      <c r="AT82" s="1089"/>
      <c r="BC82" s="1089"/>
      <c r="BD82" s="1089"/>
      <c r="BE82" s="1089"/>
      <c r="BF82" s="1089"/>
      <c r="BO82" s="1089"/>
      <c r="BP82" s="1089"/>
      <c r="BQ82" s="1089"/>
      <c r="BR82" s="1089"/>
      <c r="CA82" s="1089"/>
      <c r="CB82" s="1089"/>
      <c r="CC82" s="1089"/>
      <c r="CD82" s="1089"/>
      <c r="CM82" s="1089"/>
      <c r="CN82" s="1089"/>
      <c r="CO82" s="1089"/>
      <c r="CP82" s="1089"/>
      <c r="CY82" s="1089"/>
      <c r="CZ82" s="1089"/>
      <c r="DA82" s="1089"/>
      <c r="DB82" s="1089"/>
      <c r="DC82" s="1089"/>
    </row>
    <row r="83" spans="2:109" ht="13" x14ac:dyDescent="0.2">
      <c r="B83" s="1088"/>
      <c r="C83" s="1087"/>
      <c r="D83" s="1087"/>
      <c r="E83" s="1087"/>
      <c r="F83" s="1087"/>
      <c r="G83" s="1087"/>
      <c r="H83" s="1087"/>
      <c r="I83" s="1087"/>
      <c r="J83" s="1087"/>
      <c r="K83" s="1087"/>
      <c r="L83" s="1087"/>
      <c r="M83" s="1087"/>
      <c r="N83" s="1087"/>
      <c r="O83" s="1087"/>
      <c r="P83" s="1087"/>
      <c r="Q83" s="1087"/>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7"/>
      <c r="AR83" s="1087"/>
      <c r="AS83" s="1087"/>
      <c r="AT83" s="1087"/>
      <c r="AU83" s="1087"/>
      <c r="AV83" s="1087"/>
      <c r="AW83" s="1087"/>
      <c r="AX83" s="1087"/>
      <c r="AY83" s="1087"/>
      <c r="AZ83" s="1087"/>
      <c r="BA83" s="1087"/>
      <c r="BB83" s="1087"/>
      <c r="BC83" s="1087"/>
      <c r="BD83" s="1087"/>
      <c r="BE83" s="1087"/>
      <c r="BF83" s="1087"/>
      <c r="BG83" s="1087"/>
      <c r="BH83" s="1087"/>
      <c r="BI83" s="1087"/>
      <c r="BJ83" s="1087"/>
      <c r="BK83" s="1087"/>
      <c r="BL83" s="1087"/>
      <c r="BM83" s="1087"/>
      <c r="BN83" s="1087"/>
      <c r="BO83" s="1087"/>
      <c r="BP83" s="1087"/>
      <c r="BQ83" s="1087"/>
      <c r="BR83" s="1087"/>
      <c r="BS83" s="1087"/>
      <c r="BT83" s="1087"/>
      <c r="BU83" s="1087"/>
      <c r="BV83" s="1087"/>
      <c r="BW83" s="1087"/>
      <c r="BX83" s="1087"/>
      <c r="BY83" s="1087"/>
      <c r="BZ83" s="1087"/>
      <c r="CA83" s="1087"/>
      <c r="CB83" s="1087"/>
      <c r="CC83" s="1087"/>
      <c r="CD83" s="1087"/>
      <c r="CE83" s="1087"/>
      <c r="CF83" s="1087"/>
      <c r="CG83" s="1087"/>
      <c r="CH83" s="1087"/>
      <c r="CI83" s="1087"/>
      <c r="CJ83" s="1087"/>
      <c r="CK83" s="1087"/>
      <c r="CL83" s="1087"/>
      <c r="CM83" s="1087"/>
      <c r="CN83" s="1087"/>
      <c r="CO83" s="1087"/>
      <c r="CP83" s="1087"/>
      <c r="CQ83" s="1087"/>
      <c r="CR83" s="1087"/>
      <c r="CS83" s="1087"/>
      <c r="CT83" s="1087"/>
      <c r="CU83" s="1087"/>
      <c r="CV83" s="1087"/>
      <c r="CW83" s="1087"/>
      <c r="CX83" s="1087"/>
      <c r="CY83" s="1087"/>
      <c r="CZ83" s="1087"/>
      <c r="DA83" s="1087"/>
      <c r="DB83" s="1087"/>
      <c r="DC83" s="1087"/>
      <c r="DD83" s="1086"/>
    </row>
    <row r="84" spans="2:109" ht="13" x14ac:dyDescent="0.2">
      <c r="DD84" s="1083"/>
      <c r="DE84" s="1083"/>
    </row>
    <row r="85" spans="2:109" ht="13" x14ac:dyDescent="0.2">
      <c r="DD85" s="1083"/>
      <c r="DE85" s="1083"/>
    </row>
  </sheetData>
  <sheetProtection algorithmName="SHA-512" hashValue="rgEQ7NDwBWWUur/WVZjdw4/urqJC/y+OF/Nrk+2B16/cDai4JvBk5eVih5llZjEJ4AKcU1wyU0eaolf6o+ftVg==" saltValue="r2J3zUgFnrf7rNqxNKi89w=="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6"/>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92EE-8531-4E07-B083-74556FD45FBA}">
  <sheetPr>
    <pageSetUpPr fitToPage="1"/>
  </sheetPr>
  <dimension ref="A1:DR125"/>
  <sheetViews>
    <sheetView showGridLines="0" zoomScaleSheetLayoutView="70" workbookViewId="0">
      <selection activeCell="BJ50" sqref="BJ50"/>
    </sheetView>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aaHj9/NtRZzdGl7DoEKYMNbboM7NN0YGvkB1qSUFCcjsqo8mojIK60l+Og5NCsUnoopcdXXWlCgJlpVGqI2iyg==" saltValue="1G1NRzWeEXlY6pgAK4eRgg==" spinCount="100000" sheet="1" objects="1" scenarios="1"/>
  <phoneticPr fontId="46"/>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0A53-7A90-4A86-BE65-9918406DB3F5}">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dK5UVtD21S7W+SIYwWxNSAZvf3SiAm3gzLyC5QjtxXOkwqLWcxpCGATQ2nua/It43d8KcZJFkaswmBHwgdZ6ZA==" saltValue="JwMpAyHH/SWjLVtTNAnQeg==" spinCount="100000" sheet="1" objects="1" scenarios="1"/>
  <phoneticPr fontId="46"/>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54</v>
      </c>
      <c r="E2" s="124"/>
      <c r="F2" s="308" t="s">
        <v>523</v>
      </c>
      <c r="G2" s="148"/>
      <c r="H2" s="158"/>
    </row>
    <row r="3" spans="1:8" x14ac:dyDescent="0.2">
      <c r="A3" s="114" t="s">
        <v>499</v>
      </c>
      <c r="B3" s="106"/>
      <c r="C3" s="301"/>
      <c r="D3" s="304">
        <v>57440</v>
      </c>
      <c r="E3" s="306"/>
      <c r="F3" s="309">
        <v>69729</v>
      </c>
      <c r="G3" s="311"/>
      <c r="H3" s="314"/>
    </row>
    <row r="4" spans="1:8" x14ac:dyDescent="0.2">
      <c r="A4" s="99"/>
      <c r="B4" s="105"/>
      <c r="C4" s="302"/>
      <c r="D4" s="305">
        <v>30240</v>
      </c>
      <c r="E4" s="307"/>
      <c r="F4" s="310">
        <v>38908</v>
      </c>
      <c r="G4" s="312"/>
      <c r="H4" s="315"/>
    </row>
    <row r="5" spans="1:8" x14ac:dyDescent="0.2">
      <c r="A5" s="114" t="s">
        <v>520</v>
      </c>
      <c r="B5" s="106"/>
      <c r="C5" s="301"/>
      <c r="D5" s="304">
        <v>47141</v>
      </c>
      <c r="E5" s="306"/>
      <c r="F5" s="309">
        <v>74581</v>
      </c>
      <c r="G5" s="311"/>
      <c r="H5" s="314"/>
    </row>
    <row r="6" spans="1:8" x14ac:dyDescent="0.2">
      <c r="A6" s="99"/>
      <c r="B6" s="105"/>
      <c r="C6" s="302"/>
      <c r="D6" s="305">
        <v>22276</v>
      </c>
      <c r="E6" s="307"/>
      <c r="F6" s="310">
        <v>41563</v>
      </c>
      <c r="G6" s="312"/>
      <c r="H6" s="315"/>
    </row>
    <row r="7" spans="1:8" x14ac:dyDescent="0.2">
      <c r="A7" s="114" t="s">
        <v>475</v>
      </c>
      <c r="B7" s="106"/>
      <c r="C7" s="301"/>
      <c r="D7" s="304">
        <v>69052</v>
      </c>
      <c r="E7" s="306"/>
      <c r="F7" s="309">
        <v>76347</v>
      </c>
      <c r="G7" s="311"/>
      <c r="H7" s="314"/>
    </row>
    <row r="8" spans="1:8" x14ac:dyDescent="0.2">
      <c r="A8" s="99"/>
      <c r="B8" s="105"/>
      <c r="C8" s="302"/>
      <c r="D8" s="305">
        <v>39286</v>
      </c>
      <c r="E8" s="307"/>
      <c r="F8" s="310">
        <v>41762</v>
      </c>
      <c r="G8" s="312"/>
      <c r="H8" s="315"/>
    </row>
    <row r="9" spans="1:8" x14ac:dyDescent="0.2">
      <c r="A9" s="114" t="s">
        <v>521</v>
      </c>
      <c r="B9" s="106"/>
      <c r="C9" s="301"/>
      <c r="D9" s="304">
        <v>47164</v>
      </c>
      <c r="E9" s="306"/>
      <c r="F9" s="309">
        <v>69604</v>
      </c>
      <c r="G9" s="311"/>
      <c r="H9" s="314"/>
    </row>
    <row r="10" spans="1:8" x14ac:dyDescent="0.2">
      <c r="A10" s="99"/>
      <c r="B10" s="105"/>
      <c r="C10" s="302"/>
      <c r="D10" s="305">
        <v>14952</v>
      </c>
      <c r="E10" s="307"/>
      <c r="F10" s="310">
        <v>36247</v>
      </c>
      <c r="G10" s="312"/>
      <c r="H10" s="315"/>
    </row>
    <row r="11" spans="1:8" x14ac:dyDescent="0.2">
      <c r="A11" s="114" t="s">
        <v>138</v>
      </c>
      <c r="B11" s="106"/>
      <c r="C11" s="301"/>
      <c r="D11" s="304">
        <v>49084</v>
      </c>
      <c r="E11" s="306"/>
      <c r="F11" s="309">
        <v>68410</v>
      </c>
      <c r="G11" s="311"/>
      <c r="H11" s="314"/>
    </row>
    <row r="12" spans="1:8" x14ac:dyDescent="0.2">
      <c r="A12" s="99"/>
      <c r="B12" s="105"/>
      <c r="C12" s="303"/>
      <c r="D12" s="305">
        <v>22656</v>
      </c>
      <c r="E12" s="307"/>
      <c r="F12" s="310">
        <v>35086</v>
      </c>
      <c r="G12" s="312"/>
      <c r="H12" s="315"/>
    </row>
    <row r="13" spans="1:8" x14ac:dyDescent="0.2">
      <c r="A13" s="114"/>
      <c r="B13" s="106"/>
      <c r="C13" s="301"/>
      <c r="D13" s="304">
        <v>53976</v>
      </c>
      <c r="E13" s="306"/>
      <c r="F13" s="309">
        <v>71734</v>
      </c>
      <c r="G13" s="313"/>
      <c r="H13" s="314"/>
    </row>
    <row r="14" spans="1:8" x14ac:dyDescent="0.2">
      <c r="A14" s="99"/>
      <c r="B14" s="105"/>
      <c r="C14" s="302"/>
      <c r="D14" s="305">
        <v>25882</v>
      </c>
      <c r="E14" s="307"/>
      <c r="F14" s="310">
        <v>38713</v>
      </c>
      <c r="G14" s="312"/>
      <c r="H14" s="315"/>
    </row>
    <row r="17" spans="1:11" x14ac:dyDescent="0.2">
      <c r="A17" s="293" t="s">
        <v>24</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86</v>
      </c>
      <c r="B19" s="294">
        <f>ROUND(VALUE(SUBSTITUTE(実質収支比率等に係る経年分析!F$48,"▲","-")),2)</f>
        <v>11.43</v>
      </c>
      <c r="C19" s="294">
        <f>ROUND(VALUE(SUBSTITUTE(実質収支比率等に係る経年分析!G$48,"▲","-")),2)</f>
        <v>7.83</v>
      </c>
      <c r="D19" s="294">
        <f>ROUND(VALUE(SUBSTITUTE(実質収支比率等に係る経年分析!H$48,"▲","-")),2)</f>
        <v>11.02</v>
      </c>
      <c r="E19" s="294">
        <f>ROUND(VALUE(SUBSTITUTE(実質収支比率等に係る経年分析!I$48,"▲","-")),2)</f>
        <v>13.53</v>
      </c>
      <c r="F19" s="294">
        <f>ROUND(VALUE(SUBSTITUTE(実質収支比率等に係る経年分析!J$48,"▲","-")),2)</f>
        <v>14.49</v>
      </c>
    </row>
    <row r="20" spans="1:11" x14ac:dyDescent="0.2">
      <c r="A20" s="294" t="s">
        <v>33</v>
      </c>
      <c r="B20" s="294">
        <f>ROUND(VALUE(SUBSTITUTE(実質収支比率等に係る経年分析!F$47,"▲","-")),2)</f>
        <v>19.899999999999999</v>
      </c>
      <c r="C20" s="294">
        <f>ROUND(VALUE(SUBSTITUTE(実質収支比率等に係る経年分析!G$47,"▲","-")),2)</f>
        <v>20.13</v>
      </c>
      <c r="D20" s="294">
        <f>ROUND(VALUE(SUBSTITUTE(実質収支比率等に係る経年分析!H$47,"▲","-")),2)</f>
        <v>19.649999999999999</v>
      </c>
      <c r="E20" s="294">
        <f>ROUND(VALUE(SUBSTITUTE(実質収支比率等に係る経年分析!I$47,"▲","-")),2)</f>
        <v>19.11</v>
      </c>
      <c r="F20" s="294">
        <f>ROUND(VALUE(SUBSTITUTE(実質収支比率等に係る経年分析!J$47,"▲","-")),2)</f>
        <v>19.57</v>
      </c>
    </row>
    <row r="21" spans="1:11" x14ac:dyDescent="0.2">
      <c r="A21" s="294" t="s">
        <v>110</v>
      </c>
      <c r="B21" s="294">
        <f>IF(ISNUMBER(VALUE(SUBSTITUTE(実質収支比率等に係る経年分析!F$49,"▲","-"))),ROUND(VALUE(SUBSTITUTE(実質収支比率等に係る経年分析!F$49,"▲","-")),2),NA())</f>
        <v>0.12</v>
      </c>
      <c r="C21" s="294">
        <f>IF(ISNUMBER(VALUE(SUBSTITUTE(実質収支比率等に係る経年分析!G$49,"▲","-"))),ROUND(VALUE(SUBSTITUTE(実質収支比率等に係る経年分析!G$49,"▲","-")),2),NA())</f>
        <v>-3.73</v>
      </c>
      <c r="D21" s="294">
        <f>IF(ISNUMBER(VALUE(SUBSTITUTE(実質収支比率等に係る経年分析!H$49,"▲","-"))),ROUND(VALUE(SUBSTITUTE(実質収支比率等に係る経年分析!H$49,"▲","-")),2),NA())</f>
        <v>3.38</v>
      </c>
      <c r="E21" s="294">
        <f>IF(ISNUMBER(VALUE(SUBSTITUTE(実質収支比率等に係る経年分析!I$49,"▲","-"))),ROUND(VALUE(SUBSTITUTE(実質収支比率等に係る経年分析!I$49,"▲","-")),2),NA())</f>
        <v>6.69</v>
      </c>
      <c r="F21" s="294">
        <f>IF(ISNUMBER(VALUE(SUBSTITUTE(実質収支比率等に係る経年分析!J$49,"▲","-"))),ROUND(VALUE(SUBSTITUTE(実質収支比率等に係る経年分析!J$49,"▲","-")),2),NA())</f>
        <v>0.64</v>
      </c>
    </row>
    <row r="24" spans="1:11" x14ac:dyDescent="0.2">
      <c r="A24" s="293" t="s">
        <v>98</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111</v>
      </c>
      <c r="C26" s="295" t="s">
        <v>72</v>
      </c>
      <c r="D26" s="295" t="s">
        <v>111</v>
      </c>
      <c r="E26" s="295" t="s">
        <v>72</v>
      </c>
      <c r="F26" s="295" t="s">
        <v>111</v>
      </c>
      <c r="G26" s="295" t="s">
        <v>72</v>
      </c>
      <c r="H26" s="295" t="s">
        <v>111</v>
      </c>
      <c r="I26" s="295" t="s">
        <v>72</v>
      </c>
      <c r="J26" s="295" t="s">
        <v>111</v>
      </c>
      <c r="K26" s="295" t="s">
        <v>72</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1.23</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0.01</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後期高齢者医療事業特別会計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0.02</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0.02</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0.02</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0.02</v>
      </c>
    </row>
    <row r="30" spans="1:11" x14ac:dyDescent="0.2">
      <c r="A30" s="295" t="str">
        <f>IF(連結実質赤字比率に係る赤字・黒字の構成分析!C$40="",NA(),連結実質赤字比率に係る赤字・黒字の構成分析!C$40)</f>
        <v>国民健康保険事業特別会計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0.68</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0.44</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0.7</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0.93</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0.2</v>
      </c>
    </row>
    <row r="31" spans="1:11" x14ac:dyDescent="0.2">
      <c r="A31" s="295" t="str">
        <f>IF(連結実質赤字比率に係る赤字・黒字の構成分析!C$39="",NA(),連結実質赤字比率に係る赤字・黒字の構成分析!C$39)</f>
        <v>砺波市工業用水道事業</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0.37</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0.38</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0.39</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0.39</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0.41</v>
      </c>
    </row>
    <row r="32" spans="1:11" x14ac:dyDescent="0.2">
      <c r="A32" s="295" t="str">
        <f>IF(連結実質赤字比率に係る赤字・黒字の構成分析!C$38="",NA(),連結実質赤字比率に係る赤字・黒字の構成分析!C$38)</f>
        <v>砺波市工業団地造成事業</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#VALUE!</v>
      </c>
      <c r="G32" s="295" t="e">
        <f>IF(ROUND(VALUE(SUBSTITUTE(連結実質赤字比率に係る赤字・黒字の構成分析!H$38,"▲","-")),2)&gt;=0,ABS(ROUND(VALUE(SUBSTITUTE(連結実質赤字比率に係る赤字・黒字の構成分析!H$38,"▲","-")),2)),NA())</f>
        <v>#VALUE!</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4.18</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2.44</v>
      </c>
    </row>
    <row r="33" spans="1:16" x14ac:dyDescent="0.2">
      <c r="A33" s="295" t="str">
        <f>IF(連結実質赤字比率に係る赤字・黒字の構成分析!C$37="",NA(),連結実質赤字比率に係る赤字・黒字の構成分析!C$37)</f>
        <v>砺波市下水道事業</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#VALUE!</v>
      </c>
      <c r="E33" s="295" t="e">
        <f>IF(ROUND(VALUE(SUBSTITUTE(連結実質赤字比率に係る赤字・黒字の構成分析!G$37,"▲","-")),2)&gt;=0,ABS(ROUND(VALUE(SUBSTITUTE(連結実質赤字比率に係る赤字・黒字の構成分析!G$37,"▲","-")),2)),NA())</f>
        <v>#VALUE!</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5.43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5.56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5.39</v>
      </c>
    </row>
    <row r="34" spans="1:16" x14ac:dyDescent="0.2">
      <c r="A34" s="295" t="str">
        <f>IF(連結実質赤字比率に係る赤字・黒字の構成分析!C$36="",NA(),連結実質赤字比率に係る赤字・黒字の構成分析!C$36)</f>
        <v>砺波市水道事業</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13.92</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14.44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14.46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13.98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13.53</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11.42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7.82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13.52</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14.47</v>
      </c>
    </row>
    <row r="36" spans="1:16" x14ac:dyDescent="0.2">
      <c r="A36" s="295" t="str">
        <f>IF(連結実質赤字比率に係る赤字・黒字の構成分析!C$34="",NA(),連結実質赤字比率に係る赤字・黒字の構成分析!C$34)</f>
        <v>砺波市病院事業</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14.4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14.51</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17.8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18.670000000000002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18.88</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2">
      <c r="A42" s="296" t="s">
        <v>116</v>
      </c>
      <c r="B42" s="296"/>
      <c r="C42" s="296"/>
      <c r="D42" s="296">
        <f>'実質公債費比率（分子）の構造'!K$52</f>
        <v>2809</v>
      </c>
      <c r="E42" s="296"/>
      <c r="F42" s="296"/>
      <c r="G42" s="296">
        <f>'実質公債費比率（分子）の構造'!L$52</f>
        <v>2847</v>
      </c>
      <c r="H42" s="296"/>
      <c r="I42" s="296"/>
      <c r="J42" s="296">
        <f>'実質公債費比率（分子）の構造'!M$52</f>
        <v>2835</v>
      </c>
      <c r="K42" s="296"/>
      <c r="L42" s="296"/>
      <c r="M42" s="296">
        <f>'実質公債費比率（分子）の構造'!N$52</f>
        <v>2713</v>
      </c>
      <c r="N42" s="296"/>
      <c r="O42" s="296"/>
      <c r="P42" s="296">
        <f>'実質公債費比率（分子）の構造'!O$52</f>
        <v>2563</v>
      </c>
    </row>
    <row r="43" spans="1:16" x14ac:dyDescent="0.2">
      <c r="A43" s="296" t="s">
        <v>44</v>
      </c>
      <c r="B43" s="296" t="str">
        <f>'実質公債費比率（分子）の構造'!K$51</f>
        <v>-</v>
      </c>
      <c r="C43" s="296"/>
      <c r="D43" s="296"/>
      <c r="E43" s="296">
        <f>'実質公債費比率（分子）の構造'!L$51</f>
        <v>0</v>
      </c>
      <c r="F43" s="296"/>
      <c r="G43" s="296"/>
      <c r="H43" s="296">
        <f>'実質公債費比率（分子）の構造'!M$51</f>
        <v>0</v>
      </c>
      <c r="I43" s="296"/>
      <c r="J43" s="296"/>
      <c r="K43" s="296">
        <f>'実質公債費比率（分子）の構造'!N$51</f>
        <v>0</v>
      </c>
      <c r="L43" s="296"/>
      <c r="M43" s="296"/>
      <c r="N43" s="296">
        <f>'実質公債費比率（分子）の構造'!O$51</f>
        <v>0</v>
      </c>
      <c r="O43" s="296"/>
      <c r="P43" s="296"/>
    </row>
    <row r="44" spans="1:16" x14ac:dyDescent="0.2">
      <c r="A44" s="296" t="s">
        <v>40</v>
      </c>
      <c r="B44" s="296">
        <f>'実質公債費比率（分子）の構造'!K$50</f>
        <v>25</v>
      </c>
      <c r="C44" s="296"/>
      <c r="D44" s="296"/>
      <c r="E44" s="296">
        <f>'実質公債費比率（分子）の構造'!L$50</f>
        <v>26</v>
      </c>
      <c r="F44" s="296"/>
      <c r="G44" s="296"/>
      <c r="H44" s="296">
        <f>'実質公債費比率（分子）の構造'!M$50</f>
        <v>26</v>
      </c>
      <c r="I44" s="296"/>
      <c r="J44" s="296"/>
      <c r="K44" s="296">
        <f>'実質公債費比率（分子）の構造'!N$50</f>
        <v>57</v>
      </c>
      <c r="L44" s="296"/>
      <c r="M44" s="296"/>
      <c r="N44" s="296">
        <f>'実質公債費比率（分子）の構造'!O$50</f>
        <v>56</v>
      </c>
      <c r="O44" s="296"/>
      <c r="P44" s="296"/>
    </row>
    <row r="45" spans="1:16" x14ac:dyDescent="0.2">
      <c r="A45" s="296" t="s">
        <v>0</v>
      </c>
      <c r="B45" s="296">
        <f>'実質公債費比率（分子）の構造'!K$49</f>
        <v>63</v>
      </c>
      <c r="C45" s="296"/>
      <c r="D45" s="296"/>
      <c r="E45" s="296">
        <f>'実質公債費比率（分子）の構造'!L$49</f>
        <v>74</v>
      </c>
      <c r="F45" s="296"/>
      <c r="G45" s="296"/>
      <c r="H45" s="296">
        <f>'実質公債費比率（分子）の構造'!M$49</f>
        <v>79</v>
      </c>
      <c r="I45" s="296"/>
      <c r="J45" s="296"/>
      <c r="K45" s="296">
        <f>'実質公債費比率（分子）の構造'!N$49</f>
        <v>84</v>
      </c>
      <c r="L45" s="296"/>
      <c r="M45" s="296"/>
      <c r="N45" s="296">
        <f>'実質公債費比率（分子）の構造'!O$49</f>
        <v>97</v>
      </c>
      <c r="O45" s="296"/>
      <c r="P45" s="296"/>
    </row>
    <row r="46" spans="1:16" x14ac:dyDescent="0.2">
      <c r="A46" s="296" t="s">
        <v>38</v>
      </c>
      <c r="B46" s="296">
        <f>'実質公債費比率（分子）の構造'!K$48</f>
        <v>1340</v>
      </c>
      <c r="C46" s="296"/>
      <c r="D46" s="296"/>
      <c r="E46" s="296">
        <f>'実質公債費比率（分子）の構造'!L$48</f>
        <v>1325</v>
      </c>
      <c r="F46" s="296"/>
      <c r="G46" s="296"/>
      <c r="H46" s="296">
        <f>'実質公債費比率（分子）の構造'!M$48</f>
        <v>1437</v>
      </c>
      <c r="I46" s="296"/>
      <c r="J46" s="296"/>
      <c r="K46" s="296">
        <f>'実質公債費比率（分子）の構造'!N$48</f>
        <v>1289</v>
      </c>
      <c r="L46" s="296"/>
      <c r="M46" s="296"/>
      <c r="N46" s="296">
        <f>'実質公債費比率（分子）の構造'!O$48</f>
        <v>1245</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26</v>
      </c>
      <c r="B49" s="296">
        <f>'実質公債費比率（分子）の構造'!K$45</f>
        <v>2752</v>
      </c>
      <c r="C49" s="296"/>
      <c r="D49" s="296"/>
      <c r="E49" s="296">
        <f>'実質公債費比率（分子）の構造'!L$45</f>
        <v>2791</v>
      </c>
      <c r="F49" s="296"/>
      <c r="G49" s="296"/>
      <c r="H49" s="296">
        <f>'実質公債費比率（分子）の構造'!M$45</f>
        <v>2787</v>
      </c>
      <c r="I49" s="296"/>
      <c r="J49" s="296"/>
      <c r="K49" s="296">
        <f>'実質公債費比率（分子）の構造'!N$45</f>
        <v>2793</v>
      </c>
      <c r="L49" s="296"/>
      <c r="M49" s="296"/>
      <c r="N49" s="296">
        <f>'実質公債費比率（分子）の構造'!O$45</f>
        <v>2547</v>
      </c>
      <c r="O49" s="296"/>
      <c r="P49" s="296"/>
    </row>
    <row r="50" spans="1:16" x14ac:dyDescent="0.2">
      <c r="A50" s="296" t="s">
        <v>52</v>
      </c>
      <c r="B50" s="296" t="e">
        <f>NA()</f>
        <v>#N/A</v>
      </c>
      <c r="C50" s="296">
        <f>IF(ISNUMBER('実質公債費比率（分子）の構造'!K$53),'実質公債費比率（分子）の構造'!K$53,NA())</f>
        <v>1371</v>
      </c>
      <c r="D50" s="296" t="e">
        <f>NA()</f>
        <v>#N/A</v>
      </c>
      <c r="E50" s="296" t="e">
        <f>NA()</f>
        <v>#N/A</v>
      </c>
      <c r="F50" s="296">
        <f>IF(ISNUMBER('実質公債費比率（分子）の構造'!L$53),'実質公債費比率（分子）の構造'!L$53,NA())</f>
        <v>1369</v>
      </c>
      <c r="G50" s="296" t="e">
        <f>NA()</f>
        <v>#N/A</v>
      </c>
      <c r="H50" s="296" t="e">
        <f>NA()</f>
        <v>#N/A</v>
      </c>
      <c r="I50" s="296">
        <f>IF(ISNUMBER('実質公債費比率（分子）の構造'!M$53),'実質公債費比率（分子）の構造'!M$53,NA())</f>
        <v>1494</v>
      </c>
      <c r="J50" s="296" t="e">
        <f>NA()</f>
        <v>#N/A</v>
      </c>
      <c r="K50" s="296" t="e">
        <f>NA()</f>
        <v>#N/A</v>
      </c>
      <c r="L50" s="296">
        <f>IF(ISNUMBER('実質公債費比率（分子）の構造'!N$53),'実質公債費比率（分子）の構造'!N$53,NA())</f>
        <v>1510</v>
      </c>
      <c r="M50" s="296" t="e">
        <f>NA()</f>
        <v>#N/A</v>
      </c>
      <c r="N50" s="296" t="e">
        <f>NA()</f>
        <v>#N/A</v>
      </c>
      <c r="O50" s="296">
        <f>IF(ISNUMBER('実質公債費比率（分子）の構造'!O$53),'実質公債費比率（分子）の構造'!O$53,NA())</f>
        <v>1382</v>
      </c>
      <c r="P50" s="296" t="e">
        <f>NA()</f>
        <v>#N/A</v>
      </c>
    </row>
    <row r="53" spans="1:16" x14ac:dyDescent="0.2">
      <c r="A53" s="293" t="s">
        <v>120</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2">
      <c r="A56" s="295" t="s">
        <v>42</v>
      </c>
      <c r="B56" s="295"/>
      <c r="C56" s="295"/>
      <c r="D56" s="295">
        <f>'将来負担比率（分子）の構造'!I$52</f>
        <v>30979</v>
      </c>
      <c r="E56" s="295"/>
      <c r="F56" s="295"/>
      <c r="G56" s="295">
        <f>'将来負担比率（分子）の構造'!J$52</f>
        <v>29868</v>
      </c>
      <c r="H56" s="295"/>
      <c r="I56" s="295"/>
      <c r="J56" s="295">
        <f>'将来負担比率（分子）の構造'!K$52</f>
        <v>29474</v>
      </c>
      <c r="K56" s="295"/>
      <c r="L56" s="295"/>
      <c r="M56" s="295">
        <f>'将来負担比率（分子）の構造'!L$52</f>
        <v>28383</v>
      </c>
      <c r="N56" s="295"/>
      <c r="O56" s="295"/>
      <c r="P56" s="295">
        <f>'将来負担比率（分子）の構造'!M$52</f>
        <v>26948</v>
      </c>
    </row>
    <row r="57" spans="1:16" x14ac:dyDescent="0.2">
      <c r="A57" s="295" t="s">
        <v>94</v>
      </c>
      <c r="B57" s="295"/>
      <c r="C57" s="295"/>
      <c r="D57" s="295">
        <f>'将来負担比率（分子）の構造'!I$51</f>
        <v>247</v>
      </c>
      <c r="E57" s="295"/>
      <c r="F57" s="295"/>
      <c r="G57" s="295">
        <f>'将来負担比率（分子）の構造'!J$51</f>
        <v>216</v>
      </c>
      <c r="H57" s="295"/>
      <c r="I57" s="295"/>
      <c r="J57" s="295">
        <f>'将来負担比率（分子）の構造'!K$51</f>
        <v>199</v>
      </c>
      <c r="K57" s="295"/>
      <c r="L57" s="295"/>
      <c r="M57" s="295">
        <f>'将来負担比率（分子）の構造'!L$51</f>
        <v>167</v>
      </c>
      <c r="N57" s="295"/>
      <c r="O57" s="295"/>
      <c r="P57" s="295">
        <f>'将来負担比率（分子）の構造'!M$51</f>
        <v>119</v>
      </c>
    </row>
    <row r="58" spans="1:16" x14ac:dyDescent="0.2">
      <c r="A58" s="295" t="s">
        <v>91</v>
      </c>
      <c r="B58" s="295"/>
      <c r="C58" s="295"/>
      <c r="D58" s="295">
        <f>'将来負担比率（分子）の構造'!I$50</f>
        <v>6360</v>
      </c>
      <c r="E58" s="295"/>
      <c r="F58" s="295"/>
      <c r="G58" s="295">
        <f>'将来負担比率（分子）の構造'!J$50</f>
        <v>6583</v>
      </c>
      <c r="H58" s="295"/>
      <c r="I58" s="295"/>
      <c r="J58" s="295">
        <f>'将来負担比率（分子）の構造'!K$50</f>
        <v>6538</v>
      </c>
      <c r="K58" s="295"/>
      <c r="L58" s="295"/>
      <c r="M58" s="295">
        <f>'将来負担比率（分子）の構造'!L$50</f>
        <v>6299</v>
      </c>
      <c r="N58" s="295"/>
      <c r="O58" s="295"/>
      <c r="P58" s="295">
        <f>'将来負担比率（分子）の構造'!M$50</f>
        <v>6602</v>
      </c>
    </row>
    <row r="59" spans="1:16" x14ac:dyDescent="0.2">
      <c r="A59" s="295" t="s">
        <v>87</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80</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81</v>
      </c>
      <c r="B62" s="295">
        <f>'将来負担比率（分子）の構造'!I$45</f>
        <v>547</v>
      </c>
      <c r="C62" s="295"/>
      <c r="D62" s="295"/>
      <c r="E62" s="295">
        <f>'将来負担比率（分子）の構造'!J$45</f>
        <v>646</v>
      </c>
      <c r="F62" s="295"/>
      <c r="G62" s="295"/>
      <c r="H62" s="295">
        <f>'将来負担比率（分子）の構造'!K$45</f>
        <v>865</v>
      </c>
      <c r="I62" s="295"/>
      <c r="J62" s="295"/>
      <c r="K62" s="295">
        <f>'将来負担比率（分子）の構造'!L$45</f>
        <v>595</v>
      </c>
      <c r="L62" s="295"/>
      <c r="M62" s="295"/>
      <c r="N62" s="295">
        <f>'将来負担比率（分子）の構造'!M$45</f>
        <v>695</v>
      </c>
      <c r="O62" s="295"/>
      <c r="P62" s="295"/>
    </row>
    <row r="63" spans="1:16" x14ac:dyDescent="0.2">
      <c r="A63" s="295" t="s">
        <v>17</v>
      </c>
      <c r="B63" s="295">
        <f>'将来負担比率（分子）の構造'!I$44</f>
        <v>642</v>
      </c>
      <c r="C63" s="295"/>
      <c r="D63" s="295"/>
      <c r="E63" s="295">
        <f>'将来負担比率（分子）の構造'!J$44</f>
        <v>632</v>
      </c>
      <c r="F63" s="295"/>
      <c r="G63" s="295"/>
      <c r="H63" s="295">
        <f>'将来負担比率（分子）の構造'!K$44</f>
        <v>956</v>
      </c>
      <c r="I63" s="295"/>
      <c r="J63" s="295"/>
      <c r="K63" s="295">
        <f>'将来負担比率（分子）の構造'!L$44</f>
        <v>916</v>
      </c>
      <c r="L63" s="295"/>
      <c r="M63" s="295"/>
      <c r="N63" s="295">
        <f>'将来負担比率（分子）の構造'!M$44</f>
        <v>1229</v>
      </c>
      <c r="O63" s="295"/>
      <c r="P63" s="295"/>
    </row>
    <row r="64" spans="1:16" x14ac:dyDescent="0.2">
      <c r="A64" s="295" t="s">
        <v>78</v>
      </c>
      <c r="B64" s="295">
        <f>'将来負担比率（分子）の構造'!I$43</f>
        <v>14667</v>
      </c>
      <c r="C64" s="295"/>
      <c r="D64" s="295"/>
      <c r="E64" s="295">
        <f>'将来負担比率（分子）の構造'!J$43</f>
        <v>14719</v>
      </c>
      <c r="F64" s="295"/>
      <c r="G64" s="295"/>
      <c r="H64" s="295">
        <f>'将来負担比率（分子）の構造'!K$43</f>
        <v>14368</v>
      </c>
      <c r="I64" s="295"/>
      <c r="J64" s="295"/>
      <c r="K64" s="295">
        <f>'将来負担比率（分子）の構造'!L$43</f>
        <v>13502</v>
      </c>
      <c r="L64" s="295"/>
      <c r="M64" s="295"/>
      <c r="N64" s="295">
        <f>'将来負担比率（分子）の構造'!M$43</f>
        <v>12685</v>
      </c>
      <c r="O64" s="295"/>
      <c r="P64" s="295"/>
    </row>
    <row r="65" spans="1:16" x14ac:dyDescent="0.2">
      <c r="A65" s="295" t="s">
        <v>77</v>
      </c>
      <c r="B65" s="295">
        <f>'将来負担比率（分子）の構造'!I$42</f>
        <v>937</v>
      </c>
      <c r="C65" s="295"/>
      <c r="D65" s="295"/>
      <c r="E65" s="295">
        <f>'将来負担比率（分子）の構造'!J$42</f>
        <v>912</v>
      </c>
      <c r="F65" s="295"/>
      <c r="G65" s="295"/>
      <c r="H65" s="295">
        <f>'将来負担比率（分子）の構造'!K$42</f>
        <v>909</v>
      </c>
      <c r="I65" s="295"/>
      <c r="J65" s="295"/>
      <c r="K65" s="295">
        <f>'将来負担比率（分子）の構造'!L$42</f>
        <v>852</v>
      </c>
      <c r="L65" s="295"/>
      <c r="M65" s="295"/>
      <c r="N65" s="295">
        <f>'将来負担比率（分子）の構造'!M$42</f>
        <v>798</v>
      </c>
      <c r="O65" s="295"/>
      <c r="P65" s="295"/>
    </row>
    <row r="66" spans="1:16" x14ac:dyDescent="0.2">
      <c r="A66" s="295" t="s">
        <v>69</v>
      </c>
      <c r="B66" s="295">
        <f>'将来負担比率（分子）の構造'!I$41</f>
        <v>25867</v>
      </c>
      <c r="C66" s="295"/>
      <c r="D66" s="295"/>
      <c r="E66" s="295">
        <f>'将来負担比率（分子）の構造'!J$41</f>
        <v>24797</v>
      </c>
      <c r="F66" s="295"/>
      <c r="G66" s="295"/>
      <c r="H66" s="295">
        <f>'将来負担比率（分子）の構造'!K$41</f>
        <v>24164</v>
      </c>
      <c r="I66" s="295"/>
      <c r="J66" s="295"/>
      <c r="K66" s="295">
        <f>'将来負担比率（分子）の構造'!L$41</f>
        <v>22350</v>
      </c>
      <c r="L66" s="295"/>
      <c r="M66" s="295"/>
      <c r="N66" s="295">
        <f>'将来負担比率（分子）の構造'!M$41</f>
        <v>20854</v>
      </c>
      <c r="O66" s="295"/>
      <c r="P66" s="295"/>
    </row>
    <row r="67" spans="1:16" x14ac:dyDescent="0.2">
      <c r="A67" s="295" t="s">
        <v>96</v>
      </c>
      <c r="B67" s="295" t="e">
        <f>NA()</f>
        <v>#N/A</v>
      </c>
      <c r="C67" s="295">
        <f>IF(ISNUMBER('将来負担比率（分子）の構造'!I$53),IF('将来負担比率（分子）の構造'!I$53&lt;0,0,'将来負担比率（分子）の構造'!I$53),NA())</f>
        <v>5073</v>
      </c>
      <c r="D67" s="295" t="e">
        <f>NA()</f>
        <v>#N/A</v>
      </c>
      <c r="E67" s="295" t="e">
        <f>NA()</f>
        <v>#N/A</v>
      </c>
      <c r="F67" s="295">
        <f>IF(ISNUMBER('将来負担比率（分子）の構造'!J$53),IF('将来負担比率（分子）の構造'!J$53&lt;0,0,'将来負担比率（分子）の構造'!J$53),NA())</f>
        <v>5041</v>
      </c>
      <c r="G67" s="295" t="e">
        <f>NA()</f>
        <v>#N/A</v>
      </c>
      <c r="H67" s="295" t="e">
        <f>NA()</f>
        <v>#N/A</v>
      </c>
      <c r="I67" s="295">
        <f>IF(ISNUMBER('将来負担比率（分子）の構造'!K$53),IF('将来負担比率（分子）の構造'!K$53&lt;0,0,'将来負担比率（分子）の構造'!K$53),NA())</f>
        <v>5051</v>
      </c>
      <c r="J67" s="295" t="e">
        <f>NA()</f>
        <v>#N/A</v>
      </c>
      <c r="K67" s="295" t="e">
        <f>NA()</f>
        <v>#N/A</v>
      </c>
      <c r="L67" s="295">
        <f>IF(ISNUMBER('将来負担比率（分子）の構造'!L$53),IF('将来負担比率（分子）の構造'!L$53&lt;0,0,'将来負担比率（分子）の構造'!L$53),NA())</f>
        <v>3366</v>
      </c>
      <c r="M67" s="295" t="e">
        <f>NA()</f>
        <v>#N/A</v>
      </c>
      <c r="N67" s="295" t="e">
        <f>NA()</f>
        <v>#N/A</v>
      </c>
      <c r="O67" s="295">
        <f>IF(ISNUMBER('将来負担比率（分子）の構造'!M$53),IF('将来負担比率（分子）の構造'!M$53&lt;0,0,'将来負担比率（分子）の構造'!M$53),NA())</f>
        <v>2593</v>
      </c>
      <c r="P67" s="295" t="e">
        <f>NA()</f>
        <v>#N/A</v>
      </c>
    </row>
    <row r="70" spans="1:16" x14ac:dyDescent="0.2">
      <c r="A70" s="298" t="s">
        <v>130</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132</v>
      </c>
      <c r="B72" s="299">
        <f>基金残高に係る経年分析!F55</f>
        <v>2712</v>
      </c>
      <c r="C72" s="299">
        <f>基金残高に係る経年分析!G55</f>
        <v>2712</v>
      </c>
      <c r="D72" s="299">
        <f>基金残高に係る経年分析!H55</f>
        <v>2712</v>
      </c>
    </row>
    <row r="73" spans="1:16" x14ac:dyDescent="0.2">
      <c r="A73" s="297" t="s">
        <v>133</v>
      </c>
      <c r="B73" s="299">
        <f>基金残高に係る経年分析!F56</f>
        <v>1523</v>
      </c>
      <c r="C73" s="299">
        <f>基金残高に係る経年分析!G56</f>
        <v>973</v>
      </c>
      <c r="D73" s="299">
        <f>基金残高に係る経年分析!H56</f>
        <v>974</v>
      </c>
    </row>
    <row r="74" spans="1:16" x14ac:dyDescent="0.2">
      <c r="A74" s="297" t="s">
        <v>135</v>
      </c>
      <c r="B74" s="299">
        <f>基金残高に係る経年分析!F57</f>
        <v>2434</v>
      </c>
      <c r="C74" s="299">
        <f>基金残高に係る経年分析!G57</f>
        <v>2758</v>
      </c>
      <c r="D74" s="299">
        <f>基金残高に係る経年分析!H57</f>
        <v>3013</v>
      </c>
    </row>
  </sheetData>
  <sheetProtection algorithmName="SHA-512" hashValue="Z5Y2s6/Ecyz5bqpie4EhJGFyevQvPxpXskw4NJpPB+74TVT1FRs6+QgMKmZBnCXcDbLhJTO4+NgihHYe98zNMw==" saltValue="8hEin5lZqIz4CTNVLCF7T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大竹　司</cp:lastModifiedBy>
  <dcterms:created xsi:type="dcterms:W3CDTF">2024-02-05T01:09:45Z</dcterms:created>
  <dcterms:modified xsi:type="dcterms:W3CDTF">2024-09-30T05:13:14Z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2024-03-17T23:49:29Z</vt:filetime>
  </property>
</Properties>
</file>