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1D46E981-7CCA-4508-B1EA-23C2181D95AC}"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BW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CO34" i="10" s="1"/>
  <c r="CO35" i="10" s="1"/>
  <c r="CO36" i="10" s="1"/>
</calcChain>
</file>

<file path=xl/sharedStrings.xml><?xml version="1.0" encoding="utf-8"?>
<sst xmlns="http://schemas.openxmlformats.org/spreadsheetml/2006/main" count="1048" uniqueCount="608">
  <si>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</si>
  <si>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</si>
  <si>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</si>
  <si>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</si>
  <si>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</si>
  <si>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</si>
  <si>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</si>
  <si>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</si>
  <si>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</si>
  <si>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</si>
  <si>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</si>
  <si>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</si>
  <si>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</si>
  <si>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</si>
  <si>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</si>
  <si>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</si>
  <si>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</si>
  <si>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</si>
  <si>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</si>
  <si>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</si>
  <si>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</si>
  <si>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</si>
  <si>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</si>
  <si>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</si>
  <si>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</si>
  <si>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</si>
  <si>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</si>
  <si>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</si>
  <si>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</si>
  <si>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</si>
  <si>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</si>
  <si>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</si>
  <si>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</si>
  <si>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</si>
  <si>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</si>
  <si>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</si>
  <si>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</si>
  <si>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</si>
  <si>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</si>
  <si>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</si>
  <si>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</si>
  <si>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</si>
  <si>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</si>
  <si>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</si>
  <si>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</si>
  <si>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</si>
  <si>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</si>
  <si>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</si>
  <si>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</si>
  <si>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</si>
  <si>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</si>
  <si>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</si>
  <si>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</si>
  <si>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</si>
  <si>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</si>
  <si>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</si>
  <si>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</si>
  <si>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</si>
  <si>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</si>
  <si>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</si>
  <si>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</si>
  <si>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</si>
  <si>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</si>
  <si>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</si>
  <si>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</si>
  <si>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</si>
  <si>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</si>
  <si>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</si>
  <si>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</si>
  <si>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</si>
  <si>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</si>
  <si>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</si>
  <si>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</si>
  <si>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</si>
  <si>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</si>
  <si>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</si>
  <si>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</si>
  <si>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</si>
  <si>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</si>
  <si>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</si>
  <si>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</si>
  <si>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</si>
  <si>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</si>
  <si>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</si>
  <si>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</si>
  <si>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</si>
  <si>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</si>
  <si>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</si>
  <si>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</si>
  <si>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</si>
  <si>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</si>
  <si>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</si>
  <si>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</si>
  <si>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</si>
  <si>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</si>
  <si>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</si>
  <si>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</si>
  <si>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</si>
  <si>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</si>
  <si>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</si>
  <si>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</si>
  <si>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</si>
  <si>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</si>
  <si>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</si>
  <si>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</si>
  <si>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</si>
  <si>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</si>
  <si>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</si>
  <si>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</si>
  <si>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</si>
  <si>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</si>
  <si>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</si>
  <si>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</si>
  <si>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</si>
  <si>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</si>
  <si>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</si>
  <si>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</si>
  <si>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</si>
  <si>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</si>
  <si>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</si>
  <si>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</si>
  <si>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</si>
  <si>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</si>
  <si>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</si>
  <si>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</si>
  <si>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</si>
  <si>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</si>
  <si>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</si>
  <si>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</si>
  <si>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</si>
  <si>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</si>
  <si>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</si>
  <si>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</si>
  <si>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</si>
  <si>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</si>
  <si>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</si>
  <si>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</si>
  <si>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</si>
  <si>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</si>
  <si>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</si>
  <si>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</si>
  <si>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</si>
  <si>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</si>
  <si>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</si>
  <si>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</si>
  <si>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</si>
  <si>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</si>
  <si>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</si>
  <si>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</si>
  <si>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</si>
  <si>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</si>
  <si>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</si>
  <si>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</si>
  <si>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</si>
  <si>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</si>
  <si>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</si>
  <si>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</si>
  <si>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</si>
  <si>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</si>
  <si>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</si>
  <si>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</si>
  <si>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</si>
  <si>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</si>
  <si>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</si>
  <si>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</si>
  <si>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</si>
  <si>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</si>
  <si>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</si>
  <si>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</si>
  <si>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</si>
  <si>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</si>
  <si>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</si>
  <si>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</si>
  <si>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</si>
  <si>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</si>
  <si>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</si>
  <si>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</si>
  <si>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</si>
  <si>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</si>
  <si>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</si>
  <si>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</si>
  <si>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</si>
  <si>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</si>
  <si>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</si>
  <si>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</si>
  <si>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</si>
  <si>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</si>
  <si>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</si>
  <si>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</si>
  <si>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</si>
  <si>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</si>
  <si>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</si>
  <si>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</si>
  <si>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</si>
  <si>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</si>
  <si>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</si>
  <si>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</si>
  <si>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</si>
  <si>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</si>
  <si>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</si>
  <si>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</si>
  <si>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</si>
  <si>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</si>
  <si>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</si>
  <si>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</si>
  <si>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</si>
  <si>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</si>
  <si>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</si>
  <si>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</si>
  <si>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</si>
  <si>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</si>
  <si>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</si>
  <si>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</si>
  <si>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</si>
  <si>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</si>
  <si>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</si>
  <si>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</si>
  <si>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</si>
  <si>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</si>
  <si>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富山県小矢部市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</si>
  <si>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</si>
  <si>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</si>
  <si>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</si>
  <si>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</si>
  <si>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</si>
  <si>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</si>
  <si>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</si>
  <si>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</si>
  <si>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</si>
  <si>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</si>
  <si>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</si>
  <si>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</si>
  <si>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</si>
  <si>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</si>
  <si>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</si>
  <si>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</si>
  <si>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</si>
  <si>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</si>
  <si>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</si>
  <si>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</si>
  <si>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</si>
  <si>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</si>
  <si>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</si>
  <si>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</si>
  <si>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</si>
  <si>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</si>
  <si>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</si>
  <si>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</si>
  <si>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</si>
  <si>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</si>
  <si>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</si>
  <si>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</si>
  <si>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</si>
  <si>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</si>
  <si>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</si>
  <si>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</si>
  <si>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</si>
  <si>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</si>
  <si>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</si>
  <si>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</si>
  <si>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</si>
  <si>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</si>
  <si>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</si>
  <si>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</si>
  <si>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</si>
  <si>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</si>
  <si>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</si>
  <si>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</si>
  <si>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</si>
  <si>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</si>
  <si>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</si>
  <si>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</si>
  <si>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</si>
  <si>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</si>
  <si>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</si>
  <si>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</si>
  <si>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</si>
  <si>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</si>
  <si>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</si>
  <si>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</si>
  <si>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</si>
  <si>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</si>
  <si>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</si>
  <si>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</si>
  <si>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</si>
  <si>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</si>
  <si>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</si>
  <si>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</si>
  <si>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</si>
  <si>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</si>
  <si>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</si>
  <si>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</si>
  <si>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</si>
  <si>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</si>
  <si>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</si>
  <si>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</si>
  <si>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</si>
  <si>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</si>
  <si>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</si>
  <si>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</si>
  <si>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</si>
  <si>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</si>
  <si>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</si>
  <si>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</si>
  <si>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</si>
  <si>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</si>
  <si>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</si>
  <si>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</si>
  <si>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</si>
  <si>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</si>
  <si>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</si>
  <si>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</si>
  <si>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</si>
  <si>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</si>
  <si>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</si>
  <si>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</si>
  <si>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</si>
  <si>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</si>
  <si>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</si>
  <si>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</si>
  <si>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</si>
  <si>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</si>
  <si>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</si>
  <si>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</si>
  <si>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</si>
  <si>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</si>
  <si>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</si>
  <si>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</si>
  <si>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</si>
  <si>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</si>
  <si>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</si>
  <si>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</si>
  <si>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</si>
  <si>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</si>
  <si>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</si>
  <si>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</si>
  <si>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</si>
  <si>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</si>
  <si>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</si>
  <si>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</si>
  <si>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</si>
  <si>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</si>
  <si>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</si>
  <si>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</si>
  <si>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</si>
  <si>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</si>
  <si>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</si>
  <si>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</si>
  <si>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</si>
  <si>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</si>
  <si>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</si>
  <si>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</si>
  <si>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</si>
  <si>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</si>
  <si>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</si>
  <si>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</si>
  <si>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</si>
  <si>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</si>
  <si>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</si>
  <si>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</si>
  <si>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</si>
  <si>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</si>
  <si>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</si>
  <si>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</si>
  <si>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</si>
  <si>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</si>
  <si>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</si>
  <si>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</si>
  <si>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</si>
  <si>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</si>
  <si>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</si>
  <si>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富山県小矢部市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</si>
  <si>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</si>
  <si>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</si>
  <si>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</si>
  <si>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</si>
  <si>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</si>
  <si>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</si>
  <si>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</si>
  <si>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</si>
  <si>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</si>
  <si>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</si>
  <si>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</si>
  <si>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</si>
  <si>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</si>
  <si>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</si>
  <si>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</si>
  <si>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</si>
  <si>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</si>
  <si>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</si>
  <si>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</si>
  <si>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</si>
  <si>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</si>
  <si>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</si>
  <si>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</si>
  <si>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</si>
  <si>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</si>
  <si>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</si>
  <si>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</si>
  <si>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</si>
  <si>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</si>
  <si>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</si>
  <si>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</si>
  <si>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</si>
  <si>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</si>
  <si>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</si>
  <si>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</si>
  <si>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</si>
  <si>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</si>
  <si>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</si>
  <si>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</si>
  <si>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</si>
  <si>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</si>
  <si>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</si>
  <si>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</si>
  <si>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</si>
  <si>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</si>
  <si>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</si>
  <si>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</si>
  <si>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</si>
  <si>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</si>
  <si>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</si>
  <si>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</si>
  <si>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</si>
  <si>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</si>
  <si>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</si>
  <si>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</si>
  <si>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</si>
  <si>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</si>
  <si>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</si>
  <si>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</si>
  <si>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</si>
  <si>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</si>
  <si>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</si>
  <si>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</si>
  <si>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</si>
  <si>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</si>
  <si>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</si>
  <si>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</si>
  <si>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</si>
  <si>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</si>
  <si>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</si>
  <si>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</si>
  <si>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</si>
  <si>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</si>
  <si>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</si>
  <si>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</si>
  <si>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</si>
  <si>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</si>
  <si>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</si>
  <si>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</si>
  <si>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</si>
  <si>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</si>
  <si>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</si>
  <si>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</si>
  <si>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</si>
  <si>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</si>
  <si>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</si>
  <si>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</si>
  <si>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</si>
  <si>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</si>
  <si>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</si>
  <si>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</si>
  <si>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</si>
  <si>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</si>
  <si>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</si>
  <si>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</si>
  <si>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</si>
  <si>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</si>
  <si>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</si>
  <si>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</si>
  <si>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</si>
  <si>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</si>
  <si>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</si>
  <si>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</si>
  <si>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</si>
  <si>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</si>
  <si>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</si>
  <si>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</si>
  <si>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</si>
  <si>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</si>
  <si>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</si>
  <si>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</si>
  <si>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</si>
  <si>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</si>
  <si>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</si>
  <si>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</si>
  <si>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</si>
  <si>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</si>
  <si>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</si>
  <si>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</si>
  <si>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</si>
  <si>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</si>
  <si>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</si>
  <si>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</si>
  <si>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</si>
  <si>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</si>
  <si>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</si>
  <si>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</si>
  <si>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</si>
  <si>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</si>
  <si>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</si>
  <si>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</si>
  <si>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</si>
  <si>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</si>
  <si>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</si>
  <si>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</si>
  <si>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</si>
  <si>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</si>
  <si>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</si>
  <si>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</si>
  <si>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</si>
  <si>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</si>
  <si>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</si>
  <si>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</si>
  <si>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</si>
  <si>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</si>
  <si>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</si>
  <si>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</si>
  <si>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</si>
  <si>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</si>
  <si>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</si>
  <si>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</si>
  <si>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</si>
  <si>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</si>
  <si>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</si>
  <si>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</si>
  <si>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</si>
  <si>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</si>
  <si>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</si>
  <si>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</si>
  <si>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</si>
  <si>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</si>
  <si>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</si>
  <si>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</si>
  <si>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</si>
  <si>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</si>
  <si>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</si>
  <si>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</si>
  <si>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</si>
  <si>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</si>
  <si>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</si>
  <si>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</si>
  <si>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</si>
  <si>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</si>
  <si>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</si>
  <si>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</si>
  <si>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</si>
  <si>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</si>
  <si>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</si>
  <si>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</si>
  <si>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</si>
  <si>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</si>
  <si>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</si>
  <si>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</si>
  <si>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</si>
  <si>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</si>
  <si>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</si>
  <si>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</si>
  <si>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</si>
  <si>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</si>
  <si>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</si>
  <si>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</si>
  <si>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</si>
  <si>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</si>
  <si>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</si>
  <si>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</si>
  <si>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</si>
  <si>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</si>
  <si>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</si>
  <si>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</si>
  <si>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3.72</t>
  </si>
  <si>
    <t>▲ 1.86</t>
  </si>
  <si>
    <t>水道事業会計</t>
  </si>
  <si>
    <t>一般会計</t>
  </si>
  <si>
    <t>下水道事業会計</t>
  </si>
  <si>
    <t>国民健康保険事業特別会計</t>
  </si>
  <si>
    <t>後期高齢者医療事業特別会計</t>
  </si>
  <si>
    <t>公共用地先行取得事業特別会計</t>
  </si>
  <si>
    <t>東部産業団地事業特別会計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</si>
  <si>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</si>
  <si>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</si>
  <si>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</si>
  <si>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</si>
  <si>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</si>
  <si>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</si>
  <si>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</si>
  <si>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</si>
  <si>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公益財団法人クロスランドおやべ</t>
    <rPh sb="0" eb="2">
      <t>コウエキ</t>
    </rPh>
    <rPh sb="2" eb="4">
      <t>ザイダン</t>
    </rPh>
    <rPh sb="4" eb="6">
      <t>ホウジン</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</si>
  <si>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</si>
  <si>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</si>
  <si>
    <t>〇</t>
    <phoneticPr fontId="2"/>
  </si>
  <si>
    <t>小中学校基金</t>
    <rPh sb="0" eb="4">
      <t>ショウチュウガッコウ</t>
    </rPh>
    <rPh sb="4" eb="6">
      <t>キキン</t>
    </rPh>
    <phoneticPr fontId="5"/>
  </si>
  <si>
    <t>庁舎整備基金</t>
    <rPh sb="0" eb="2">
      <t>チョウシャ</t>
    </rPh>
    <rPh sb="2" eb="4">
      <t>セイビ</t>
    </rPh>
    <rPh sb="4" eb="6">
      <t>キキン</t>
    </rPh>
    <phoneticPr fontId="2"/>
  </si>
  <si>
    <t>健やか福祉基金</t>
    <rPh sb="0" eb="1">
      <t>スコ</t>
    </rPh>
    <rPh sb="3" eb="5">
      <t>フクシ</t>
    </rPh>
    <rPh sb="5" eb="7">
      <t>キキン</t>
    </rPh>
    <phoneticPr fontId="2"/>
  </si>
  <si>
    <t>ふるさとおやべ応援基金</t>
    <rPh sb="7" eb="9">
      <t>オウエン</t>
    </rPh>
    <rPh sb="9" eb="11">
      <t>キキン</t>
    </rPh>
    <phoneticPr fontId="2"/>
  </si>
  <si>
    <t>スポーツ振興基金</t>
    <rPh sb="4" eb="6">
      <t>シンコウ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</si>
  <si>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</si>
  <si>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</si>
  <si>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よりも高い水準となっている。将来負担比率は、大型事業（（石動駅周辺整備事業、統合こども園整備事業、新図書館整備事業、小矢部市民交流プラザ整備事業）が完了したことにより、令和２年度をピークに改善している。有形固定資産減価償却率は、耐用年数を超過しても使用されている資産が多く、老朽化が進行していることを表している。H29年度以降に実施した大型事業により、施設の集約化を図った。</t>
    <rPh sb="180" eb="181">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</si>
  <si>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</si>
  <si>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</si>
  <si>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</si>
  <si>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</si>
  <si>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</si>
  <si>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</si>
  <si>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Ｒ2年度以降改善傾向にある。
　将来負担比率はH29年度以降実施してきた、大型事業（石動駅周辺整備事業、統合こども園整備事業、新図書館整備事業、小矢部市民交流プラザ整備事業）の影響により、令和２年度は悪化したが、事業完了により改善し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</si>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</sst>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662F57-5126-4BAE-9FB3-9FB547260B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7ED-4946-9F2F-8BC28E6FC4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142721</c:v>
                </c:pt>
                <c:pt idx="1">
                  <c:v>149748</c:v>
                </c:pt>
                <c:pt idx="2">
                  <c:v>105602</c:v>
                </c:pt>
                <c:pt idx="3">
                  <c:v>81441</c:v>
                </c:pt>
                <c:pt idx="4">
                  <c:v>34802</c:v>
                </c:pt>
              </c:numCache>
            </c:numRef>
          </c:val>
          <c:smooth val="0"/>
          <c:extLst>
            <c:ext xmlns:c16="http://schemas.microsoft.com/office/drawing/2014/chart" uri="{C3380CC4-5D6E-409C-BE32-E72D297353CC}">
              <c16:uniqueId val="{00000001-D7ED-4946-9F2F-8BC28E6FC4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1.25</c:v>
                </c:pt>
                <c:pt idx="1">
                  <c:v>1.59</c:v>
                </c:pt>
                <c:pt idx="2">
                  <c:v>3.75</c:v>
                </c:pt>
                <c:pt idx="3">
                  <c:v>10.43</c:v>
                </c:pt>
                <c:pt idx="4">
                  <c:v>5.39</c:v>
                </c:pt>
              </c:numCache>
            </c:numRef>
          </c:val>
          <c:extLst>
            <c:ext xmlns:c16="http://schemas.microsoft.com/office/drawing/2014/chart" uri="{C3380CC4-5D6E-409C-BE32-E72D297353CC}">
              <c16:uniqueId val="{00000000-B600-45CC-86E1-3C02D466B7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7.17</c:v>
                </c:pt>
                <c:pt idx="1">
                  <c:v>4.9400000000000004</c:v>
                </c:pt>
                <c:pt idx="2">
                  <c:v>5.91</c:v>
                </c:pt>
                <c:pt idx="3">
                  <c:v>7.97</c:v>
                </c:pt>
                <c:pt idx="4">
                  <c:v>13.68</c:v>
                </c:pt>
              </c:numCache>
            </c:numRef>
          </c:val>
          <c:extLst>
            <c:ext xmlns:c16="http://schemas.microsoft.com/office/drawing/2014/chart" uri="{C3380CC4-5D6E-409C-BE32-E72D297353CC}">
              <c16:uniqueId val="{00000001-B600-45CC-86E1-3C02D466B7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-1.86</c:v>
                </c:pt>
                <c:pt idx="2">
                  <c:v>3.32</c:v>
                </c:pt>
                <c:pt idx="3">
                  <c:v>9.26</c:v>
                </c:pt>
                <c:pt idx="4">
                  <c:v>0.18</c:v>
                </c:pt>
              </c:numCache>
            </c:numRef>
          </c:val>
          <c:smooth val="0"/>
          <c:extLst>
            <c:ext xmlns:c16="http://schemas.microsoft.com/office/drawing/2014/chart" uri="{C3380CC4-5D6E-409C-BE32-E72D297353CC}">
              <c16:uniqueId val="{00000002-B600-45CC-86E1-3C02D466B7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0.7</c:v>
                </c:pt>
                <c:pt idx="4">
                  <c:v>0</c:v>
                </c:pt>
                <c:pt idx="5">
                  <c:v>0</c:v>
                </c:pt>
                <c:pt idx="6">
                  <c:v>0</c:v>
                </c:pt>
                <c:pt idx="7">
                  <c:v>0</c:v>
                </c:pt>
                <c:pt idx="8">
                  <c:v>0</c:v>
                </c:pt>
                <c:pt idx="9">
                  <c:v>0</c:v>
                </c:pt>
              </c:numCache>
            </c:numRef>
          </c:val>
          <c:extLst>
            <c:ext xmlns:c16="http://schemas.microsoft.com/office/drawing/2014/chart" uri="{C3380CC4-5D6E-409C-BE32-E72D297353CC}">
              <c16:uniqueId val="{00000000-F021-4912-A4FD-6CF4A52598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21-4912-A4FD-6CF4A52598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21-4912-A4FD-6CF4A5259895}"/>
            </c:ext>
          </c:extLst>
        </c:ser>
        <c:ser>
          <c:idx val="3"/>
          <c:order val="3"/>
          <c:tx>
            <c:strRef>
              <c:f>データシート!$A$30</c:f>
              <c:strCache>
                <c:ptCount val="1"/>
                <c:pt idx="0">
                  <c:v>東部産業団地事業特別会計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021-4912-A4FD-6CF4A5259895}"/>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021-4912-A4FD-6CF4A525989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5-F021-4912-A4FD-6CF4A525989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0.28999999999999998</c:v>
                </c:pt>
                <c:pt idx="2">
                  <c:v>#N/A</c:v>
                </c:pt>
                <c:pt idx="3">
                  <c:v>0.23</c:v>
                </c:pt>
                <c:pt idx="4">
                  <c:v>#N/A</c:v>
                </c:pt>
                <c:pt idx="5">
                  <c:v>0.66</c:v>
                </c:pt>
                <c:pt idx="6">
                  <c:v>#N/A</c:v>
                </c:pt>
                <c:pt idx="7">
                  <c:v>0.56000000000000005</c:v>
                </c:pt>
                <c:pt idx="8">
                  <c:v>#N/A</c:v>
                </c:pt>
                <c:pt idx="9">
                  <c:v>0.28000000000000003</c:v>
                </c:pt>
              </c:numCache>
            </c:numRef>
          </c:val>
          <c:extLst>
            <c:ext xmlns:c16="http://schemas.microsoft.com/office/drawing/2014/chart" uri="{C3380CC4-5D6E-409C-BE32-E72D297353CC}">
              <c16:uniqueId val="{00000006-F021-4912-A4FD-6CF4A525989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2.38</c:v>
                </c:pt>
                <c:pt idx="6">
                  <c:v>#N/A</c:v>
                </c:pt>
                <c:pt idx="7">
                  <c:v>2.64</c:v>
                </c:pt>
                <c:pt idx="8">
                  <c:v>#N/A</c:v>
                </c:pt>
                <c:pt idx="9">
                  <c:v>4.49</c:v>
                </c:pt>
              </c:numCache>
            </c:numRef>
          </c:val>
          <c:extLst>
            <c:ext xmlns:c16="http://schemas.microsoft.com/office/drawing/2014/chart" uri="{C3380CC4-5D6E-409C-BE32-E72D297353CC}">
              <c16:uniqueId val="{00000007-F021-4912-A4FD-6CF4A52598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c:v>
                </c:pt>
                <c:pt idx="2">
                  <c:v>#N/A</c:v>
                </c:pt>
                <c:pt idx="3">
                  <c:v>1.58</c:v>
                </c:pt>
                <c:pt idx="4">
                  <c:v>#N/A</c:v>
                </c:pt>
                <c:pt idx="5">
                  <c:v>3.74</c:v>
                </c:pt>
                <c:pt idx="6">
                  <c:v>#N/A</c:v>
                </c:pt>
                <c:pt idx="7">
                  <c:v>10.42</c:v>
                </c:pt>
                <c:pt idx="8">
                  <c:v>#N/A</c:v>
                </c:pt>
                <c:pt idx="9">
                  <c:v>5.38</c:v>
                </c:pt>
              </c:numCache>
            </c:numRef>
          </c:val>
          <c:extLst>
            <c:ext xmlns:c16="http://schemas.microsoft.com/office/drawing/2014/chart" uri="{C3380CC4-5D6E-409C-BE32-E72D297353CC}">
              <c16:uniqueId val="{00000008-F021-4912-A4FD-6CF4A52598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5.89</c:v>
                </c:pt>
                <c:pt idx="2">
                  <c:v>#N/A</c:v>
                </c:pt>
                <c:pt idx="3">
                  <c:v>6.38</c:v>
                </c:pt>
                <c:pt idx="4">
                  <c:v>#N/A</c:v>
                </c:pt>
                <c:pt idx="5">
                  <c:v>6.68</c:v>
                </c:pt>
                <c:pt idx="6">
                  <c:v>#N/A</c:v>
                </c:pt>
                <c:pt idx="7">
                  <c:v>6.04</c:v>
                </c:pt>
                <c:pt idx="8">
                  <c:v>#N/A</c:v>
                </c:pt>
                <c:pt idx="9">
                  <c:v>5.64</c:v>
                </c:pt>
              </c:numCache>
            </c:numRef>
          </c:val>
          <c:extLst>
            <c:ext xmlns:c16="http://schemas.microsoft.com/office/drawing/2014/chart" uri="{C3380CC4-5D6E-409C-BE32-E72D297353CC}">
              <c16:uniqueId val="{00000009-F021-4912-A4FD-6CF4A52598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1395</c:v>
                </c:pt>
                <c:pt idx="5">
                  <c:v>1407</c:v>
                </c:pt>
                <c:pt idx="8">
                  <c:v>1401</c:v>
                </c:pt>
                <c:pt idx="11">
                  <c:v>1431</c:v>
                </c:pt>
                <c:pt idx="14">
                  <c:v>1440</c:v>
                </c:pt>
              </c:numCache>
            </c:numRef>
          </c:val>
          <c:extLst>
            <c:ext xmlns:c16="http://schemas.microsoft.com/office/drawing/2014/chart" uri="{C3380CC4-5D6E-409C-BE32-E72D297353CC}">
              <c16:uniqueId val="{00000000-607F-481A-9054-50BC0E3EF5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607F-481A-9054-50BC0E3EF5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c:v>
                </c:pt>
                <c:pt idx="3">
                  <c:v>100</c:v>
                </c:pt>
                <c:pt idx="6">
                  <c:v>95</c:v>
                </c:pt>
                <c:pt idx="9">
                  <c:v>91</c:v>
                </c:pt>
                <c:pt idx="12">
                  <c:v>79</c:v>
                </c:pt>
              </c:numCache>
            </c:numRef>
          </c:val>
          <c:extLst>
            <c:ext xmlns:c16="http://schemas.microsoft.com/office/drawing/2014/chart" uri="{C3380CC4-5D6E-409C-BE32-E72D297353CC}">
              <c16:uniqueId val="{00000002-607F-481A-9054-50BC0E3EF5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99</c:v>
                </c:pt>
                <c:pt idx="3">
                  <c:v>110</c:v>
                </c:pt>
                <c:pt idx="6">
                  <c:v>96</c:v>
                </c:pt>
                <c:pt idx="9">
                  <c:v>102</c:v>
                </c:pt>
                <c:pt idx="12">
                  <c:v>99</c:v>
                </c:pt>
              </c:numCache>
            </c:numRef>
          </c:val>
          <c:extLst>
            <c:ext xmlns:c16="http://schemas.microsoft.com/office/drawing/2014/chart" uri="{C3380CC4-5D6E-409C-BE32-E72D297353CC}">
              <c16:uniqueId val="{00000003-607F-481A-9054-50BC0E3EF5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930</c:v>
                </c:pt>
                <c:pt idx="3">
                  <c:v>906</c:v>
                </c:pt>
                <c:pt idx="6">
                  <c:v>821</c:v>
                </c:pt>
                <c:pt idx="9">
                  <c:v>803</c:v>
                </c:pt>
                <c:pt idx="12">
                  <c:v>795</c:v>
                </c:pt>
              </c:numCache>
            </c:numRef>
          </c:val>
          <c:extLst>
            <c:ext xmlns:c16="http://schemas.microsoft.com/office/drawing/2014/chart" uri="{C3380CC4-5D6E-409C-BE32-E72D297353CC}">
              <c16:uniqueId val="{00000004-607F-481A-9054-50BC0E3EF5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7F-481A-9054-50BC0E3EF5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7F-481A-9054-50BC0E3EF5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1338</c:v>
                </c:pt>
                <c:pt idx="3">
                  <c:v>1374</c:v>
                </c:pt>
                <c:pt idx="6">
                  <c:v>1411</c:v>
                </c:pt>
                <c:pt idx="9">
                  <c:v>1446</c:v>
                </c:pt>
                <c:pt idx="12">
                  <c:v>1477</c:v>
                </c:pt>
              </c:numCache>
            </c:numRef>
          </c:val>
          <c:extLst>
            <c:ext xmlns:c16="http://schemas.microsoft.com/office/drawing/2014/chart" uri="{C3380CC4-5D6E-409C-BE32-E72D297353CC}">
              <c16:uniqueId val="{00000007-607F-481A-9054-50BC0E3EF5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1076</c:v>
                </c:pt>
                <c:pt idx="2">
                  <c:v>#N/A</c:v>
                </c:pt>
                <c:pt idx="3">
                  <c:v>#N/A</c:v>
                </c:pt>
                <c:pt idx="4">
                  <c:v>1084</c:v>
                </c:pt>
                <c:pt idx="5">
                  <c:v>#N/A</c:v>
                </c:pt>
                <c:pt idx="6">
                  <c:v>#N/A</c:v>
                </c:pt>
                <c:pt idx="7">
                  <c:v>1022</c:v>
                </c:pt>
                <c:pt idx="8">
                  <c:v>#N/A</c:v>
                </c:pt>
                <c:pt idx="9">
                  <c:v>#N/A</c:v>
                </c:pt>
                <c:pt idx="10">
                  <c:v>1011</c:v>
                </c:pt>
                <c:pt idx="11">
                  <c:v>#N/A</c:v>
                </c:pt>
                <c:pt idx="12">
                  <c:v>#N/A</c:v>
                </c:pt>
                <c:pt idx="13">
                  <c:v>1010</c:v>
                </c:pt>
                <c:pt idx="14">
                  <c:v>#N/A</c:v>
                </c:pt>
              </c:numCache>
            </c:numRef>
          </c:val>
          <c:smooth val="0"/>
          <c:extLst>
            <c:ext xmlns:c16="http://schemas.microsoft.com/office/drawing/2014/chart" uri="{C3380CC4-5D6E-409C-BE32-E72D297353CC}">
              <c16:uniqueId val="{00000008-607F-481A-9054-50BC0E3EF5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17960</c:v>
                </c:pt>
                <c:pt idx="5">
                  <c:v>18704</c:v>
                </c:pt>
                <c:pt idx="8">
                  <c:v>18613</c:v>
                </c:pt>
                <c:pt idx="11">
                  <c:v>18251</c:v>
                </c:pt>
                <c:pt idx="14">
                  <c:v>17454</c:v>
                </c:pt>
              </c:numCache>
            </c:numRef>
          </c:val>
          <c:extLst>
            <c:ext xmlns:c16="http://schemas.microsoft.com/office/drawing/2014/chart" uri="{C3380CC4-5D6E-409C-BE32-E72D297353CC}">
              <c16:uniqueId val="{00000000-336D-41CF-A146-8650E6591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2290</c:v>
                </c:pt>
                <c:pt idx="5">
                  <c:v>2194</c:v>
                </c:pt>
                <c:pt idx="8">
                  <c:v>2117</c:v>
                </c:pt>
                <c:pt idx="11">
                  <c:v>2020</c:v>
                </c:pt>
                <c:pt idx="14">
                  <c:v>1914</c:v>
                </c:pt>
              </c:numCache>
            </c:numRef>
          </c:val>
          <c:extLst>
            <c:ext xmlns:c16="http://schemas.microsoft.com/office/drawing/2014/chart" uri="{C3380CC4-5D6E-409C-BE32-E72D297353CC}">
              <c16:uniqueId val="{00000001-336D-41CF-A146-8650E6591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1411</c:v>
                </c:pt>
                <c:pt idx="5">
                  <c:v>1054</c:v>
                </c:pt>
                <c:pt idx="8">
                  <c:v>977</c:v>
                </c:pt>
                <c:pt idx="11">
                  <c:v>1312</c:v>
                </c:pt>
                <c:pt idx="14">
                  <c:v>2350</c:v>
                </c:pt>
              </c:numCache>
            </c:numRef>
          </c:val>
          <c:extLst>
            <c:ext xmlns:c16="http://schemas.microsoft.com/office/drawing/2014/chart" uri="{C3380CC4-5D6E-409C-BE32-E72D297353CC}">
              <c16:uniqueId val="{00000002-336D-41CF-A146-8650E6591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6D-41CF-A146-8650E6591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6D-41CF-A146-8650E6591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86</c:v>
                </c:pt>
                <c:pt idx="3">
                  <c:v>0</c:v>
                </c:pt>
                <c:pt idx="6">
                  <c:v>0</c:v>
                </c:pt>
                <c:pt idx="9">
                  <c:v>0</c:v>
                </c:pt>
                <c:pt idx="12">
                  <c:v>0</c:v>
                </c:pt>
              </c:numCache>
            </c:numRef>
          </c:val>
          <c:extLst>
            <c:ext xmlns:c16="http://schemas.microsoft.com/office/drawing/2014/chart" uri="{C3380CC4-5D6E-409C-BE32-E72D297353CC}">
              <c16:uniqueId val="{00000005-336D-41CF-A146-8650E6591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1825</c:v>
                </c:pt>
                <c:pt idx="3">
                  <c:v>1737</c:v>
                </c:pt>
                <c:pt idx="6">
                  <c:v>1615</c:v>
                </c:pt>
                <c:pt idx="9">
                  <c:v>1573</c:v>
                </c:pt>
                <c:pt idx="12">
                  <c:v>1524</c:v>
                </c:pt>
              </c:numCache>
            </c:numRef>
          </c:val>
          <c:extLst>
            <c:ext xmlns:c16="http://schemas.microsoft.com/office/drawing/2014/chart" uri="{C3380CC4-5D6E-409C-BE32-E72D297353CC}">
              <c16:uniqueId val="{00000006-336D-41CF-A146-8650E6591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710</c:v>
                </c:pt>
                <c:pt idx="3">
                  <c:v>648</c:v>
                </c:pt>
                <c:pt idx="6">
                  <c:v>588</c:v>
                </c:pt>
                <c:pt idx="9">
                  <c:v>543</c:v>
                </c:pt>
                <c:pt idx="12">
                  <c:v>461</c:v>
                </c:pt>
              </c:numCache>
            </c:numRef>
          </c:val>
          <c:extLst>
            <c:ext xmlns:c16="http://schemas.microsoft.com/office/drawing/2014/chart" uri="{C3380CC4-5D6E-409C-BE32-E72D297353CC}">
              <c16:uniqueId val="{00000007-336D-41CF-A146-8650E6591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12410</c:v>
                </c:pt>
                <c:pt idx="3">
                  <c:v>12495</c:v>
                </c:pt>
                <c:pt idx="6">
                  <c:v>12712</c:v>
                </c:pt>
                <c:pt idx="9">
                  <c:v>12002</c:v>
                </c:pt>
                <c:pt idx="12">
                  <c:v>11395</c:v>
                </c:pt>
              </c:numCache>
            </c:numRef>
          </c:val>
          <c:extLst>
            <c:ext xmlns:c16="http://schemas.microsoft.com/office/drawing/2014/chart" uri="{C3380CC4-5D6E-409C-BE32-E72D297353CC}">
              <c16:uniqueId val="{00000008-336D-41CF-A146-8650E6591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2801</c:v>
                </c:pt>
                <c:pt idx="3">
                  <c:v>2649</c:v>
                </c:pt>
                <c:pt idx="6">
                  <c:v>2502</c:v>
                </c:pt>
                <c:pt idx="9">
                  <c:v>2358</c:v>
                </c:pt>
                <c:pt idx="12">
                  <c:v>2213</c:v>
                </c:pt>
              </c:numCache>
            </c:numRef>
          </c:val>
          <c:extLst>
            <c:ext xmlns:c16="http://schemas.microsoft.com/office/drawing/2014/chart" uri="{C3380CC4-5D6E-409C-BE32-E72D297353CC}">
              <c16:uniqueId val="{00000009-336D-41CF-A146-8650E6591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16101</c:v>
                </c:pt>
                <c:pt idx="3">
                  <c:v>18000</c:v>
                </c:pt>
                <c:pt idx="6">
                  <c:v>18656</c:v>
                </c:pt>
                <c:pt idx="9">
                  <c:v>18279</c:v>
                </c:pt>
                <c:pt idx="12">
                  <c:v>17445</c:v>
                </c:pt>
              </c:numCache>
            </c:numRef>
          </c:val>
          <c:extLst>
            <c:ext xmlns:c16="http://schemas.microsoft.com/office/drawing/2014/chart" uri="{C3380CC4-5D6E-409C-BE32-E72D297353CC}">
              <c16:uniqueId val="{0000000A-336D-41CF-A146-8650E6591E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12271</c:v>
                </c:pt>
                <c:pt idx="2">
                  <c:v>#N/A</c:v>
                </c:pt>
                <c:pt idx="3">
                  <c:v>#N/A</c:v>
                </c:pt>
                <c:pt idx="4">
                  <c:v>13579</c:v>
                </c:pt>
                <c:pt idx="5">
                  <c:v>#N/A</c:v>
                </c:pt>
                <c:pt idx="6">
                  <c:v>#N/A</c:v>
                </c:pt>
                <c:pt idx="7">
                  <c:v>14367</c:v>
                </c:pt>
                <c:pt idx="8">
                  <c:v>#N/A</c:v>
                </c:pt>
                <c:pt idx="9">
                  <c:v>#N/A</c:v>
                </c:pt>
                <c:pt idx="10">
                  <c:v>13172</c:v>
                </c:pt>
                <c:pt idx="11">
                  <c:v>#N/A</c:v>
                </c:pt>
                <c:pt idx="12">
                  <c:v>#N/A</c:v>
                </c:pt>
                <c:pt idx="13">
                  <c:v>11320</c:v>
                </c:pt>
                <c:pt idx="14">
                  <c:v>#N/A</c:v>
                </c:pt>
              </c:numCache>
            </c:numRef>
          </c:val>
          <c:smooth val="0"/>
          <c:extLst>
            <c:ext xmlns:c16="http://schemas.microsoft.com/office/drawing/2014/chart" uri="{C3380CC4-5D6E-409C-BE32-E72D297353CC}">
              <c16:uniqueId val="{0000000B-336D-41CF-A146-8650E6591E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513</c:v>
                </c:pt>
                <c:pt idx="1">
                  <c:v>730</c:v>
                </c:pt>
                <c:pt idx="2">
                  <c:v>1221</c:v>
                </c:pt>
              </c:numCache>
            </c:numRef>
          </c:val>
          <c:extLst>
            <c:ext xmlns:c16="http://schemas.microsoft.com/office/drawing/2014/chart" uri="{C3380CC4-5D6E-409C-BE32-E72D297353CC}">
              <c16:uniqueId val="{00000000-BD07-42B5-B241-F0BC49CBCF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c:v>
                </c:pt>
                <c:pt idx="1">
                  <c:v>126</c:v>
                </c:pt>
                <c:pt idx="2">
                  <c:v>273</c:v>
                </c:pt>
              </c:numCache>
            </c:numRef>
          </c:val>
          <c:extLst>
            <c:ext xmlns:c16="http://schemas.microsoft.com/office/drawing/2014/chart" uri="{C3380CC4-5D6E-409C-BE32-E72D297353CC}">
              <c16:uniqueId val="{00000001-BD07-42B5-B241-F0BC49CBCF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242</c:v>
                </c:pt>
                <c:pt idx="1">
                  <c:v>255</c:v>
                </c:pt>
                <c:pt idx="2">
                  <c:v>640</c:v>
                </c:pt>
              </c:numCache>
            </c:numRef>
          </c:val>
          <c:extLst>
            <c:ext xmlns:c16="http://schemas.microsoft.com/office/drawing/2014/chart" uri="{C3380CC4-5D6E-409C-BE32-E72D297353CC}">
              <c16:uniqueId val="{00000002-BD07-42B5-B241-F0BC49CBCF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{40964630-EDC3-4AB8-BA05-44BEA0D3D941}</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58C-4FEC-A21F-D8FF9D51EB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{5BFE8320-0956-4DEF-893A-A014CAC1FD2A}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8C-4FEC-A21F-D8FF9D51EB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{7953029E-E95F-41E3-8521-252A6284502F}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8C-4FEC-A21F-D8FF9D51EB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{3487D9C0-7A5E-4BB6-931C-11AC364AAFF8}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8C-4FEC-A21F-D8FF9D51EB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{237F1070-D280-4455-8864-20EBE91D800D}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8C-4FEC-A21F-D8FF9D51EBA1}"/>
                </c:ext>
              </c:extLst>
            </c:dLbl>
            <c:dLbl>
              <c:idx val="8"/>
              <c:layout>
                <c:manualLayout>
                  <c:x val="-2.9929628224196019E-2"/>
                  <c:y val="-7.7971212804224199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{B7D49768-9A4C-4F68-8212-0FAA9DDB052A}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58C-4FEC-A21F-D8FF9D51EBA1}"/>
                </c:ext>
              </c:extLst>
            </c:dLbl>
            <c:dLbl>
              <c:idx val="16"/>
              <c:layout>
                <c:manualLayout>
                  <c:x val="-3.4101873076272299E-2"/>
                  <c:y val="-5.150687140750624E-2"/>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{4178224B-DF0E-4F4F-B868-A0702195EA42}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58C-4FEC-A21F-D8FF9D51EBA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{D16E1C12-6DA3-4A0A-B4AB-32056DAB8BD0}</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58C-4FEC-A21F-D8FF9D51EBA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{0A850585-451E-4DFF-B653-78CA38B534B5}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58C-4FEC-A21F-D8FF9D51EB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70.7</c:v>
                </c:pt>
                <c:pt idx="8">
                  <c:v>70.400000000000006</c:v>
                </c:pt>
                <c:pt idx="16">
                  <c:v>71.2</c:v>
                </c:pt>
                <c:pt idx="24">
                  <c:v>72.599999999999994</c:v>
                </c:pt>
                <c:pt idx="32">
                  <c:v>74.400000000000006</c:v>
                </c:pt>
              </c:numCache>
            </c:numRef>
          </c:xVal>
          <c:yVal>
            <c:numRef>
              <c:f>[1]公会計指標分析・財政指標組合せ分析表!$BP$51:$DC$51</c:f>
              <c:numCache>
                <c:formatCode>General</c:formatCode>
                <c:ptCount val="40"/>
                <c:pt idx="0">
                  <c:v>174.4</c:v>
                </c:pt>
                <c:pt idx="8">
                  <c:v>192.6</c:v>
                </c:pt>
                <c:pt idx="16">
                  <c:v>196.7</c:v>
                </c:pt>
                <c:pt idx="24">
                  <c:v>169.5</c:v>
                </c:pt>
                <c:pt idx="32">
                  <c:v>150.4</c:v>
                </c:pt>
              </c:numCache>
            </c:numRef>
          </c:yVal>
          <c:smooth val="0"/>
          <c:extLst>
            <c:ext xmlns:c16="http://schemas.microsoft.com/office/drawing/2014/chart" uri="{C3380CC4-5D6E-409C-BE32-E72D297353CC}">
              <c16:uniqueId val="{00000009-858C-4FEC-A21F-D8FF9D51EBA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6.4739042105865174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{46AE5FC5-CC1B-4D87-8762-989FA20B4437}</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58C-4FEC-A21F-D8FF9D51EB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{9FD5C789-B8EA-43BC-9105-718DF357B7C5}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8C-4FEC-A21F-D8FF9D51EB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{598C09D8-4F19-440B-8510-E6646D976752}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8C-4FEC-A21F-D8FF9D51EB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{2ACB1011-48AE-4655-86E3-4F7EB8B1940D}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8C-4FEC-A21F-D8FF9D51EB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{C792E0DC-308C-40C9-8A30-8C473F908E2D}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8C-4FEC-A21F-D8FF9D51EBA1}"/>
                </c:ext>
              </c:extLst>
            </c:dLbl>
            <c:dLbl>
              <c:idx val="8"/>
              <c:layout>
                <c:manualLayout>
                  <c:x val="-4.1444036760836432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{3CB8B60D-CCD1-4A1A-89F9-B1B38D21E78F}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58C-4FEC-A21F-D8FF9D51EBA1}"/>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{FD3C0171-29C4-4B7B-B7D0-7C7074D5DFA8}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58C-4FEC-A21F-D8FF9D51EBA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{C7055642-9A63-44D8-B5CE-951107CEB1CF}</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58C-4FEC-A21F-D8FF9D51EBA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{B623386A-D62D-4397-9B9F-A1941164D726}</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58C-4FEC-A21F-D8FF9D51EB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59.9</c:v>
                </c:pt>
                <c:pt idx="8">
                  <c:v>60.2</c:v>
                </c:pt>
                <c:pt idx="16">
                  <c:v>62</c:v>
                </c:pt>
                <c:pt idx="24">
                  <c:v>63.2</c:v>
                </c:pt>
                <c:pt idx="32">
                  <c:v>65.2</c:v>
                </c:pt>
              </c:numCache>
            </c:numRef>
          </c:xVal>
          <c:yVal>
            <c:numRef>
              <c:f>[1]公会計指標分析・財政指標組合せ分析表!$BP$55:$DC$55</c:f>
              <c:numCache>
                <c:formatCode>General</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58C-4FEC-A21F-D8FF9D51EBA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{72C7CB0D-CB50-4F73-B074-D5F05EF87ADC}</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250-4878-B8F0-037522541C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{A74D96C6-6BFA-4825-83DE-3DA3CA288822}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0-4878-B8F0-037522541C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{F0011475-7F66-44D4-B37E-717FA8806DC4}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0-4878-B8F0-037522541C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{23F38C64-3DB3-4619-A2E6-892719CF539B}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0-4878-B8F0-037522541C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{B36F5366-E2BD-47DA-9006-9870AD3AD726}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0-4878-B8F0-037522541CD3}"/>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{571DA72E-5DE3-4D7E-8469-7625957F395C}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250-4878-B8F0-037522541CD3}"/>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{5EB1DCE1-FACB-4427-8323-5B6663108474}</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250-4878-B8F0-037522541CD3}"/>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{D2EE7747-77E5-4F30-A815-2CA39885B793}</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250-4878-B8F0-037522541CD3}"/>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{0FE30C27-757B-44FB-BE1C-656B784F9472}</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250-4878-B8F0-037522541C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15.1</c:v>
                </c:pt>
                <c:pt idx="8">
                  <c:v>15.2</c:v>
                </c:pt>
                <c:pt idx="16">
                  <c:v>14.9</c:v>
                </c:pt>
                <c:pt idx="24">
                  <c:v>14.1</c:v>
                </c:pt>
                <c:pt idx="32">
                  <c:v>13.4</c:v>
                </c:pt>
              </c:numCache>
            </c:numRef>
          </c:xVal>
          <c:yVal>
            <c:numRef>
              <c:f>[1]公会計指標分析・財政指標組合せ分析表!$BP$73:$DC$73</c:f>
              <c:numCache>
                <c:formatCode>General</c:formatCode>
                <c:ptCount val="40"/>
                <c:pt idx="0">
                  <c:v>174.4</c:v>
                </c:pt>
                <c:pt idx="8">
                  <c:v>192.6</c:v>
                </c:pt>
                <c:pt idx="16">
                  <c:v>196.7</c:v>
                </c:pt>
                <c:pt idx="24">
                  <c:v>169.5</c:v>
                </c:pt>
                <c:pt idx="32">
                  <c:v>150.4</c:v>
                </c:pt>
              </c:numCache>
            </c:numRef>
          </c:yVal>
          <c:smooth val="0"/>
          <c:extLst>
            <c:ext xmlns:c16="http://schemas.microsoft.com/office/drawing/2014/chart" uri="{C3380CC4-5D6E-409C-BE32-E72D297353CC}">
              <c16:uniqueId val="{00000009-4250-4878-B8F0-037522541CD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{3EB19DE7-9497-41D3-B8E4-82EFCCA5A712}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250-4878-B8F0-037522541C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{D81BE5A7-C579-453F-841F-313F6D78E29E}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0-4878-B8F0-037522541C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{7BC20DFD-F0EC-414F-A08B-50215DC4D2D9}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0-4878-B8F0-037522541C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{19BB9C60-E504-4FBF-A513-43E888564B5F}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0-4878-B8F0-037522541C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{B8842E95-7DC2-4635-A0D4-AF1A8BD9A67D}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0-4878-B8F0-037522541CD3}"/>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{63395542-5E00-4EF5-BA51-05AC0C8231EA}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250-4878-B8F0-037522541CD3}"/>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{1761958B-4CDB-4AB0-9BD4-B94872607CA1}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250-4878-B8F0-037522541CD3}"/>
                </c:ext>
              </c:extLst>
            </c:dLbl>
            <c:dLbl>
              <c:idx val="24"/>
              <c:layout>
                <c:manualLayout>
                  <c:x val="-2.2944134870748808E-2"/>
                  <c:y val="-5.5182967134207866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{A5DDF8E0-D980-423D-8941-E04E9A1F981D}</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250-4878-B8F0-037522541CD3}"/>
                </c:ext>
              </c:extLst>
            </c:dLbl>
            <c:dLbl>
              <c:idx val="32"/>
              <c:layout>
                <c:manualLayout>
                  <c:x val="-4.0196550579402496E-2"/>
                  <c:y val="-6.965032704138005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{E7878E0C-27B7-488F-892A-C3FF2687657E}</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250-4878-B8F0-037522541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9.5</c:v>
                </c:pt>
                <c:pt idx="8">
                  <c:v>9.1999999999999993</c:v>
                </c:pt>
                <c:pt idx="16">
                  <c:v>8.6</c:v>
                </c:pt>
                <c:pt idx="24">
                  <c:v>8.3000000000000007</c:v>
                </c:pt>
                <c:pt idx="32">
                  <c:v>8.4</c:v>
                </c:pt>
              </c:numCache>
            </c:numRef>
          </c:xVal>
          <c:yVal>
            <c:numRef>
              <c:f>[1]公会計指標分析・財政指標組合せ分析表!$BP$77:$DC$77</c:f>
              <c:numCache>
                <c:formatCode>General</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250-4878-B8F0-037522541CD3}"/>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臨時財政対策費等により基準財政需要額が増加したため、前年度から</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0.57</a:t>
          </a:r>
          <a:r>
            <a:rPr kumimoji="1" lang="ja-JP" altLang="ja-JP" sz="1100" b="0" i="0" baseline="0">
              <a:solidFill>
                <a:schemeClr val="dk1"/>
              </a:solidFill>
              <a:effectLst/>
              <a:latin typeface="+mn-lt"/>
              <a:ea typeface="+mn-ea"/>
              <a:cs typeface="+mn-cs"/>
            </a:rPr>
            <a:t>ポイントであった。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今後も引き続き、企業誘致や地場産業の振興、中小企業対策の推進に努め、市内経済の発展を図るとともに、徴収対策の強化等も行いながら、更なる税収増に努める。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人件費の増や公債費の増等により一般財源が増加し、比率が悪化した。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今後も公債費の増が見込まれるが、大型事業の実施年次を平準化するなど、将来の公債費負担の抑制に努める。また、施設の集約化によって経常的な維維管理費用の縮減を推し進める。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6762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6762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62</xdr:row>
      <xdr:rowOff>28363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180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62</xdr:row>
      <xdr:rowOff>4233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令和４年度は行政のデジタル化に伴う関連経費の増により物件費が増加した。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施設の老朽化も進んでいることから、今後は維持補修費が増加していくものと予想される。対策として施設の集約化事業を進めており、既存の保育所や社会教育施設等を順次、除却、譲渡する予定である。その後は維持補修費や物件費の減少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人件費についても、事業の見直しや事務の簡素化、事務量に見合った人員配置を行うことで、現行の条例定数内で適正な執行を行う。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23245</xdr:rowOff>
    </xdr:from>
    <xdr:to>
      <xdr:col>23</xdr:col>
      <xdr:colOff>133350</xdr:colOff>
      <xdr:row>83</xdr:row>
      <xdr:rowOff>143718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53595"/>
          <a:ext cx="8382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153408</xdr:rowOff>
    </xdr:from>
    <xdr:to>
      <xdr:col>19</xdr:col>
      <xdr:colOff>133350</xdr:colOff>
      <xdr:row>83</xdr:row>
      <xdr:rowOff>23245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2308"/>
          <a:ext cx="889000" cy="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38888</xdr:rowOff>
    </xdr:from>
    <xdr:to>
      <xdr:col>15</xdr:col>
      <xdr:colOff>82550</xdr:colOff>
      <xdr:row>82</xdr:row>
      <xdr:rowOff>153408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7788"/>
          <a:ext cx="889000" cy="1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38888</xdr:rowOff>
    </xdr:from>
    <xdr:to>
      <xdr:col>11</xdr:col>
      <xdr:colOff>31750</xdr:colOff>
      <xdr:row>82</xdr:row>
      <xdr:rowOff>47397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778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92918</xdr:rowOff>
    </xdr:from>
    <xdr:to>
      <xdr:col>23</xdr:col>
      <xdr:colOff>184150</xdr:colOff>
      <xdr:row>84</xdr:row>
      <xdr:rowOff>23068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109445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143895</xdr:rowOff>
    </xdr:from>
    <xdr:to>
      <xdr:col>19</xdr:col>
      <xdr:colOff>184150</xdr:colOff>
      <xdr:row>83</xdr:row>
      <xdr:rowOff>74045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84222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7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102608</xdr:rowOff>
    </xdr:from>
    <xdr:to>
      <xdr:col>15</xdr:col>
      <xdr:colOff>133350</xdr:colOff>
      <xdr:row>83</xdr:row>
      <xdr:rowOff>32758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42935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159538</xdr:rowOff>
    </xdr:from>
    <xdr:to>
      <xdr:col>11</xdr:col>
      <xdr:colOff>82550</xdr:colOff>
      <xdr:row>82</xdr:row>
      <xdr:rowOff>89688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99865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類似団体、全国市平均と比較すると依然として大きく下回っている。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今後も引き続き、事業の見直しや事務の効率化に努めるとともに、ノー残業デーの徹底や振替休日の適切な取得等により、時間外勤務手当の削減を図る。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26811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9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079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20461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98072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令和４年度は、依然として類似団体平均値や全国平均を下回っている。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近年は新規採用職員として社会人経験者を積極的に採用するなど、効率的な人材活用を試みている。今後も定められた人数の中で、適正な職員数の確保に努める。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49812</xdr:rowOff>
    </xdr:from>
    <xdr:to>
      <xdr:col>81</xdr:col>
      <xdr:colOff>44450</xdr:colOff>
      <xdr:row>62</xdr:row>
      <xdr:rowOff>88688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9712"/>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49812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2285"/>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48471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152894</xdr:rowOff>
    </xdr:from>
    <xdr:to>
      <xdr:col>68</xdr:col>
      <xdr:colOff>152400</xdr:colOff>
      <xdr:row>62</xdr:row>
      <xdr:rowOff>48471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134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170462</xdr:rowOff>
    </xdr:from>
    <xdr:to>
      <xdr:col>77</xdr:col>
      <xdr:colOff>95250</xdr:colOff>
      <xdr:row>62</xdr:row>
      <xdr:rowOff>100612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110789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109448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102094</xdr:rowOff>
    </xdr:from>
    <xdr:to>
      <xdr:col>64</xdr:col>
      <xdr:colOff>152400</xdr:colOff>
      <xdr:row>62</xdr:row>
      <xdr:rowOff>32244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42421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実質公債費比率については、単年度、３ヶ年平均のいずれでも実質公債費比率が減少した。依然として、類似団体平均値、全国平均、県平均よりも高い比率となっている。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引き続き、投資的経費の「選択と集中」や「平準化」を図り、地方債の借入れ総額が増加しないように努める。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97536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78232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544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6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78232</xdr:rowOff>
    </xdr:from>
    <xdr:to>
      <xdr:col>77</xdr:col>
      <xdr:colOff>44450</xdr:colOff>
      <xdr:row>44</xdr:row>
      <xdr:rowOff>155448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6220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155448</xdr:rowOff>
    </xdr:from>
    <xdr:to>
      <xdr:col>72</xdr:col>
      <xdr:colOff>203200</xdr:colOff>
      <xdr:row>45</xdr:row>
      <xdr:rowOff>12954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992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12954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27195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27432</xdr:rowOff>
    </xdr:from>
    <xdr:to>
      <xdr:col>77</xdr:col>
      <xdr:colOff>95250</xdr:colOff>
      <xdr:row>44</xdr:row>
      <xdr:rowOff>129032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113809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133604</xdr:rowOff>
    </xdr:from>
    <xdr:to>
      <xdr:col>68</xdr:col>
      <xdr:colOff>203200</xdr:colOff>
      <xdr:row>45</xdr:row>
      <xdr:rowOff>63754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48531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石動駅周辺整備事業等の大型事業により地方債残高が増加したこと、これらの事業は財政調整基金を取り崩して対応したため、充当可能基金額が減少したことから、将来負担比率は上昇していた。令和４年度は昨年度に引き続き、数値が改善した。</a:t>
          </a:r>
          <a:endParaRPr lang="ja-JP" altLang="ja-JP" sz="1400">
            <a:effectLst/>
          </a:endParaRPr>
        </a:p>
        <a:p>
          <a:r>
            <a:rPr lang="ja-JP" altLang="ja-JP" sz="1100" b="0" i="0" baseline="0">
              <a:solidFill>
                <a:schemeClr val="dk1"/>
              </a:solidFill>
              <a:effectLst/>
              <a:latin typeface="+mn-lt"/>
              <a:ea typeface="+mn-ea"/>
              <a:cs typeface="+mn-cs"/>
            </a:rPr>
            <a:t>　大型事業を実施する際には、事業内容の見直しや実施時期の平準化によって借入れの抑制に努める。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90830</xdr:rowOff>
    </xdr:from>
    <xdr:to>
      <xdr:col>81</xdr:col>
      <xdr:colOff>44450</xdr:colOff>
      <xdr:row>19</xdr:row>
      <xdr:rowOff>11557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76930"/>
          <a:ext cx="8382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11557</xdr:rowOff>
    </xdr:from>
    <xdr:to>
      <xdr:col>77</xdr:col>
      <xdr:colOff>44450</xdr:colOff>
      <xdr:row>19</xdr:row>
      <xdr:rowOff>142824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69107"/>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123037</xdr:rowOff>
    </xdr:from>
    <xdr:to>
      <xdr:col>72</xdr:col>
      <xdr:colOff>203200</xdr:colOff>
      <xdr:row>19</xdr:row>
      <xdr:rowOff>142824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380587"/>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35204</xdr:rowOff>
    </xdr:from>
    <xdr:to>
      <xdr:col>68</xdr:col>
      <xdr:colOff>152400</xdr:colOff>
      <xdr:row>19</xdr:row>
      <xdr:rowOff>123037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292754"/>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40030</xdr:rowOff>
    </xdr:from>
    <xdr:to>
      <xdr:col>81</xdr:col>
      <xdr:colOff>95250</xdr:colOff>
      <xdr:row>18</xdr:row>
      <xdr:rowOff>141630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12107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132207</xdr:rowOff>
    </xdr:from>
    <xdr:to>
      <xdr:col>77</xdr:col>
      <xdr:colOff>95250</xdr:colOff>
      <xdr:row>19</xdr:row>
      <xdr:rowOff>62357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47134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0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92024</xdr:rowOff>
    </xdr:from>
    <xdr:to>
      <xdr:col>73</xdr:col>
      <xdr:colOff>44450</xdr:colOff>
      <xdr:row>20</xdr:row>
      <xdr:rowOff>22174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4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72237</xdr:rowOff>
    </xdr:from>
    <xdr:to>
      <xdr:col>68</xdr:col>
      <xdr:colOff>203200</xdr:colOff>
      <xdr:row>20</xdr:row>
      <xdr:rowOff>2387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158614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1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155854</xdr:rowOff>
    </xdr:from>
    <xdr:to>
      <xdr:col>64</xdr:col>
      <xdr:colOff>152400</xdr:colOff>
      <xdr:row>19</xdr:row>
      <xdr:rowOff>86004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70781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2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類似団体、全国平均、県平均と比較すると、経常収支比率は低くなっている。その要因は、行財政改革の取組により職員数を削減したこと、消防業務を一部事務組合で行っていることなどである。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今後も、引き続き職員数の適正化を計るとともに、事業の見直し、事務の効率化、ノー残業デーの徹底や振替休日の適切な取得等により、時間外勤務手当の削減を図る。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6350</xdr:rowOff>
    </xdr:from>
    <xdr:to>
      <xdr:col>24</xdr:col>
      <xdr:colOff>25400</xdr:colOff>
      <xdr:row>34</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64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6350</xdr:rowOff>
    </xdr:from>
    <xdr:to>
      <xdr:col>19</xdr:col>
      <xdr:colOff>187325</xdr:colOff>
      <xdr:row>34</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64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50800</xdr:rowOff>
    </xdr:from>
    <xdr:to>
      <xdr:col>15</xdr:col>
      <xdr:colOff>98425</xdr:colOff>
      <xdr:row>34</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3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76200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53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158750</xdr:rowOff>
    </xdr:from>
    <xdr:to>
      <xdr:col>24</xdr:col>
      <xdr:colOff>76200</xdr:colOff>
      <xdr:row>34</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127000</xdr:rowOff>
    </xdr:from>
    <xdr:to>
      <xdr:col>20</xdr:col>
      <xdr:colOff>38100</xdr:colOff>
      <xdr:row>33</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25400</xdr:rowOff>
    </xdr:from>
    <xdr:to>
      <xdr:col>6</xdr:col>
      <xdr:colOff>171450</xdr:colOff>
      <xdr:row>32</xdr:row>
      <xdr:rowOff>127000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令和４年度は令和３年度に比べて物件費の比率が大きくなった。要因は、デジタル化推進関連経費の増等による。</a:t>
          </a:r>
          <a:endParaRPr lang="ja-JP" altLang="ja-JP" sz="1400">
            <a:effectLst/>
          </a:endParaRPr>
        </a:p>
        <a:p>
          <a:r>
            <a:rPr kumimoji="1" lang="ja-JP" altLang="ja-JP" sz="1100">
              <a:solidFill>
                <a:schemeClr val="dk1"/>
              </a:solidFill>
              <a:effectLst/>
              <a:latin typeface="+mn-lt"/>
              <a:ea typeface="+mn-ea"/>
              <a:cs typeface="+mn-cs"/>
            </a:rPr>
            <a:t>　今後とも、事業の見直しや施設の集約化等により、物件費の削減に努める。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4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令和４年度は令和３年度と比較して増となったものの、類似団体、全国平均、県平均よりも低い水準で推移している。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引き続き、事務事業の見直しを進め、経常経費の削減に努める。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2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その他に係る経常収支比率は、類似団体、全国平均、県平均に比べて高い。その要因は、下水道事業などの特別会計への繰出金（地方債の償還財源としての繰出金を含む）が大きいことである。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そのため、経営戦略等に基づく下水道整備などにより繰出金の縮減を図ることにより、普通会計の負担額を抑制するよう努める。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60</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425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5080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8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令和４年度は令和３年度に比べて補助費等の比率が大きくなった。</a:t>
          </a:r>
          <a:r>
            <a:rPr kumimoji="1" lang="ja-JP" altLang="ja-JP" sz="1100">
              <a:solidFill>
                <a:schemeClr val="dk1"/>
              </a:solidFill>
              <a:effectLst/>
              <a:latin typeface="+mn-lt"/>
              <a:ea typeface="+mn-ea"/>
              <a:cs typeface="+mn-cs"/>
            </a:rPr>
            <a:t>要因は、臨時財政対策債等の一般財源の減によるものである。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今後とも補助金の見直しに取り組み、その公益性、団体の運営状況、事業内容に応じた補助金のあり方を検討していく。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123190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87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35560</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63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35</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13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72390</xdr:rowOff>
    </xdr:from>
    <xdr:to>
      <xdr:col>82</xdr:col>
      <xdr:colOff>158750</xdr:colOff>
      <xdr:row>37</xdr:row>
      <xdr:rowOff>2540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44467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156210</xdr:rowOff>
    </xdr:from>
    <xdr:to>
      <xdr:col>69</xdr:col>
      <xdr:colOff>142875</xdr:colOff>
      <xdr:row>35</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133350</xdr:rowOff>
    </xdr:from>
    <xdr:to>
      <xdr:col>65</xdr:col>
      <xdr:colOff>53975</xdr:colOff>
      <xdr:row>35</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石動駅周辺整備事業、統合こども園整備事業や新図書館整備事業といった大型事業を実施したことで経常収支比率が上昇した。今後も新給食センターの整備や庁舎の耐震対策などが予定されており、公債費の増加が見込まれる。大型事業は実施年次の平準化を図り、将来の公債費負担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57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類似団体平均より低い比率を保っており、人件費等の比率が類似団体比率を下回っていることが理由である。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引き続き、事業内容の見直しも進め、経常経費の減に努める。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286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28600"/>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xdr:rowOff>
    </xdr:from>
    <xdr:to>
      <xdr:col>29</xdr:col>
      <xdr:colOff>127000</xdr:colOff>
      <xdr:row>17</xdr:row>
      <xdr:rowOff>38622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62378"/>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38622</xdr:rowOff>
    </xdr:from>
    <xdr:to>
      <xdr:col>26</xdr:col>
      <xdr:colOff>50800</xdr:colOff>
      <xdr:row>17</xdr:row>
      <xdr:rowOff>63297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0897"/>
          <a:ext cx="698500" cy="2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63297</xdr:rowOff>
    </xdr:from>
    <xdr:to>
      <xdr:col>22</xdr:col>
      <xdr:colOff>114300</xdr:colOff>
      <xdr:row>17</xdr:row>
      <xdr:rowOff>120633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5572"/>
          <a:ext cx="698500" cy="5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120633</xdr:rowOff>
    </xdr:from>
    <xdr:to>
      <xdr:col>18</xdr:col>
      <xdr:colOff>177800</xdr:colOff>
      <xdr:row>17</xdr:row>
      <xdr:rowOff>137077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2908"/>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120753</xdr:rowOff>
    </xdr:from>
    <xdr:to>
      <xdr:col>29</xdr:col>
      <xdr:colOff>177800</xdr:colOff>
      <xdr:row>17</xdr:row>
      <xdr:rowOff>50903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1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92830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159272</xdr:rowOff>
    </xdr:from>
    <xdr:to>
      <xdr:col>26</xdr:col>
      <xdr:colOff>101600</xdr:colOff>
      <xdr:row>17</xdr:row>
      <xdr:rowOff>89422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5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74199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12497</xdr:rowOff>
    </xdr:from>
    <xdr:to>
      <xdr:col>22</xdr:col>
      <xdr:colOff>165100</xdr:colOff>
      <xdr:row>17</xdr:row>
      <xdr:rowOff>114097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6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69833</xdr:rowOff>
    </xdr:from>
    <xdr:to>
      <xdr:col>19</xdr:col>
      <xdr:colOff>38100</xdr:colOff>
      <xdr:row>17</xdr:row>
      <xdr:rowOff>171433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156210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86277</xdr:rowOff>
    </xdr:from>
    <xdr:to>
      <xdr:col>15</xdr:col>
      <xdr:colOff>101600</xdr:colOff>
      <xdr:row>18</xdr:row>
      <xdr:rowOff>16427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192119</xdr:rowOff>
    </xdr:from>
    <xdr:to>
      <xdr:col>29</xdr:col>
      <xdr:colOff>127000</xdr:colOff>
      <xdr:row>34</xdr:row>
      <xdr:rowOff>204561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59569"/>
          <a:ext cx="6477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204561</xdr:rowOff>
    </xdr:from>
    <xdr:to>
      <xdr:col>26</xdr:col>
      <xdr:colOff>50800</xdr:colOff>
      <xdr:row>34</xdr:row>
      <xdr:rowOff>209459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472011"/>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153779</xdr:rowOff>
    </xdr:from>
    <xdr:to>
      <xdr:col>22</xdr:col>
      <xdr:colOff>114300</xdr:colOff>
      <xdr:row>34</xdr:row>
      <xdr:rowOff>209459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21229"/>
          <a:ext cx="698500" cy="5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153779</xdr:rowOff>
    </xdr:from>
    <xdr:to>
      <xdr:col>18</xdr:col>
      <xdr:colOff>177800</xdr:colOff>
      <xdr:row>34</xdr:row>
      <xdr:rowOff>177488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42122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141319</xdr:rowOff>
    </xdr:from>
    <xdr:to>
      <xdr:col>29</xdr:col>
      <xdr:colOff>177800</xdr:colOff>
      <xdr:row>34</xdr:row>
      <xdr:rowOff>242919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0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329296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5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153761</xdr:rowOff>
    </xdr:from>
    <xdr:to>
      <xdr:col>26</xdr:col>
      <xdr:colOff>101600</xdr:colOff>
      <xdr:row>34</xdr:row>
      <xdr:rowOff>255361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2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265538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19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158659</xdr:rowOff>
    </xdr:from>
    <xdr:to>
      <xdr:col>22</xdr:col>
      <xdr:colOff>165100</xdr:colOff>
      <xdr:row>34</xdr:row>
      <xdr:rowOff>260259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270436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102979</xdr:rowOff>
    </xdr:from>
    <xdr:to>
      <xdr:col>19</xdr:col>
      <xdr:colOff>38100</xdr:colOff>
      <xdr:row>34</xdr:row>
      <xdr:rowOff>204579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7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214756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3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126688</xdr:rowOff>
    </xdr:from>
    <xdr:to>
      <xdr:col>15</xdr:col>
      <xdr:colOff>101600</xdr:colOff>
      <xdr:row>34</xdr:row>
      <xdr:rowOff>228288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39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238465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130458</xdr:rowOff>
    </xdr:from>
    <xdr:to>
      <xdr:col>24</xdr:col>
      <xdr:colOff>63500</xdr:colOff>
      <xdr:row>36</xdr:row>
      <xdr:rowOff>26837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1208"/>
          <a:ext cx="8382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26837</xdr:rowOff>
    </xdr:from>
    <xdr:to>
      <xdr:col>19</xdr:col>
      <xdr:colOff>177800</xdr:colOff>
      <xdr:row>36</xdr:row>
      <xdr:rowOff>43214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9037"/>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43214</xdr:rowOff>
    </xdr:from>
    <xdr:to>
      <xdr:col>15</xdr:col>
      <xdr:colOff>50800</xdr:colOff>
      <xdr:row>37</xdr:row>
      <xdr:rowOff>22232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5414"/>
          <a:ext cx="889000" cy="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22232</xdr:rowOff>
    </xdr:from>
    <xdr:to>
      <xdr:col>10</xdr:col>
      <xdr:colOff>114300</xdr:colOff>
      <xdr:row>37</xdr:row>
      <xdr:rowOff>47084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5882"/>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79658</xdr:rowOff>
    </xdr:from>
    <xdr:to>
      <xdr:col>24</xdr:col>
      <xdr:colOff>114300</xdr:colOff>
      <xdr:row>36</xdr:row>
      <xdr:rowOff>9808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58085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147487</xdr:rowOff>
    </xdr:from>
    <xdr:to>
      <xdr:col>20</xdr:col>
      <xdr:colOff>38100</xdr:colOff>
      <xdr:row>36</xdr:row>
      <xdr:rowOff>77637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163864</xdr:rowOff>
    </xdr:from>
    <xdr:to>
      <xdr:col>15</xdr:col>
      <xdr:colOff>101600</xdr:colOff>
      <xdr:row>36</xdr:row>
      <xdr:rowOff>94014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142882</xdr:rowOff>
    </xdr:from>
    <xdr:to>
      <xdr:col>10</xdr:col>
      <xdr:colOff>165100</xdr:colOff>
      <xdr:row>37</xdr:row>
      <xdr:rowOff>73032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64159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167734</xdr:rowOff>
    </xdr:from>
    <xdr:to>
      <xdr:col>6</xdr:col>
      <xdr:colOff>38100</xdr:colOff>
      <xdr:row>37</xdr:row>
      <xdr:rowOff>97884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89011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139828</xdr:rowOff>
    </xdr:from>
    <xdr:to>
      <xdr:col>24</xdr:col>
      <xdr:colOff>63500</xdr:colOff>
      <xdr:row>57</xdr:row>
      <xdr:rowOff>97784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1028"/>
          <a:ext cx="8382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97784</xdr:rowOff>
    </xdr:from>
    <xdr:to>
      <xdr:col>19</xdr:col>
      <xdr:colOff>177800</xdr:colOff>
      <xdr:row>57</xdr:row>
      <xdr:rowOff>139544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043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120159</xdr:rowOff>
    </xdr:from>
    <xdr:to>
      <xdr:col>15</xdr:col>
      <xdr:colOff>50800</xdr:colOff>
      <xdr:row>57</xdr:row>
      <xdr:rowOff>139544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92809"/>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117572</xdr:rowOff>
    </xdr:from>
    <xdr:to>
      <xdr:col>10</xdr:col>
      <xdr:colOff>114300</xdr:colOff>
      <xdr:row>57</xdr:row>
      <xdr:rowOff>120159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022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89028</xdr:rowOff>
    </xdr:from>
    <xdr:to>
      <xdr:col>24</xdr:col>
      <xdr:colOff>114300</xdr:colOff>
      <xdr:row>57</xdr:row>
      <xdr:rowOff>19178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46984</xdr:rowOff>
    </xdr:from>
    <xdr:to>
      <xdr:col>20</xdr:col>
      <xdr:colOff>38100</xdr:colOff>
      <xdr:row>57</xdr:row>
      <xdr:rowOff>148584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139711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88744</xdr:rowOff>
    </xdr:from>
    <xdr:to>
      <xdr:col>15</xdr:col>
      <xdr:colOff>101600</xdr:colOff>
      <xdr:row>58</xdr:row>
      <xdr:rowOff>18894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69359</xdr:rowOff>
    </xdr:from>
    <xdr:to>
      <xdr:col>10</xdr:col>
      <xdr:colOff>165100</xdr:colOff>
      <xdr:row>57</xdr:row>
      <xdr:rowOff>170959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66772</xdr:rowOff>
    </xdr:from>
    <xdr:to>
      <xdr:col>6</xdr:col>
      <xdr:colOff>38100</xdr:colOff>
      <xdr:row>57</xdr:row>
      <xdr:rowOff>168372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29378</xdr:rowOff>
    </xdr:from>
    <xdr:to>
      <xdr:col>24</xdr:col>
      <xdr:colOff>63500</xdr:colOff>
      <xdr:row>77</xdr:row>
      <xdr:rowOff>69452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31028"/>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6724</xdr:rowOff>
    </xdr:from>
    <xdr:to>
      <xdr:col>19</xdr:col>
      <xdr:colOff>177800</xdr:colOff>
      <xdr:row>77</xdr:row>
      <xdr:rowOff>29378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8374"/>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6724</xdr:rowOff>
    </xdr:from>
    <xdr:to>
      <xdr:col>15</xdr:col>
      <xdr:colOff>50800</xdr:colOff>
      <xdr:row>77</xdr:row>
      <xdr:rowOff>166903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08374"/>
          <a:ext cx="889000" cy="1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124019</xdr:rowOff>
    </xdr:from>
    <xdr:to>
      <xdr:col>10</xdr:col>
      <xdr:colOff>114300</xdr:colOff>
      <xdr:row>77</xdr:row>
      <xdr:rowOff>166903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5669"/>
          <a:ext cx="889000" cy="4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18652</xdr:rowOff>
    </xdr:from>
    <xdr:to>
      <xdr:col>24</xdr:col>
      <xdr:colOff>114300</xdr:colOff>
      <xdr:row>77</xdr:row>
      <xdr:rowOff>120252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150028</xdr:rowOff>
    </xdr:from>
    <xdr:to>
      <xdr:col>20</xdr:col>
      <xdr:colOff>38100</xdr:colOff>
      <xdr:row>77</xdr:row>
      <xdr:rowOff>80178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96704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127374</xdr:rowOff>
    </xdr:from>
    <xdr:to>
      <xdr:col>15</xdr:col>
      <xdr:colOff>101600</xdr:colOff>
      <xdr:row>77</xdr:row>
      <xdr:rowOff>57524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74051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116103</xdr:rowOff>
    </xdr:from>
    <xdr:to>
      <xdr:col>10</xdr:col>
      <xdr:colOff>165100</xdr:colOff>
      <xdr:row>78</xdr:row>
      <xdr:rowOff>46253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62780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73219</xdr:rowOff>
    </xdr:from>
    <xdr:to>
      <xdr:col>6</xdr:col>
      <xdr:colOff>38100</xdr:colOff>
      <xdr:row>78</xdr:row>
      <xdr:rowOff>3369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75527</xdr:rowOff>
    </xdr:from>
    <xdr:to>
      <xdr:col>24</xdr:col>
      <xdr:colOff>63500</xdr:colOff>
      <xdr:row>98</xdr:row>
      <xdr:rowOff>25146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06177"/>
          <a:ext cx="838200" cy="1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75527</xdr:rowOff>
    </xdr:from>
    <xdr:to>
      <xdr:col>19</xdr:col>
      <xdr:colOff>177800</xdr:colOff>
      <xdr:row>98</xdr:row>
      <xdr:rowOff>143675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06177"/>
          <a:ext cx="889000" cy="2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89700</xdr:rowOff>
    </xdr:from>
    <xdr:to>
      <xdr:col>15</xdr:col>
      <xdr:colOff>50800</xdr:colOff>
      <xdr:row>98</xdr:row>
      <xdr:rowOff>143675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9180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89700</xdr:rowOff>
    </xdr:from>
    <xdr:to>
      <xdr:col>10</xdr:col>
      <xdr:colOff>114300</xdr:colOff>
      <xdr:row>98</xdr:row>
      <xdr:rowOff>113436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91800"/>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145796</xdr:rowOff>
    </xdr:from>
    <xdr:to>
      <xdr:col>24</xdr:col>
      <xdr:colOff>114300</xdr:colOff>
      <xdr:row>98</xdr:row>
      <xdr:rowOff>75946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124223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24727</xdr:rowOff>
    </xdr:from>
    <xdr:to>
      <xdr:col>20</xdr:col>
      <xdr:colOff>38100</xdr:colOff>
      <xdr:row>97</xdr:row>
      <xdr:rowOff>126327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117454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92875</xdr:rowOff>
    </xdr:from>
    <xdr:to>
      <xdr:col>15</xdr:col>
      <xdr:colOff>101600</xdr:colOff>
      <xdr:row>99</xdr:row>
      <xdr:rowOff>23025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38900</xdr:rowOff>
    </xdr:from>
    <xdr:to>
      <xdr:col>10</xdr:col>
      <xdr:colOff>165100</xdr:colOff>
      <xdr:row>98</xdr:row>
      <xdr:rowOff>140500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131627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62636</xdr:rowOff>
    </xdr:from>
    <xdr:to>
      <xdr:col>6</xdr:col>
      <xdr:colOff>38100</xdr:colOff>
      <xdr:row>98</xdr:row>
      <xdr:rowOff>164236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143594</xdr:rowOff>
    </xdr:from>
    <xdr:to>
      <xdr:col>55</xdr:col>
      <xdr:colOff>0</xdr:colOff>
      <xdr:row>34</xdr:row>
      <xdr:rowOff>159520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2894"/>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102789</xdr:rowOff>
    </xdr:from>
    <xdr:to>
      <xdr:col>50</xdr:col>
      <xdr:colOff>114300</xdr:colOff>
      <xdr:row>34</xdr:row>
      <xdr:rowOff>159520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246289"/>
          <a:ext cx="889000" cy="7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102789</xdr:rowOff>
    </xdr:from>
    <xdr:to>
      <xdr:col>45</xdr:col>
      <xdr:colOff>177800</xdr:colOff>
      <xdr:row>36</xdr:row>
      <xdr:rowOff>49837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246289"/>
          <a:ext cx="889000" cy="9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49837</xdr:rowOff>
    </xdr:from>
    <xdr:to>
      <xdr:col>41</xdr:col>
      <xdr:colOff>50800</xdr:colOff>
      <xdr:row>36</xdr:row>
      <xdr:rowOff>54493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203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92794</xdr:rowOff>
    </xdr:from>
    <xdr:to>
      <xdr:col>55</xdr:col>
      <xdr:colOff>50800</xdr:colOff>
      <xdr:row>35</xdr:row>
      <xdr:rowOff>22944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115671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108720</xdr:rowOff>
    </xdr:from>
    <xdr:to>
      <xdr:col>50</xdr:col>
      <xdr:colOff>165100</xdr:colOff>
      <xdr:row>35</xdr:row>
      <xdr:rowOff>38870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55397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51989</xdr:rowOff>
    </xdr:from>
    <xdr:to>
      <xdr:col>46</xdr:col>
      <xdr:colOff>38100</xdr:colOff>
      <xdr:row>30</xdr:row>
      <xdr:rowOff>153589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170116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9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170487</xdr:rowOff>
    </xdr:from>
    <xdr:to>
      <xdr:col>41</xdr:col>
      <xdr:colOff>101600</xdr:colOff>
      <xdr:row>36</xdr:row>
      <xdr:rowOff>100637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91764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3693</xdr:rowOff>
    </xdr:from>
    <xdr:to>
      <xdr:col>36</xdr:col>
      <xdr:colOff>165100</xdr:colOff>
      <xdr:row>36</xdr:row>
      <xdr:rowOff>105293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121820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109669</xdr:rowOff>
    </xdr:from>
    <xdr:to>
      <xdr:col>55</xdr:col>
      <xdr:colOff>0</xdr:colOff>
      <xdr:row>57</xdr:row>
      <xdr:rowOff>122158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39419"/>
          <a:ext cx="838200" cy="35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97013</xdr:rowOff>
    </xdr:from>
    <xdr:to>
      <xdr:col>50</xdr:col>
      <xdr:colOff>114300</xdr:colOff>
      <xdr:row>55</xdr:row>
      <xdr:rowOff>109669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55313"/>
          <a:ext cx="889000" cy="1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103520</xdr:rowOff>
    </xdr:from>
    <xdr:to>
      <xdr:col>45</xdr:col>
      <xdr:colOff>177800</xdr:colOff>
      <xdr:row>54</xdr:row>
      <xdr:rowOff>97013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018920"/>
          <a:ext cx="889000" cy="3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103520</xdr:rowOff>
    </xdr:from>
    <xdr:to>
      <xdr:col>41</xdr:col>
      <xdr:colOff>50800</xdr:colOff>
      <xdr:row>52</xdr:row>
      <xdr:rowOff>157066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1892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71358</xdr:rowOff>
    </xdr:from>
    <xdr:to>
      <xdr:col>55</xdr:col>
      <xdr:colOff>50800</xdr:colOff>
      <xdr:row>58</xdr:row>
      <xdr:rowOff>1508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157735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58869</xdr:rowOff>
    </xdr:from>
    <xdr:to>
      <xdr:col>50</xdr:col>
      <xdr:colOff>165100</xdr:colOff>
      <xdr:row>55</xdr:row>
      <xdr:rowOff>160469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46213</xdr:rowOff>
    </xdr:from>
    <xdr:to>
      <xdr:col>46</xdr:col>
      <xdr:colOff>38100</xdr:colOff>
      <xdr:row>54</xdr:row>
      <xdr:rowOff>147813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164340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7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52720</xdr:rowOff>
    </xdr:from>
    <xdr:to>
      <xdr:col>41</xdr:col>
      <xdr:colOff>101600</xdr:colOff>
      <xdr:row>52</xdr:row>
      <xdr:rowOff>154320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170847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74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106266</xdr:rowOff>
    </xdr:from>
    <xdr:to>
      <xdr:col>36</xdr:col>
      <xdr:colOff>165100</xdr:colOff>
      <xdr:row>53</xdr:row>
      <xdr:rowOff>36416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52943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7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22079</xdr:rowOff>
    </xdr:from>
    <xdr:to>
      <xdr:col>55</xdr:col>
      <xdr:colOff>0</xdr:colOff>
      <xdr:row>79</xdr:row>
      <xdr:rowOff>58100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23729"/>
          <a:ext cx="8382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111082</xdr:rowOff>
    </xdr:from>
    <xdr:to>
      <xdr:col>50</xdr:col>
      <xdr:colOff>114300</xdr:colOff>
      <xdr:row>77</xdr:row>
      <xdr:rowOff>22079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69832"/>
          <a:ext cx="889000" cy="2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41402</xdr:rowOff>
    </xdr:from>
    <xdr:to>
      <xdr:col>45</xdr:col>
      <xdr:colOff>177800</xdr:colOff>
      <xdr:row>75</xdr:row>
      <xdr:rowOff>111082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85802"/>
          <a:ext cx="889000" cy="5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41402</xdr:rowOff>
    </xdr:from>
    <xdr:to>
      <xdr:col>41</xdr:col>
      <xdr:colOff>50800</xdr:colOff>
      <xdr:row>73</xdr:row>
      <xdr:rowOff>89582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85802"/>
          <a:ext cx="889000" cy="2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7300</xdr:rowOff>
    </xdr:from>
    <xdr:to>
      <xdr:col>55</xdr:col>
      <xdr:colOff>50800</xdr:colOff>
      <xdr:row>79</xdr:row>
      <xdr:rowOff>108900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93677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142729</xdr:rowOff>
    </xdr:from>
    <xdr:to>
      <xdr:col>50</xdr:col>
      <xdr:colOff>165100</xdr:colOff>
      <xdr:row>77</xdr:row>
      <xdr:rowOff>72879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89407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60282</xdr:rowOff>
    </xdr:from>
    <xdr:to>
      <xdr:col>46</xdr:col>
      <xdr:colOff>38100</xdr:colOff>
      <xdr:row>75</xdr:row>
      <xdr:rowOff>161882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6959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162052</xdr:rowOff>
    </xdr:from>
    <xdr:to>
      <xdr:col>41</xdr:col>
      <xdr:colOff>101600</xdr:colOff>
      <xdr:row>72</xdr:row>
      <xdr:rowOff>92202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108729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1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38782</xdr:rowOff>
    </xdr:from>
    <xdr:to>
      <xdr:col>36</xdr:col>
      <xdr:colOff>165100</xdr:colOff>
      <xdr:row>73</xdr:row>
      <xdr:rowOff>140382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5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156909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25186</xdr:rowOff>
    </xdr:from>
    <xdr:to>
      <xdr:col>55</xdr:col>
      <xdr:colOff>0</xdr:colOff>
      <xdr:row>98</xdr:row>
      <xdr:rowOff>52518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7286"/>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123055</xdr:rowOff>
    </xdr:from>
    <xdr:to>
      <xdr:col>50</xdr:col>
      <xdr:colOff>114300</xdr:colOff>
      <xdr:row>98</xdr:row>
      <xdr:rowOff>25186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3705"/>
          <a:ext cx="889000" cy="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123055</xdr:rowOff>
    </xdr:from>
    <xdr:to>
      <xdr:col>45</xdr:col>
      <xdr:colOff>177800</xdr:colOff>
      <xdr:row>98</xdr:row>
      <xdr:rowOff>82122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3705"/>
          <a:ext cx="889000" cy="1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25343</xdr:rowOff>
    </xdr:from>
    <xdr:to>
      <xdr:col>41</xdr:col>
      <xdr:colOff>50800</xdr:colOff>
      <xdr:row>98</xdr:row>
      <xdr:rowOff>82122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27443"/>
          <a:ext cx="889000" cy="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1718</xdr:rowOff>
    </xdr:from>
    <xdr:to>
      <xdr:col>55</xdr:col>
      <xdr:colOff>50800</xdr:colOff>
      <xdr:row>98</xdr:row>
      <xdr:rowOff>103318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151595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145836</xdr:rowOff>
    </xdr:from>
    <xdr:to>
      <xdr:col>50</xdr:col>
      <xdr:colOff>165100</xdr:colOff>
      <xdr:row>98</xdr:row>
      <xdr:rowOff>75986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67113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72255</xdr:rowOff>
    </xdr:from>
    <xdr:to>
      <xdr:col>46</xdr:col>
      <xdr:colOff>38100</xdr:colOff>
      <xdr:row>98</xdr:row>
      <xdr:rowOff>2405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164982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31322</xdr:rowOff>
    </xdr:from>
    <xdr:to>
      <xdr:col>41</xdr:col>
      <xdr:colOff>101600</xdr:colOff>
      <xdr:row>98</xdr:row>
      <xdr:rowOff>132922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124049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145993</xdr:rowOff>
    </xdr:from>
    <xdr:to>
      <xdr:col>36</xdr:col>
      <xdr:colOff>165100</xdr:colOff>
      <xdr:row>98</xdr:row>
      <xdr:rowOff>76143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67270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96129</xdr:rowOff>
    </xdr:from>
    <xdr:to>
      <xdr:col>85</xdr:col>
      <xdr:colOff>127000</xdr:colOff>
      <xdr:row>38</xdr:row>
      <xdr:rowOff>107559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112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95626</xdr:rowOff>
    </xdr:from>
    <xdr:to>
      <xdr:col>81</xdr:col>
      <xdr:colOff>50800</xdr:colOff>
      <xdr:row>38</xdr:row>
      <xdr:rowOff>107559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10726"/>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65953</xdr:rowOff>
    </xdr:from>
    <xdr:to>
      <xdr:col>76</xdr:col>
      <xdr:colOff>114300</xdr:colOff>
      <xdr:row>38</xdr:row>
      <xdr:rowOff>95626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81053"/>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155565</xdr:rowOff>
    </xdr:from>
    <xdr:to>
      <xdr:col>71</xdr:col>
      <xdr:colOff>177800</xdr:colOff>
      <xdr:row>38</xdr:row>
      <xdr:rowOff>65953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99215"/>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45329</xdr:rowOff>
    </xdr:from>
    <xdr:to>
      <xdr:col>85</xdr:col>
      <xdr:colOff>177800</xdr:colOff>
      <xdr:row>38</xdr:row>
      <xdr:rowOff>146929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131706</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75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56759</xdr:rowOff>
    </xdr:from>
    <xdr:to>
      <xdr:col>81</xdr:col>
      <xdr:colOff>101600</xdr:colOff>
      <xdr:row>38</xdr:row>
      <xdr:rowOff>158359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149486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6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44826</xdr:rowOff>
    </xdr:from>
    <xdr:to>
      <xdr:col>76</xdr:col>
      <xdr:colOff>165100</xdr:colOff>
      <xdr:row>38</xdr:row>
      <xdr:rowOff>146426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137553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15153</xdr:rowOff>
    </xdr:from>
    <xdr:to>
      <xdr:col>72</xdr:col>
      <xdr:colOff>38100</xdr:colOff>
      <xdr:row>38</xdr:row>
      <xdr:rowOff>116753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107880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104765</xdr:rowOff>
    </xdr:from>
    <xdr:to>
      <xdr:col>67</xdr:col>
      <xdr:colOff>101600</xdr:colOff>
      <xdr:row>38</xdr:row>
      <xdr:rowOff>34915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26042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74473</xdr:rowOff>
    </xdr:from>
    <xdr:to>
      <xdr:col>85</xdr:col>
      <xdr:colOff>127000</xdr:colOff>
      <xdr:row>75</xdr:row>
      <xdr:rowOff>96507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33223"/>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96507</xdr:rowOff>
    </xdr:from>
    <xdr:to>
      <xdr:col>81</xdr:col>
      <xdr:colOff>50800</xdr:colOff>
      <xdr:row>75</xdr:row>
      <xdr:rowOff>121488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55257"/>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121488</xdr:rowOff>
    </xdr:from>
    <xdr:to>
      <xdr:col>76</xdr:col>
      <xdr:colOff>114300</xdr:colOff>
      <xdr:row>75</xdr:row>
      <xdr:rowOff>143484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0238"/>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143484</xdr:rowOff>
    </xdr:from>
    <xdr:to>
      <xdr:col>71</xdr:col>
      <xdr:colOff>177800</xdr:colOff>
      <xdr:row>75</xdr:row>
      <xdr:rowOff>165799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02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23673</xdr:rowOff>
    </xdr:from>
    <xdr:to>
      <xdr:col>85</xdr:col>
      <xdr:colOff>177800</xdr:colOff>
      <xdr:row>75</xdr:row>
      <xdr:rowOff>125273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2100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45707</xdr:rowOff>
    </xdr:from>
    <xdr:to>
      <xdr:col>81</xdr:col>
      <xdr:colOff>101600</xdr:colOff>
      <xdr:row>75</xdr:row>
      <xdr:rowOff>147307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138434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70688</xdr:rowOff>
    </xdr:from>
    <xdr:to>
      <xdr:col>76</xdr:col>
      <xdr:colOff>165100</xdr:colOff>
      <xdr:row>76</xdr:row>
      <xdr:rowOff>837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163416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92684</xdr:rowOff>
    </xdr:from>
    <xdr:to>
      <xdr:col>72</xdr:col>
      <xdr:colOff>38100</xdr:colOff>
      <xdr:row>76</xdr:row>
      <xdr:rowOff>22834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114998</xdr:rowOff>
    </xdr:from>
    <xdr:to>
      <xdr:col>67</xdr:col>
      <xdr:colOff>101600</xdr:colOff>
      <xdr:row>76</xdr:row>
      <xdr:rowOff>45148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36276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46698</xdr:rowOff>
    </xdr:from>
    <xdr:to>
      <xdr:col>85</xdr:col>
      <xdr:colOff>127000</xdr:colOff>
      <xdr:row>98</xdr:row>
      <xdr:rowOff>52515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05898"/>
          <a:ext cx="838200" cy="3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52515</xdr:rowOff>
    </xdr:from>
    <xdr:to>
      <xdr:col>81</xdr:col>
      <xdr:colOff>50800</xdr:colOff>
      <xdr:row>98</xdr:row>
      <xdr:rowOff>154279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54615"/>
          <a:ext cx="8890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154279</xdr:rowOff>
    </xdr:from>
    <xdr:to>
      <xdr:col>76</xdr:col>
      <xdr:colOff>114300</xdr:colOff>
      <xdr:row>99</xdr:row>
      <xdr:rowOff>6325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6379"/>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150558</xdr:rowOff>
    </xdr:from>
    <xdr:to>
      <xdr:col>71</xdr:col>
      <xdr:colOff>177800</xdr:colOff>
      <xdr:row>99</xdr:row>
      <xdr:rowOff>6325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52658"/>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167348</xdr:rowOff>
    </xdr:from>
    <xdr:to>
      <xdr:col>85</xdr:col>
      <xdr:colOff>177800</xdr:colOff>
      <xdr:row>96</xdr:row>
      <xdr:rowOff>97498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18775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1715</xdr:rowOff>
    </xdr:from>
    <xdr:to>
      <xdr:col>81</xdr:col>
      <xdr:colOff>101600</xdr:colOff>
      <xdr:row>98</xdr:row>
      <xdr:rowOff>103315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103479</xdr:rowOff>
    </xdr:from>
    <xdr:to>
      <xdr:col>76</xdr:col>
      <xdr:colOff>165100</xdr:colOff>
      <xdr:row>99</xdr:row>
      <xdr:rowOff>33629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24756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126975</xdr:rowOff>
    </xdr:from>
    <xdr:to>
      <xdr:col>72</xdr:col>
      <xdr:colOff>38100</xdr:colOff>
      <xdr:row>99</xdr:row>
      <xdr:rowOff>57125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48252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99758</xdr:rowOff>
    </xdr:from>
    <xdr:to>
      <xdr:col>67</xdr:col>
      <xdr:colOff>101600</xdr:colOff>
      <xdr:row>99</xdr:row>
      <xdr:rowOff>29908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21035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63903</xdr:rowOff>
    </xdr:from>
    <xdr:to>
      <xdr:col>116</xdr:col>
      <xdr:colOff>63500</xdr:colOff>
      <xdr:row>39</xdr:row>
      <xdr:rowOff>68997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50453"/>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68997</xdr:rowOff>
    </xdr:from>
    <xdr:to>
      <xdr:col>111</xdr:col>
      <xdr:colOff>177800</xdr:colOff>
      <xdr:row>39</xdr:row>
      <xdr:rowOff>70989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5554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70989</xdr:rowOff>
    </xdr:from>
    <xdr:to>
      <xdr:col>107</xdr:col>
      <xdr:colOff>50800</xdr:colOff>
      <xdr:row>39</xdr:row>
      <xdr:rowOff>72785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5753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72785</xdr:rowOff>
    </xdr:from>
    <xdr:to>
      <xdr:col>102</xdr:col>
      <xdr:colOff>114300</xdr:colOff>
      <xdr:row>39</xdr:row>
      <xdr:rowOff>75529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5933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13103</xdr:rowOff>
    </xdr:from>
    <xdr:to>
      <xdr:col>116</xdr:col>
      <xdr:colOff>114300</xdr:colOff>
      <xdr:row>39</xdr:row>
      <xdr:rowOff>114703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99480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18197</xdr:rowOff>
    </xdr:from>
    <xdr:to>
      <xdr:col>112</xdr:col>
      <xdr:colOff>38100</xdr:colOff>
      <xdr:row>39</xdr:row>
      <xdr:rowOff>119797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110924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20189</xdr:rowOff>
    </xdr:from>
    <xdr:to>
      <xdr:col>107</xdr:col>
      <xdr:colOff>101600</xdr:colOff>
      <xdr:row>39</xdr:row>
      <xdr:rowOff>121789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112916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9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21985</xdr:rowOff>
    </xdr:from>
    <xdr:to>
      <xdr:col>102</xdr:col>
      <xdr:colOff>165100</xdr:colOff>
      <xdr:row>39</xdr:row>
      <xdr:rowOff>123585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114712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80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24729</xdr:rowOff>
    </xdr:from>
    <xdr:to>
      <xdr:col>98</xdr:col>
      <xdr:colOff>38100</xdr:colOff>
      <xdr:row>39</xdr:row>
      <xdr:rowOff>126329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117456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804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145111</xdr:rowOff>
    </xdr:from>
    <xdr:to>
      <xdr:col>116</xdr:col>
      <xdr:colOff>63500</xdr:colOff>
      <xdr:row>57</xdr:row>
      <xdr:rowOff>146558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17761"/>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139319</xdr:rowOff>
    </xdr:from>
    <xdr:to>
      <xdr:col>111</xdr:col>
      <xdr:colOff>177800</xdr:colOff>
      <xdr:row>57</xdr:row>
      <xdr:rowOff>145111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1196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139319</xdr:rowOff>
    </xdr:from>
    <xdr:to>
      <xdr:col>107</xdr:col>
      <xdr:colOff>50800</xdr:colOff>
      <xdr:row>57</xdr:row>
      <xdr:rowOff>142443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1196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111011</xdr:rowOff>
    </xdr:from>
    <xdr:to>
      <xdr:col>102</xdr:col>
      <xdr:colOff>114300</xdr:colOff>
      <xdr:row>57</xdr:row>
      <xdr:rowOff>142443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40761"/>
          <a:ext cx="889000" cy="3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95758</xdr:rowOff>
    </xdr:from>
    <xdr:to>
      <xdr:col>116</xdr:col>
      <xdr:colOff>114300</xdr:colOff>
      <xdr:row>58</xdr:row>
      <xdr:rowOff>25908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118635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1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94311</xdr:rowOff>
    </xdr:from>
    <xdr:to>
      <xdr:col>112</xdr:col>
      <xdr:colOff>38100</xdr:colOff>
      <xdr:row>58</xdr:row>
      <xdr:rowOff>24461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40988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88519</xdr:rowOff>
    </xdr:from>
    <xdr:to>
      <xdr:col>107</xdr:col>
      <xdr:colOff>101600</xdr:colOff>
      <xdr:row>58</xdr:row>
      <xdr:rowOff>18669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35196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3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91643</xdr:rowOff>
    </xdr:from>
    <xdr:to>
      <xdr:col>102</xdr:col>
      <xdr:colOff>165100</xdr:colOff>
      <xdr:row>58</xdr:row>
      <xdr:rowOff>21793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38320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60211</xdr:rowOff>
    </xdr:from>
    <xdr:to>
      <xdr:col>98</xdr:col>
      <xdr:colOff>38100</xdr:colOff>
      <xdr:row>55</xdr:row>
      <xdr:rowOff>161811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6888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108249</xdr:rowOff>
    </xdr:from>
    <xdr:to>
      <xdr:col>116</xdr:col>
      <xdr:colOff>63500</xdr:colOff>
      <xdr:row>76</xdr:row>
      <xdr:rowOff>146901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8449"/>
          <a:ext cx="8382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141396</xdr:rowOff>
    </xdr:from>
    <xdr:to>
      <xdr:col>111</xdr:col>
      <xdr:colOff>177800</xdr:colOff>
      <xdr:row>76</xdr:row>
      <xdr:rowOff>146901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7159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127965</xdr:rowOff>
    </xdr:from>
    <xdr:to>
      <xdr:col>107</xdr:col>
      <xdr:colOff>50800</xdr:colOff>
      <xdr:row>76</xdr:row>
      <xdr:rowOff>141396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43815"/>
          <a:ext cx="889000" cy="5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127965</xdr:rowOff>
    </xdr:from>
    <xdr:to>
      <xdr:col>102</xdr:col>
      <xdr:colOff>114300</xdr:colOff>
      <xdr:row>74</xdr:row>
      <xdr:rowOff>13627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43815"/>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57449</xdr:rowOff>
    </xdr:from>
    <xdr:to>
      <xdr:col>116</xdr:col>
      <xdr:colOff>114300</xdr:colOff>
      <xdr:row>76</xdr:row>
      <xdr:rowOff>159049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35876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96101</xdr:rowOff>
    </xdr:from>
    <xdr:to>
      <xdr:col>112</xdr:col>
      <xdr:colOff>38100</xdr:colOff>
      <xdr:row>77</xdr:row>
      <xdr:rowOff>26251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17378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90596</xdr:rowOff>
    </xdr:from>
    <xdr:to>
      <xdr:col>107</xdr:col>
      <xdr:colOff>101600</xdr:colOff>
      <xdr:row>77</xdr:row>
      <xdr:rowOff>20746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77165</xdr:rowOff>
    </xdr:from>
    <xdr:to>
      <xdr:col>102</xdr:col>
      <xdr:colOff>165100</xdr:colOff>
      <xdr:row>74</xdr:row>
      <xdr:rowOff>7315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134277</xdr:rowOff>
    </xdr:from>
    <xdr:to>
      <xdr:col>98</xdr:col>
      <xdr:colOff>38100</xdr:colOff>
      <xdr:row>74</xdr:row>
      <xdr:rowOff>64427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80954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普通建設事業全体で、令和３年度に比べて一人当たり</a:t>
          </a:r>
          <a:r>
            <a:rPr kumimoji="1" lang="en-US" altLang="ja-JP" sz="1100" b="0" i="0" baseline="0">
              <a:solidFill>
                <a:schemeClr val="dk1"/>
              </a:solidFill>
              <a:effectLst/>
              <a:latin typeface="+mn-lt"/>
              <a:ea typeface="+mn-ea"/>
              <a:cs typeface="+mn-cs"/>
            </a:rPr>
            <a:t>46,639</a:t>
          </a:r>
          <a:r>
            <a:rPr kumimoji="1" lang="ja-JP" altLang="ja-JP" sz="1100" b="0" i="0" baseline="0">
              <a:solidFill>
                <a:schemeClr val="dk1"/>
              </a:solidFill>
              <a:effectLst/>
              <a:latin typeface="+mn-lt"/>
              <a:ea typeface="+mn-ea"/>
              <a:cs typeface="+mn-cs"/>
            </a:rPr>
            <a:t>円減少した。これは、光ファイバー整備工事及び市民交流プラザ整備工事の完了等による減少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また、一人当たり扶助費が令和３年度から令和４年度にかけて減少した要因は、子育て世帯への臨時特別給付金給付事業の減によるものである。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xdr:rowOff>
    </xdr:from>
    <xdr:to>
      <xdr:col>24</xdr:col>
      <xdr:colOff>63500</xdr:colOff>
      <xdr:row>33</xdr:row>
      <xdr:rowOff>81788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8010"/>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xdr:rowOff>
    </xdr:from>
    <xdr:to>
      <xdr:col>19</xdr:col>
      <xdr:colOff>177800</xdr:colOff>
      <xdr:row>33</xdr:row>
      <xdr:rowOff>31877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8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xdr:rowOff>
    </xdr:from>
    <xdr:to>
      <xdr:col>15</xdr:col>
      <xdr:colOff>50800</xdr:colOff>
      <xdr:row>33</xdr:row>
      <xdr:rowOff>31877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953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xdr:rowOff>
    </xdr:from>
    <xdr:to>
      <xdr:col>10</xdr:col>
      <xdr:colOff>114300</xdr:colOff>
      <xdr:row>33</xdr:row>
      <xdr:rowOff>54737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953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30988</xdr:rowOff>
    </xdr:from>
    <xdr:to>
      <xdr:col>24</xdr:col>
      <xdr:colOff>114300</xdr:colOff>
      <xdr:row>33</xdr:row>
      <xdr:rowOff>132588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130810</xdr:rowOff>
    </xdr:from>
    <xdr:to>
      <xdr:col>20</xdr:col>
      <xdr:colOff>38100</xdr:colOff>
      <xdr:row>33</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77487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152527</xdr:rowOff>
    </xdr:from>
    <xdr:to>
      <xdr:col>15</xdr:col>
      <xdr:colOff>101600</xdr:colOff>
      <xdr:row>33</xdr:row>
      <xdr:rowOff>82677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99204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132334</xdr:rowOff>
    </xdr:from>
    <xdr:to>
      <xdr:col>10</xdr:col>
      <xdr:colOff>165100</xdr:colOff>
      <xdr:row>33</xdr:row>
      <xdr:rowOff>62484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79011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3937</xdr:rowOff>
    </xdr:from>
    <xdr:to>
      <xdr:col>6</xdr:col>
      <xdr:colOff>38100</xdr:colOff>
      <xdr:row>33</xdr:row>
      <xdr:rowOff>105537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122064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68011</xdr:rowOff>
    </xdr:from>
    <xdr:to>
      <xdr:col>24</xdr:col>
      <xdr:colOff>63500</xdr:colOff>
      <xdr:row>56</xdr:row>
      <xdr:rowOff>97203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9211"/>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107920</xdr:rowOff>
    </xdr:from>
    <xdr:to>
      <xdr:col>19</xdr:col>
      <xdr:colOff>177800</xdr:colOff>
      <xdr:row>56</xdr:row>
      <xdr:rowOff>97203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66220"/>
          <a:ext cx="889000" cy="33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107920</xdr:rowOff>
    </xdr:from>
    <xdr:to>
      <xdr:col>15</xdr:col>
      <xdr:colOff>50800</xdr:colOff>
      <xdr:row>57</xdr:row>
      <xdr:rowOff>72661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66220"/>
          <a:ext cx="889000" cy="4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66338</xdr:rowOff>
    </xdr:from>
    <xdr:to>
      <xdr:col>10</xdr:col>
      <xdr:colOff>114300</xdr:colOff>
      <xdr:row>57</xdr:row>
      <xdr:rowOff>72661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8988"/>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17211</xdr:rowOff>
    </xdr:from>
    <xdr:to>
      <xdr:col>24</xdr:col>
      <xdr:colOff>114300</xdr:colOff>
      <xdr:row>56</xdr:row>
      <xdr:rowOff>118811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167088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46403</xdr:rowOff>
    </xdr:from>
    <xdr:to>
      <xdr:col>20</xdr:col>
      <xdr:colOff>38100</xdr:colOff>
      <xdr:row>56</xdr:row>
      <xdr:rowOff>148003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57120</xdr:rowOff>
    </xdr:from>
    <xdr:to>
      <xdr:col>15</xdr:col>
      <xdr:colOff>101600</xdr:colOff>
      <xdr:row>54</xdr:row>
      <xdr:rowOff>158720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149847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21861</xdr:rowOff>
    </xdr:from>
    <xdr:to>
      <xdr:col>10</xdr:col>
      <xdr:colOff>165100</xdr:colOff>
      <xdr:row>57</xdr:row>
      <xdr:rowOff>123461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114588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15538</xdr:rowOff>
    </xdr:from>
    <xdr:to>
      <xdr:col>6</xdr:col>
      <xdr:colOff>38100</xdr:colOff>
      <xdr:row>57</xdr:row>
      <xdr:rowOff>117138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161232</xdr:rowOff>
    </xdr:from>
    <xdr:to>
      <xdr:col>24</xdr:col>
      <xdr:colOff>63500</xdr:colOff>
      <xdr:row>76</xdr:row>
      <xdr:rowOff>143597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19982"/>
          <a:ext cx="8382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161232</xdr:rowOff>
    </xdr:from>
    <xdr:to>
      <xdr:col>19</xdr:col>
      <xdr:colOff>177800</xdr:colOff>
      <xdr:row>77</xdr:row>
      <xdr:rowOff>79448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9982"/>
          <a:ext cx="889000" cy="2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160339</xdr:rowOff>
    </xdr:from>
    <xdr:to>
      <xdr:col>15</xdr:col>
      <xdr:colOff>50800</xdr:colOff>
      <xdr:row>77</xdr:row>
      <xdr:rowOff>79448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676189"/>
          <a:ext cx="889000" cy="60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160339</xdr:rowOff>
    </xdr:from>
    <xdr:to>
      <xdr:col>10</xdr:col>
      <xdr:colOff>114300</xdr:colOff>
      <xdr:row>76</xdr:row>
      <xdr:rowOff>25259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76189"/>
          <a:ext cx="889000" cy="3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92797</xdr:rowOff>
    </xdr:from>
    <xdr:to>
      <xdr:col>24</xdr:col>
      <xdr:colOff>114300</xdr:colOff>
      <xdr:row>77</xdr:row>
      <xdr:rowOff>22947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71224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110432</xdr:rowOff>
    </xdr:from>
    <xdr:to>
      <xdr:col>20</xdr:col>
      <xdr:colOff>38100</xdr:colOff>
      <xdr:row>76</xdr:row>
      <xdr:rowOff>40582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28648</xdr:rowOff>
    </xdr:from>
    <xdr:to>
      <xdr:col>15</xdr:col>
      <xdr:colOff>101600</xdr:colOff>
      <xdr:row>77</xdr:row>
      <xdr:rowOff>130248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109539</xdr:rowOff>
    </xdr:from>
    <xdr:to>
      <xdr:col>10</xdr:col>
      <xdr:colOff>165100</xdr:colOff>
      <xdr:row>74</xdr:row>
      <xdr:rowOff>39689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56216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145908</xdr:rowOff>
    </xdr:from>
    <xdr:to>
      <xdr:col>6</xdr:col>
      <xdr:colOff>38100</xdr:colOff>
      <xdr:row>76</xdr:row>
      <xdr:rowOff>76057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46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92585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147276</xdr:rowOff>
    </xdr:from>
    <xdr:to>
      <xdr:col>24</xdr:col>
      <xdr:colOff>63500</xdr:colOff>
      <xdr:row>98</xdr:row>
      <xdr:rowOff>157955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49376"/>
          <a:ext cx="8382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157955</xdr:rowOff>
    </xdr:from>
    <xdr:to>
      <xdr:col>19</xdr:col>
      <xdr:colOff>177800</xdr:colOff>
      <xdr:row>99</xdr:row>
      <xdr:rowOff>89669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0055"/>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89669</xdr:rowOff>
    </xdr:from>
    <xdr:to>
      <xdr:col>15</xdr:col>
      <xdr:colOff>50800</xdr:colOff>
      <xdr:row>99</xdr:row>
      <xdr:rowOff>105868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63219"/>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105868</xdr:rowOff>
    </xdr:from>
    <xdr:to>
      <xdr:col>10</xdr:col>
      <xdr:colOff>114300</xdr:colOff>
      <xdr:row>99</xdr:row>
      <xdr:rowOff>108348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79418"/>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96476</xdr:rowOff>
    </xdr:from>
    <xdr:to>
      <xdr:col>24</xdr:col>
      <xdr:colOff>114300</xdr:colOff>
      <xdr:row>99</xdr:row>
      <xdr:rowOff>26626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107155</xdr:rowOff>
    </xdr:from>
    <xdr:to>
      <xdr:col>20</xdr:col>
      <xdr:colOff>38100</xdr:colOff>
      <xdr:row>99</xdr:row>
      <xdr:rowOff>37305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28432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38869</xdr:rowOff>
    </xdr:from>
    <xdr:to>
      <xdr:col>15</xdr:col>
      <xdr:colOff>101600</xdr:colOff>
      <xdr:row>99</xdr:row>
      <xdr:rowOff>140469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131596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55068</xdr:rowOff>
    </xdr:from>
    <xdr:to>
      <xdr:col>10</xdr:col>
      <xdr:colOff>165100</xdr:colOff>
      <xdr:row>99</xdr:row>
      <xdr:rowOff>156668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147795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57548</xdr:rowOff>
    </xdr:from>
    <xdr:to>
      <xdr:col>6</xdr:col>
      <xdr:colOff>38100</xdr:colOff>
      <xdr:row>99</xdr:row>
      <xdr:rowOff>159148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150275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17562</xdr:rowOff>
    </xdr:from>
    <xdr:to>
      <xdr:col>55</xdr:col>
      <xdr:colOff>0</xdr:colOff>
      <xdr:row>38</xdr:row>
      <xdr:rowOff>52179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32662"/>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17562</xdr:rowOff>
    </xdr:from>
    <xdr:to>
      <xdr:col>50</xdr:col>
      <xdr:colOff>114300</xdr:colOff>
      <xdr:row>38</xdr:row>
      <xdr:rowOff>25074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26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25074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2907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129250</xdr:rowOff>
    </xdr:from>
    <xdr:to>
      <xdr:col>41</xdr:col>
      <xdr:colOff>50800</xdr:colOff>
      <xdr:row>38</xdr:row>
      <xdr:rowOff>13970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72900"/>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1379</xdr:rowOff>
    </xdr:from>
    <xdr:to>
      <xdr:col>55</xdr:col>
      <xdr:colOff>50800</xdr:colOff>
      <xdr:row>38</xdr:row>
      <xdr:rowOff>102979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151256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138212</xdr:rowOff>
    </xdr:from>
    <xdr:to>
      <xdr:col>50</xdr:col>
      <xdr:colOff>165100</xdr:colOff>
      <xdr:row>38</xdr:row>
      <xdr:rowOff>68362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59489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7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145723</xdr:rowOff>
    </xdr:from>
    <xdr:to>
      <xdr:col>46</xdr:col>
      <xdr:colOff>38100</xdr:colOff>
      <xdr:row>38</xdr:row>
      <xdr:rowOff>75873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67001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55897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78450</xdr:rowOff>
    </xdr:from>
    <xdr:to>
      <xdr:col>36</xdr:col>
      <xdr:colOff>165100</xdr:colOff>
      <xdr:row>38</xdr:row>
      <xdr:rowOff>8599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171176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139814</xdr:rowOff>
    </xdr:from>
    <xdr:to>
      <xdr:col>55</xdr:col>
      <xdr:colOff>0</xdr:colOff>
      <xdr:row>55</xdr:row>
      <xdr:rowOff>164370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69564"/>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152883</xdr:rowOff>
    </xdr:from>
    <xdr:to>
      <xdr:col>50</xdr:col>
      <xdr:colOff>114300</xdr:colOff>
      <xdr:row>55</xdr:row>
      <xdr:rowOff>164370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239733"/>
          <a:ext cx="889000" cy="3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152883</xdr:rowOff>
    </xdr:from>
    <xdr:to>
      <xdr:col>45</xdr:col>
      <xdr:colOff>177800</xdr:colOff>
      <xdr:row>55</xdr:row>
      <xdr:rowOff>146291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239733"/>
          <a:ext cx="889000" cy="3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92590</xdr:rowOff>
    </xdr:from>
    <xdr:to>
      <xdr:col>41</xdr:col>
      <xdr:colOff>50800</xdr:colOff>
      <xdr:row>55</xdr:row>
      <xdr:rowOff>146291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22340"/>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89014</xdr:rowOff>
    </xdr:from>
    <xdr:to>
      <xdr:col>55</xdr:col>
      <xdr:colOff>50800</xdr:colOff>
      <xdr:row>56</xdr:row>
      <xdr:rowOff>19164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111891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113570</xdr:rowOff>
    </xdr:from>
    <xdr:to>
      <xdr:col>50</xdr:col>
      <xdr:colOff>165100</xdr:colOff>
      <xdr:row>56</xdr:row>
      <xdr:rowOff>43720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102083</xdr:rowOff>
    </xdr:from>
    <xdr:to>
      <xdr:col>46</xdr:col>
      <xdr:colOff>38100</xdr:colOff>
      <xdr:row>54</xdr:row>
      <xdr:rowOff>32233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48760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95491</xdr:rowOff>
    </xdr:from>
    <xdr:to>
      <xdr:col>41</xdr:col>
      <xdr:colOff>101600</xdr:colOff>
      <xdr:row>56</xdr:row>
      <xdr:rowOff>25641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42168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41790</xdr:rowOff>
    </xdr:from>
    <xdr:to>
      <xdr:col>36</xdr:col>
      <xdr:colOff>165100</xdr:colOff>
      <xdr:row>55</xdr:row>
      <xdr:rowOff>143390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159917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151381</xdr:rowOff>
    </xdr:from>
    <xdr:to>
      <xdr:col>55</xdr:col>
      <xdr:colOff>0</xdr:colOff>
      <xdr:row>76</xdr:row>
      <xdr:rowOff>168184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81581"/>
          <a:ext cx="8382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168184</xdr:rowOff>
    </xdr:from>
    <xdr:to>
      <xdr:col>50</xdr:col>
      <xdr:colOff>114300</xdr:colOff>
      <xdr:row>77</xdr:row>
      <xdr:rowOff>26085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98384"/>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145529</xdr:rowOff>
    </xdr:from>
    <xdr:to>
      <xdr:col>45</xdr:col>
      <xdr:colOff>177800</xdr:colOff>
      <xdr:row>77</xdr:row>
      <xdr:rowOff>26085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04279"/>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104039</xdr:rowOff>
    </xdr:from>
    <xdr:to>
      <xdr:col>41</xdr:col>
      <xdr:colOff>50800</xdr:colOff>
      <xdr:row>75</xdr:row>
      <xdr:rowOff>145529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6278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100581</xdr:rowOff>
    </xdr:from>
    <xdr:to>
      <xdr:col>55</xdr:col>
      <xdr:colOff>50800</xdr:colOff>
      <xdr:row>77</xdr:row>
      <xdr:rowOff>30731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79008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117384</xdr:rowOff>
    </xdr:from>
    <xdr:to>
      <xdr:col>50</xdr:col>
      <xdr:colOff>165100</xdr:colOff>
      <xdr:row>77</xdr:row>
      <xdr:rowOff>47534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38661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146735</xdr:rowOff>
    </xdr:from>
    <xdr:to>
      <xdr:col>46</xdr:col>
      <xdr:colOff>38100</xdr:colOff>
      <xdr:row>77</xdr:row>
      <xdr:rowOff>76885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94729</xdr:rowOff>
    </xdr:from>
    <xdr:to>
      <xdr:col>41</xdr:col>
      <xdr:colOff>101600</xdr:colOff>
      <xdr:row>76</xdr:row>
      <xdr:rowOff>24879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41406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53239</xdr:rowOff>
    </xdr:from>
    <xdr:to>
      <xdr:col>36</xdr:col>
      <xdr:colOff>165100</xdr:colOff>
      <xdr:row>75</xdr:row>
      <xdr:rowOff>154839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171366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88951</xdr:rowOff>
    </xdr:from>
    <xdr:to>
      <xdr:col>55</xdr:col>
      <xdr:colOff>0</xdr:colOff>
      <xdr:row>96</xdr:row>
      <xdr:rowOff>157111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48151"/>
          <a:ext cx="8382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79921</xdr:rowOff>
    </xdr:from>
    <xdr:to>
      <xdr:col>50</xdr:col>
      <xdr:colOff>114300</xdr:colOff>
      <xdr:row>96</xdr:row>
      <xdr:rowOff>88951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3912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79921</xdr:rowOff>
    </xdr:from>
    <xdr:to>
      <xdr:col>45</xdr:col>
      <xdr:colOff>177800</xdr:colOff>
      <xdr:row>97</xdr:row>
      <xdr:rowOff>15291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39121"/>
          <a:ext cx="889000" cy="1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41351</xdr:rowOff>
    </xdr:from>
    <xdr:to>
      <xdr:col>41</xdr:col>
      <xdr:colOff>50800</xdr:colOff>
      <xdr:row>97</xdr:row>
      <xdr:rowOff>15291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986201"/>
          <a:ext cx="889000" cy="6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106311</xdr:rowOff>
    </xdr:from>
    <xdr:to>
      <xdr:col>55</xdr:col>
      <xdr:colOff>50800</xdr:colOff>
      <xdr:row>97</xdr:row>
      <xdr:rowOff>36461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129188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38151</xdr:rowOff>
    </xdr:from>
    <xdr:to>
      <xdr:col>50</xdr:col>
      <xdr:colOff>165100</xdr:colOff>
      <xdr:row>96</xdr:row>
      <xdr:rowOff>139751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156278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29121</xdr:rowOff>
    </xdr:from>
    <xdr:to>
      <xdr:col>46</xdr:col>
      <xdr:colOff>38100</xdr:colOff>
      <xdr:row>96</xdr:row>
      <xdr:rowOff>130721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147248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135941</xdr:rowOff>
    </xdr:from>
    <xdr:to>
      <xdr:col>41</xdr:col>
      <xdr:colOff>101600</xdr:colOff>
      <xdr:row>97</xdr:row>
      <xdr:rowOff>66091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82618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162001</xdr:rowOff>
    </xdr:from>
    <xdr:to>
      <xdr:col>36</xdr:col>
      <xdr:colOff>165100</xdr:colOff>
      <xdr:row>93</xdr:row>
      <xdr:rowOff>92151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108678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7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7226</xdr:rowOff>
    </xdr:from>
    <xdr:to>
      <xdr:col>85</xdr:col>
      <xdr:colOff>127000</xdr:colOff>
      <xdr:row>37</xdr:row>
      <xdr:rowOff>51803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5087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483</xdr:rowOff>
    </xdr:from>
    <xdr:to>
      <xdr:col>81</xdr:col>
      <xdr:colOff>50800</xdr:colOff>
      <xdr:row>37</xdr:row>
      <xdr:rowOff>51803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44133"/>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483</xdr:rowOff>
    </xdr:from>
    <xdr:to>
      <xdr:col>76</xdr:col>
      <xdr:colOff>114300</xdr:colOff>
      <xdr:row>37</xdr:row>
      <xdr:rowOff>50470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44133"/>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22276</xdr:rowOff>
    </xdr:from>
    <xdr:to>
      <xdr:col>71</xdr:col>
      <xdr:colOff>177800</xdr:colOff>
      <xdr:row>37</xdr:row>
      <xdr:rowOff>50470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59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127876</xdr:rowOff>
    </xdr:from>
    <xdr:to>
      <xdr:col>85</xdr:col>
      <xdr:colOff>177800</xdr:colOff>
      <xdr:row>37</xdr:row>
      <xdr:rowOff>58026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106303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xdr:rowOff>
    </xdr:from>
    <xdr:to>
      <xdr:col>81</xdr:col>
      <xdr:colOff>101600</xdr:colOff>
      <xdr:row>37</xdr:row>
      <xdr:rowOff>102603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93730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121133</xdr:rowOff>
    </xdr:from>
    <xdr:to>
      <xdr:col>76</xdr:col>
      <xdr:colOff>165100</xdr:colOff>
      <xdr:row>37</xdr:row>
      <xdr:rowOff>51283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42410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171120</xdr:rowOff>
    </xdr:from>
    <xdr:to>
      <xdr:col>72</xdr:col>
      <xdr:colOff>38100</xdr:colOff>
      <xdr:row>37</xdr:row>
      <xdr:rowOff>101270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92397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142926</xdr:rowOff>
    </xdr:from>
    <xdr:to>
      <xdr:col>67</xdr:col>
      <xdr:colOff>101600</xdr:colOff>
      <xdr:row>37</xdr:row>
      <xdr:rowOff>73076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89603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129337</xdr:rowOff>
    </xdr:from>
    <xdr:to>
      <xdr:col>85</xdr:col>
      <xdr:colOff>127000</xdr:colOff>
      <xdr:row>57</xdr:row>
      <xdr:rowOff>145923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01987"/>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81953</xdr:rowOff>
    </xdr:from>
    <xdr:to>
      <xdr:col>81</xdr:col>
      <xdr:colOff>50800</xdr:colOff>
      <xdr:row>57</xdr:row>
      <xdr:rowOff>145923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1703"/>
          <a:ext cx="889000" cy="4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79629</xdr:rowOff>
    </xdr:from>
    <xdr:to>
      <xdr:col>76</xdr:col>
      <xdr:colOff>114300</xdr:colOff>
      <xdr:row>55</xdr:row>
      <xdr:rowOff>81953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0937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79629</xdr:rowOff>
    </xdr:from>
    <xdr:to>
      <xdr:col>71</xdr:col>
      <xdr:colOff>177800</xdr:colOff>
      <xdr:row>57</xdr:row>
      <xdr:rowOff>37427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9379"/>
          <a:ext cx="889000" cy="3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78537</xdr:rowOff>
    </xdr:from>
    <xdr:to>
      <xdr:col>85</xdr:col>
      <xdr:colOff>177800</xdr:colOff>
      <xdr:row>58</xdr:row>
      <xdr:rowOff>8687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56964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95123</xdr:rowOff>
    </xdr:from>
    <xdr:to>
      <xdr:col>81</xdr:col>
      <xdr:colOff>101600</xdr:colOff>
      <xdr:row>58</xdr:row>
      <xdr:rowOff>25273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31153</xdr:rowOff>
    </xdr:from>
    <xdr:to>
      <xdr:col>76</xdr:col>
      <xdr:colOff>165100</xdr:colOff>
      <xdr:row>55</xdr:row>
      <xdr:rowOff>132753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149280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28829</xdr:rowOff>
    </xdr:from>
    <xdr:to>
      <xdr:col>72</xdr:col>
      <xdr:colOff>38100</xdr:colOff>
      <xdr:row>55</xdr:row>
      <xdr:rowOff>130429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146956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158077</xdr:rowOff>
    </xdr:from>
    <xdr:to>
      <xdr:col>67</xdr:col>
      <xdr:colOff>101600</xdr:colOff>
      <xdr:row>57</xdr:row>
      <xdr:rowOff>88227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104754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96129</xdr:rowOff>
    </xdr:from>
    <xdr:to>
      <xdr:col>85</xdr:col>
      <xdr:colOff>127000</xdr:colOff>
      <xdr:row>78</xdr:row>
      <xdr:rowOff>107559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692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95625</xdr:rowOff>
    </xdr:from>
    <xdr:to>
      <xdr:col>81</xdr:col>
      <xdr:colOff>50800</xdr:colOff>
      <xdr:row>78</xdr:row>
      <xdr:rowOff>107559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68725"/>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65954</xdr:rowOff>
    </xdr:from>
    <xdr:to>
      <xdr:col>76</xdr:col>
      <xdr:colOff>114300</xdr:colOff>
      <xdr:row>78</xdr:row>
      <xdr:rowOff>95625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9054"/>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155564</xdr:rowOff>
    </xdr:from>
    <xdr:to>
      <xdr:col>71</xdr:col>
      <xdr:colOff>177800</xdr:colOff>
      <xdr:row>78</xdr:row>
      <xdr:rowOff>65954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57214"/>
          <a:ext cx="8890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45329</xdr:rowOff>
    </xdr:from>
    <xdr:to>
      <xdr:col>85</xdr:col>
      <xdr:colOff>177800</xdr:colOff>
      <xdr:row>78</xdr:row>
      <xdr:rowOff>146929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131706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3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56759</xdr:rowOff>
    </xdr:from>
    <xdr:to>
      <xdr:col>81</xdr:col>
      <xdr:colOff>101600</xdr:colOff>
      <xdr:row>78</xdr:row>
      <xdr:rowOff>158359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149486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2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44825</xdr:rowOff>
    </xdr:from>
    <xdr:to>
      <xdr:col>76</xdr:col>
      <xdr:colOff>165100</xdr:colOff>
      <xdr:row>78</xdr:row>
      <xdr:rowOff>146425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137552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1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15154</xdr:rowOff>
    </xdr:from>
    <xdr:to>
      <xdr:col>72</xdr:col>
      <xdr:colOff>38100</xdr:colOff>
      <xdr:row>78</xdr:row>
      <xdr:rowOff>116754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107881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104764</xdr:rowOff>
    </xdr:from>
    <xdr:to>
      <xdr:col>67</xdr:col>
      <xdr:colOff>101600</xdr:colOff>
      <xdr:row>78</xdr:row>
      <xdr:rowOff>34914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26041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74473</xdr:rowOff>
    </xdr:from>
    <xdr:to>
      <xdr:col>85</xdr:col>
      <xdr:colOff>127000</xdr:colOff>
      <xdr:row>95</xdr:row>
      <xdr:rowOff>96507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62223"/>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96507</xdr:rowOff>
    </xdr:from>
    <xdr:to>
      <xdr:col>81</xdr:col>
      <xdr:colOff>50800</xdr:colOff>
      <xdr:row>95</xdr:row>
      <xdr:rowOff>121489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84257"/>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121489</xdr:rowOff>
    </xdr:from>
    <xdr:to>
      <xdr:col>76</xdr:col>
      <xdr:colOff>114300</xdr:colOff>
      <xdr:row>95</xdr:row>
      <xdr:rowOff>143484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09239"/>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143484</xdr:rowOff>
    </xdr:from>
    <xdr:to>
      <xdr:col>71</xdr:col>
      <xdr:colOff>177800</xdr:colOff>
      <xdr:row>95</xdr:row>
      <xdr:rowOff>165799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31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23673</xdr:rowOff>
    </xdr:from>
    <xdr:to>
      <xdr:col>85</xdr:col>
      <xdr:colOff>177800</xdr:colOff>
      <xdr:row>95</xdr:row>
      <xdr:rowOff>125273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45707</xdr:rowOff>
    </xdr:from>
    <xdr:to>
      <xdr:col>81</xdr:col>
      <xdr:colOff>101600</xdr:colOff>
      <xdr:row>95</xdr:row>
      <xdr:rowOff>147307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138434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70689</xdr:rowOff>
    </xdr:from>
    <xdr:to>
      <xdr:col>76</xdr:col>
      <xdr:colOff>165100</xdr:colOff>
      <xdr:row>96</xdr:row>
      <xdr:rowOff>839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163416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92684</xdr:rowOff>
    </xdr:from>
    <xdr:to>
      <xdr:col>72</xdr:col>
      <xdr:colOff>38100</xdr:colOff>
      <xdr:row>96</xdr:row>
      <xdr:rowOff>22834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114999</xdr:rowOff>
    </xdr:from>
    <xdr:to>
      <xdr:col>67</xdr:col>
      <xdr:colOff>101600</xdr:colOff>
      <xdr:row>96</xdr:row>
      <xdr:rowOff>45149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36276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総務費が一人当たり</a:t>
          </a:r>
          <a:r>
            <a:rPr kumimoji="1" lang="en-US" altLang="ja-JP" sz="1100" b="0" i="0" baseline="0">
              <a:solidFill>
                <a:schemeClr val="dk1"/>
              </a:solidFill>
              <a:effectLst/>
              <a:latin typeface="+mn-lt"/>
              <a:ea typeface="+mn-ea"/>
              <a:cs typeface="+mn-cs"/>
            </a:rPr>
            <a:t>6,385</a:t>
          </a:r>
          <a:r>
            <a:rPr kumimoji="1" lang="ja-JP" altLang="ja-JP" sz="1100" b="0" i="0" baseline="0">
              <a:solidFill>
                <a:schemeClr val="dk1"/>
              </a:solidFill>
              <a:effectLst/>
              <a:latin typeface="+mn-lt"/>
              <a:ea typeface="+mn-ea"/>
              <a:cs typeface="+mn-cs"/>
            </a:rPr>
            <a:t>円増加となった。要因は、光ファイバー整備事業が完了した一方、証明書等のコンビニ交付システムの導入費や市公式ホームページの改修費等が増加したことによるものである。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民生費が一人当たり</a:t>
          </a:r>
          <a:r>
            <a:rPr kumimoji="1" lang="en-US" altLang="ja-JP" sz="1100" b="0" i="0" baseline="0">
              <a:solidFill>
                <a:schemeClr val="dk1"/>
              </a:solidFill>
              <a:effectLst/>
              <a:latin typeface="+mn-lt"/>
              <a:ea typeface="+mn-ea"/>
              <a:cs typeface="+mn-cs"/>
            </a:rPr>
            <a:t>14,130</a:t>
          </a:r>
          <a:r>
            <a:rPr kumimoji="1" lang="ja-JP" altLang="ja-JP" sz="1100" b="0" i="0" baseline="0">
              <a:solidFill>
                <a:schemeClr val="dk1"/>
              </a:solidFill>
              <a:effectLst/>
              <a:latin typeface="+mn-lt"/>
              <a:ea typeface="+mn-ea"/>
              <a:cs typeface="+mn-cs"/>
            </a:rPr>
            <a:t>円減少となった。要因は、子育て世帯への臨時特別給付金給付事業費及び民間保育施設整備補助金の減によるものである。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令和４年度の財政調整基金の標準財政規模比は、前年度比</a:t>
          </a:r>
          <a:r>
            <a:rPr kumimoji="1" lang="en-US" altLang="ja-JP" sz="1100" b="0" i="0" baseline="0">
              <a:solidFill>
                <a:schemeClr val="dk1"/>
              </a:solidFill>
              <a:effectLst/>
              <a:latin typeface="+mn-lt"/>
              <a:ea typeface="+mn-ea"/>
              <a:cs typeface="+mn-cs"/>
            </a:rPr>
            <a:t>5.71</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13.68</a:t>
          </a:r>
          <a:r>
            <a:rPr kumimoji="1" lang="ja-JP" altLang="ja-JP" sz="1100" b="0" i="0" baseline="0">
              <a:solidFill>
                <a:schemeClr val="dk1"/>
              </a:solidFill>
              <a:effectLst/>
              <a:latin typeface="+mn-lt"/>
              <a:ea typeface="+mn-ea"/>
              <a:cs typeface="+mn-cs"/>
            </a:rPr>
            <a:t>％となった。大型事業の完了等により財政調整基金等の取り崩しを行わなかったことによる。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今後も実質単年度収支がプラスになるよう、財政調整基金の取り崩しに頼らない財政運営に努める。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一般会計等の実質赤字及び公営企業会計の資金不足は生じておらず、連結実質赤字額は発生していない。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元利償還金は増加の一途を辿っている。臨時財政対策債や大型ハード事業に伴う起債の元利償還金によるものである。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交付税措置の高い起債の発行に努めるとともに、事業費の圧縮、実施時期の調整等により借入れを抑制し、公債費の抑制に努めていく。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一般会計等に係る地方債の現在高は令和３年度比</a:t>
          </a:r>
          <a:r>
            <a:rPr kumimoji="1" lang="en-US" altLang="ja-JP" sz="1100" b="0" i="0" baseline="0">
              <a:solidFill>
                <a:schemeClr val="dk1"/>
              </a:solidFill>
              <a:effectLst/>
              <a:latin typeface="+mn-lt"/>
              <a:ea typeface="+mn-ea"/>
              <a:cs typeface="+mn-cs"/>
            </a:rPr>
            <a:t>834</a:t>
          </a:r>
          <a:r>
            <a:rPr kumimoji="1" lang="ja-JP" altLang="ja-JP" sz="1100" b="0" i="0" baseline="0">
              <a:solidFill>
                <a:schemeClr val="dk1"/>
              </a:solidFill>
              <a:effectLst/>
              <a:latin typeface="+mn-lt"/>
              <a:ea typeface="+mn-ea"/>
              <a:cs typeface="+mn-cs"/>
            </a:rPr>
            <a:t>百万円の減となった。これは市民交流プラザ整備事業債等の公共施設等適正管理推進事業債や臨時財政対策債の発行が減少したことが主な要因である。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充当可能基金は令和３年度比</a:t>
          </a:r>
          <a:r>
            <a:rPr kumimoji="1" lang="en-US" altLang="ja-JP" sz="1100" b="0" i="0" baseline="0">
              <a:solidFill>
                <a:schemeClr val="dk1"/>
              </a:solidFill>
              <a:effectLst/>
              <a:latin typeface="+mn-lt"/>
              <a:ea typeface="+mn-ea"/>
              <a:cs typeface="+mn-cs"/>
            </a:rPr>
            <a:t>1,038</a:t>
          </a:r>
          <a:r>
            <a:rPr kumimoji="1" lang="ja-JP" altLang="ja-JP" sz="1100" b="0" i="0" baseline="0">
              <a:solidFill>
                <a:schemeClr val="dk1"/>
              </a:solidFill>
              <a:effectLst/>
              <a:latin typeface="+mn-lt"/>
              <a:ea typeface="+mn-ea"/>
              <a:cs typeface="+mn-cs"/>
            </a:rPr>
            <a:t>百万円の増となった。財政調整基金や特定目的基金の取り崩しを行わなっかたことが主な要因である。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今後も地方債の発行や基金の取り崩しを極力抑えるよう努める。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令和４年度は、財政調整基金について、大型事業の完了等により取り崩しを行わず積立てたこと、その他特定目的基金についても今後のハード整備に備え積立を行ったことなどから基金全体で</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憶</a:t>
          </a:r>
          <a:r>
            <a:rPr kumimoji="1" lang="en-US" altLang="ja-JP" sz="1100" b="0" i="0" baseline="0">
              <a:solidFill>
                <a:schemeClr val="dk1"/>
              </a:solidFill>
              <a:effectLst/>
              <a:latin typeface="+mn-lt"/>
              <a:ea typeface="+mn-ea"/>
              <a:cs typeface="+mn-cs"/>
            </a:rPr>
            <a:t>2,300</a:t>
          </a:r>
          <a:r>
            <a:rPr kumimoji="1" lang="ja-JP" altLang="ja-JP" sz="1100" b="0" i="0" baseline="0">
              <a:solidFill>
                <a:schemeClr val="dk1"/>
              </a:solidFill>
              <a:effectLst/>
              <a:latin typeface="+mn-lt"/>
              <a:ea typeface="+mn-ea"/>
              <a:cs typeface="+mn-cs"/>
            </a:rPr>
            <a:t>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今後も特定目的基金は各目的に応じて適正に積み立てていく。財政調整基金や減債基金は将来に備え、取り崩しの抑制や計画的な積立てに努める。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t"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小中学校基金：</a:t>
          </a:r>
          <a:r>
            <a:rPr lang="ja-JP" altLang="ja-JP" sz="1100">
              <a:solidFill>
                <a:schemeClr val="dk1"/>
              </a:solidFill>
              <a:effectLst/>
              <a:latin typeface="+mn-lt"/>
              <a:ea typeface="+mn-ea"/>
              <a:cs typeface="+mn-cs"/>
            </a:rPr>
            <a:t>市立小中学校の設備等の整備事業に充てるため</a:t>
          </a:r>
          <a:endParaRPr lang="ja-JP" altLang="ja-JP" sz="1400">
            <a:effectLst/>
          </a:endParaRPr>
        </a:p>
        <a:p>
          <a:pPr eaLnBrk="1" fontAlgn="t" latinLnBrk="0" hangingPunct="1"/>
          <a:r>
            <a:rPr kumimoji="1" lang="ja-JP" altLang="ja-JP" sz="1100" b="0" i="0" baseline="0">
              <a:solidFill>
                <a:schemeClr val="dk1"/>
              </a:solidFill>
              <a:effectLst/>
              <a:latin typeface="+mn-lt"/>
              <a:ea typeface="+mn-ea"/>
              <a:cs typeface="+mn-cs"/>
            </a:rPr>
            <a:t>　庁舎整備基金：</a:t>
          </a:r>
          <a:r>
            <a:rPr lang="ja-JP" altLang="ja-JP" sz="1100">
              <a:solidFill>
                <a:schemeClr val="dk1"/>
              </a:solidFill>
              <a:effectLst/>
              <a:latin typeface="+mn-lt"/>
              <a:ea typeface="+mn-ea"/>
              <a:cs typeface="+mn-cs"/>
            </a:rPr>
            <a:t>小矢部市庁舎の大規模な補修及び改修等事業に充てるため</a:t>
          </a:r>
          <a:endParaRPr lang="ja-JP" altLang="ja-JP" sz="1400">
            <a:effectLst/>
          </a:endParaRPr>
        </a:p>
        <a:p>
          <a:pPr fontAlgn="t"/>
          <a:r>
            <a:rPr kumimoji="1" lang="ja-JP" altLang="ja-JP" sz="1100" b="0" i="0" baseline="0">
              <a:solidFill>
                <a:schemeClr val="dk1"/>
              </a:solidFill>
              <a:effectLst/>
              <a:latin typeface="+mn-lt"/>
              <a:ea typeface="+mn-ea"/>
              <a:cs typeface="+mn-cs"/>
            </a:rPr>
            <a:t>　健やか福祉基金：</a:t>
          </a:r>
          <a:r>
            <a:rPr lang="ja-JP" altLang="ja-JP" sz="1100">
              <a:solidFill>
                <a:schemeClr val="dk1"/>
              </a:solidFill>
              <a:effectLst/>
              <a:latin typeface="+mn-lt"/>
              <a:ea typeface="+mn-ea"/>
              <a:cs typeface="+mn-cs"/>
            </a:rPr>
            <a:t>地域福祉事業、社会福祉事業、高齢化社会対策事業及び保健福祉事業の推進を図る事業に充てるため</a:t>
          </a:r>
          <a:endParaRPr lang="ja-JP" altLang="ja-JP" sz="1400">
            <a:effectLst/>
          </a:endParaRPr>
        </a:p>
        <a:p>
          <a:pPr fontAlgn="t"/>
          <a:r>
            <a:rPr kumimoji="1" lang="ja-JP" altLang="ja-JP" sz="1100" b="0" i="0" baseline="0">
              <a:solidFill>
                <a:schemeClr val="dk1"/>
              </a:solidFill>
              <a:effectLst/>
              <a:latin typeface="+mn-lt"/>
              <a:ea typeface="+mn-ea"/>
              <a:cs typeface="+mn-cs"/>
            </a:rPr>
            <a:t>　ふるさとおやべ応援基金：</a:t>
          </a:r>
          <a:r>
            <a:rPr lang="ja-JP" altLang="ja-JP" sz="1100">
              <a:solidFill>
                <a:schemeClr val="dk1"/>
              </a:solidFill>
              <a:effectLst/>
              <a:latin typeface="+mn-lt"/>
              <a:ea typeface="+mn-ea"/>
              <a:cs typeface="+mn-cs"/>
            </a:rPr>
            <a:t>小矢部市を愛し、未来に向けて応援しようとする者からの寄附金を当該寄附を行った者の意向に沿った事業及びおやべルネサンス総合戦</a:t>
          </a:r>
          <a:endParaRPr lang="ja-JP" altLang="ja-JP" sz="1400">
            <a:effectLst/>
          </a:endParaRPr>
        </a:p>
        <a:p>
          <a:pPr fontAlgn="t"/>
          <a:r>
            <a:rPr lang="ja-JP" altLang="ja-JP" sz="1100">
              <a:solidFill>
                <a:schemeClr val="dk1"/>
              </a:solidFill>
              <a:effectLst/>
              <a:latin typeface="+mn-lt"/>
              <a:ea typeface="+mn-ea"/>
              <a:cs typeface="+mn-cs"/>
            </a:rPr>
            <a:t>　　　　　　　　　　　　　略の基本目標の達成に資する事業に充てるため</a:t>
          </a:r>
          <a:endParaRPr lang="ja-JP" altLang="ja-JP" sz="1400">
            <a:effectLst/>
          </a:endParaRPr>
        </a:p>
        <a:p>
          <a:r>
            <a:rPr kumimoji="1" lang="ja-JP" altLang="ja-JP" sz="1100" b="0" i="0" baseline="0">
              <a:solidFill>
                <a:schemeClr val="dk1"/>
              </a:solidFill>
              <a:effectLst/>
              <a:latin typeface="+mn-lt"/>
              <a:ea typeface="+mn-ea"/>
              <a:cs typeface="+mn-cs"/>
            </a:rPr>
            <a:t>　スポーツ振興基金：</a:t>
          </a:r>
          <a:r>
            <a:rPr lang="ja-JP" altLang="ja-JP" sz="1100">
              <a:solidFill>
                <a:schemeClr val="dk1"/>
              </a:solidFill>
              <a:effectLst/>
              <a:latin typeface="+mn-lt"/>
              <a:ea typeface="+mn-ea"/>
              <a:cs typeface="+mn-cs"/>
            </a:rPr>
            <a:t>市民の体育、スポーツの発展向上を図り、スポーツ関係団体の活動を促進する事業に充てるため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小中学校基金：学校給食センターの整備のために積み立てたことによる増</a:t>
          </a:r>
          <a:endParaRPr lang="ja-JP" altLang="ja-JP" sz="1400">
            <a:effectLst/>
          </a:endParaRPr>
        </a:p>
        <a:p>
          <a:r>
            <a:rPr kumimoji="1" lang="ja-JP" altLang="ja-JP" sz="1100">
              <a:solidFill>
                <a:schemeClr val="dk1"/>
              </a:solidFill>
              <a:effectLst/>
              <a:latin typeface="+mn-lt"/>
              <a:ea typeface="+mn-ea"/>
              <a:cs typeface="+mn-cs"/>
            </a:rPr>
            <a:t>　庁舎整備基金：庁舎の耐震対策に備えるために積み立てたことによる増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引き続き、給食センターの整備や庁舎の耐震対策に備え、当該整備を目的とする基金の計画的な積立てに努める。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令和４年度末の基金残高は、</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2,100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9,100</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大型事業の完了もあり、基金の取り崩しを行わず積立てたことが要因である。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財政調整基金は、その繰入れに頼らない予算編成を基本とし、標準財政規模の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％程度の確保を目指す。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令和４年度末の基金残高は、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7,300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4,700</a:t>
          </a:r>
          <a:r>
            <a:rPr kumimoji="1" lang="ja-JP" altLang="ja-JP" sz="1100" b="0" i="0" baseline="0">
              <a:solidFill>
                <a:schemeClr val="dk1"/>
              </a:solidFill>
              <a:effectLst/>
              <a:latin typeface="+mn-lt"/>
              <a:ea typeface="+mn-ea"/>
              <a:cs typeface="+mn-cs"/>
            </a:rPr>
            <a:t>万円の増加となっている。これは、今後の公債費の増嵩に備えて、計画的に積み立てたことによる。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減債基金は、今後の公債費の増嵩に備え、引き続き計画的に積み立てていく。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3A75F3-F8B6-4E7D-90F1-DB315FED4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52E24A-17F7-44C5-A9AA-DFC2B0FD0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B3EA644-4F59-4114-8A75-9A637345C8B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DB30330-A690-4551-9DFF-8038B58F682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106D14-4C3E-4F70-9C95-B962895F28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BB19E2-00D6-458D-9011-CF0FCB175C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9E9EAC-D136-4DDE-A380-F0524B2111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C30977-9773-46E7-A950-E52BC042BC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0EC0B6-9EF0-4A1C-9A24-CB4CB1EEB5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314679B-5ADB-4926-AF7B-0DE0152CD5C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47A0B3-70CA-4D02-9FF4-D5101B51AD4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3362B9-4FDE-42F0-B022-3E0F04A7CE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03463E5-A8D1-4417-8470-79550CA472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40282D7-BA7A-4A98-8FA9-A65155C14AA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782802-9EE4-4C80-BCB4-5D2892B91B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947A159-FB6D-475B-A4BD-1A61F70F6B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065CA5-F1B1-4523-8317-93AA9A8417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60607E-FFBC-47B7-A833-61F14EF0684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AF01245-7EDD-493C-B5F0-8D6F4F90B6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E21794-D9BF-4D00-B5BC-57A0355D4E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3423B54-3AEC-4355-A651-9E2AF14406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6B6E16-1505-42AB-8944-2C1C3607E3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23D2B3-9B83-4CF6-A4AD-3861350F3D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C2E6C48-4E2E-471B-A692-C1C0B2B0B2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B288F6-5710-4871-84D1-E4A8ED7565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2510F6-EAD4-49D1-B74C-2103F7F3F3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4D07E5F-D1CD-4D87-8DD5-604877F24E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2CA53A-CDE9-43FC-A125-113B8B916B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A9C1BCF-57C7-4B4B-A168-3F2DD21169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FCA6EF-E43B-44B7-872F-FCF68685EF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ADD21B5-8767-4B38-81D4-EF37108BD81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6CE12E-5AEB-41C9-B4C8-18F71A57E1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B40E66A-6A19-4AB5-942E-198A2AB7674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B6F0B4-4A6E-4C57-9F9E-9E7C3062EA9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0F5D52B-1762-4DE6-BB91-399980A33F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CE551F7-DF04-4F04-9642-488B17C69F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A6A6D34-2ABA-4C17-803D-F7D5E97FEBF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EDFD0E-247B-4DF4-80A2-3B5A96B65F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B6C6160-09E8-4AFF-860E-BBC63C12ED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7A3FF2A-79D4-4425-95F8-956A7D2ADC8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5C6F227-50F5-4BAF-8A13-24A4CC2807E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B49EA38-AD80-4D87-A870-0D8FCFB80B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5EE196-F411-4279-AB13-3B64B3078C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9CCECB-62E5-47D1-B28B-961DB0B093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0021EB9-0B05-49CF-A379-2F00403959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9DB756-3314-43FB-B076-BE99263DA4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AA5E99-7115-4E99-95A4-6711CFFC16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類似団体内平均よりも高い水準となっている。耐用年数を超過しても使用されている資産が多く、老朽化が進行している。</a:t>
          </a:r>
        </a:p>
        <a:p>
          <a:r>
            <a:rPr kumimoji="1" lang="ja-JP" altLang="en-US" sz="1100">
              <a:latin typeface="ＭＳ Ｐゴシック" panose="020B0600070205080204" pitchFamily="50" charset="-128"/>
              <a:ea typeface="ＭＳ Ｐゴシック" panose="020B0600070205080204" pitchFamily="50" charset="-128"/>
            </a:rPr>
            <a:t>　このことから、公共施設等総合管理計画や公共施設計画に基づき、公共施設の保有数量の縮減や個別施設の再編を着実に進める必要がある。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年までにおいては、この計画に基づき、保育所やコミュニティ施設の統合を図った。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E17CF9C-7AB3-4B73-B2A7-8986E34C78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BEB80E-BB11-48E4-8C21-9192D03C460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12A80F-EAB7-42BD-B9B2-0765A89E24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66DE6DC-0FA6-4DDB-884C-1EE9811C87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E990E86-0824-462F-BA24-566C92732D0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7B97AB0-50E2-4583-BC3B-22E841CCC7E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562E55E-DCB9-413D-AA9B-CBB9701F40B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9DB96FE-1749-4784-AA9F-EBD0A3E102D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6504363-D386-4E04-8CF9-7048AA56A5C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C17CF2-5A5B-4CA5-BC3E-5036BA4BE6A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63149FA-FA92-4E56-9498-58BC559EB96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2E26C55-7A3A-4058-9EA9-CB679CDD70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356B028-966F-4ADF-8322-886740CE828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71CDD89-6C34-421C-864B-7B0D4FE4435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019B787-1C02-477A-8223-296D7DE1F2D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32F1090-424E-49B7-8E73-61BF7CE58B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11F67A0-1B45-49E0-918D-943AEDB0FC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64BD9E2-4B5D-422E-AE94-D247AA37C4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789B78D1-D049-464D-951C-50DE0E9160F7}"/>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BB94474A-B740-45B0-818F-209D0E78AFA2}"/>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9B88E9ED-A9FB-4049-BE3E-F45E73730C6C}"/>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630ED631-E2CE-4425-B6DC-0693AED32E3B}"/>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44CBB152-1740-4003-957A-9C348418A189}"/>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FA61ABF5-F362-4068-B3FB-5FF78343D2D8}"/>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90F7D81C-995C-466A-958E-1467C1F4626D}"/>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817CB79B-5CBF-497B-A8E9-E448369FD6B2}"/>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AA3690D5-82B8-4AA9-B73F-B7E9A721EB2C}"/>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889CB922-E1B0-4033-88E5-3BA7A01B0CF9}"/>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D9B569BE-59B7-4C74-A846-0412D42D733B}"/>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2B50905-A5AA-452A-8531-09DB3A59AC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7C34F0-EB95-4915-9965-EC4C2E8660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29D0F0F-4F53-4FC0-8D6B-383F4841C9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5BEA1F-5CD8-4E63-A9C7-A6CD51A8B96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946543D-73E3-4228-B341-30CDF33868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a:extLst>
            <a:ext uri="{FF2B5EF4-FFF2-40B4-BE49-F238E27FC236}">
              <a16:creationId xmlns:a16="http://schemas.microsoft.com/office/drawing/2014/main" id="{C2175DD6-7DB2-40CE-97AE-14DF075C4C4E}"/>
            </a:ext>
          </a:extLst>
        </xdr:cNvPr>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a:extLst>
            <a:ext uri="{FF2B5EF4-FFF2-40B4-BE49-F238E27FC236}">
              <a16:creationId xmlns:a16="http://schemas.microsoft.com/office/drawing/2014/main" id="{BD7D1897-D7A4-4228-A98D-D5AFCD50359F}"/>
            </a:ext>
          </a:extLst>
        </xdr:cNvPr>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5" name="楕円 84">
          <a:extLst>
            <a:ext uri="{FF2B5EF4-FFF2-40B4-BE49-F238E27FC236}">
              <a16:creationId xmlns:a16="http://schemas.microsoft.com/office/drawing/2014/main" id="{53D03140-5AAE-4DC8-BF33-FD9181BEDA5A}"/>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64498</xdr:rowOff>
    </xdr:to>
    <xdr:cxnSp macro="">
      <xdr:nvCxnSpPr>
        <xdr:cNvPr id="86" name="直線コネクタ 85">
          <a:extLst>
            <a:ext uri="{FF2B5EF4-FFF2-40B4-BE49-F238E27FC236}">
              <a16:creationId xmlns:a16="http://schemas.microsoft.com/office/drawing/2014/main" id="{DC3C28A4-D08F-4404-9861-CB9658350A05}"/>
            </a:ext>
          </a:extLst>
        </xdr:cNvPr>
        <xdr:cNvCxnSpPr/>
      </xdr:nvCxnSpPr>
      <xdr:spPr>
        <a:xfrm>
          <a:off x="4051300" y="626690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87" name="楕円 86">
          <a:extLst>
            <a:ext uri="{FF2B5EF4-FFF2-40B4-BE49-F238E27FC236}">
              <a16:creationId xmlns:a16="http://schemas.microsoft.com/office/drawing/2014/main" id="{E34DF284-B9B9-4081-A3DE-7ED3FC0EC0FC}"/>
            </a:ext>
          </a:extLst>
        </xdr:cNvPr>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32</xdr:row>
      <xdr:rowOff>8981</xdr:rowOff>
    </xdr:to>
    <xdr:cxnSp macro="">
      <xdr:nvCxnSpPr>
        <xdr:cNvPr id="88" name="直線コネクタ 87">
          <a:extLst>
            <a:ext uri="{FF2B5EF4-FFF2-40B4-BE49-F238E27FC236}">
              <a16:creationId xmlns:a16="http://schemas.microsoft.com/office/drawing/2014/main" id="{00C83DE3-1F61-4831-B16F-20CD11287389}"/>
            </a:ext>
          </a:extLst>
        </xdr:cNvPr>
        <xdr:cNvCxnSpPr/>
      </xdr:nvCxnSpPr>
      <xdr:spPr>
        <a:xfrm>
          <a:off x="3289300" y="622372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9" name="楕円 88">
          <a:extLst>
            <a:ext uri="{FF2B5EF4-FFF2-40B4-BE49-F238E27FC236}">
              <a16:creationId xmlns:a16="http://schemas.microsoft.com/office/drawing/2014/main" id="{08E2136A-AC18-4DAE-B958-07FC9C28A321}"/>
            </a:ext>
          </a:extLst>
        </xdr:cNvPr>
        <xdr:cNvSpPr/>
      </xdr:nvSpPr>
      <xdr:spPr>
        <a:xfrm>
          <a:off x="2476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137251</xdr:rowOff>
    </xdr:to>
    <xdr:cxnSp macro="">
      <xdr:nvCxnSpPr>
        <xdr:cNvPr id="90" name="直線コネクタ 89">
          <a:extLst>
            <a:ext uri="{FF2B5EF4-FFF2-40B4-BE49-F238E27FC236}">
              <a16:creationId xmlns:a16="http://schemas.microsoft.com/office/drawing/2014/main" id="{02BE9E82-4474-40F2-9256-9E0EF3359825}"/>
            </a:ext>
          </a:extLst>
        </xdr:cNvPr>
        <xdr:cNvCxnSpPr/>
      </xdr:nvCxnSpPr>
      <xdr:spPr>
        <a:xfrm>
          <a:off x="2527300" y="61990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71029</xdr:rowOff>
    </xdr:from>
    <xdr:to>
      <xdr:col>7</xdr:col>
      <xdr:colOff>187325</xdr:colOff>
      <xdr:row>32</xdr:row>
      <xdr:rowOff>1179</xdr:rowOff>
    </xdr:to>
    <xdr:sp macro="" textlink="">
      <xdr:nvSpPr>
        <xdr:cNvPr id="91" name="楕円 90">
          <a:extLst>
            <a:ext uri="{FF2B5EF4-FFF2-40B4-BE49-F238E27FC236}">
              <a16:creationId xmlns:a16="http://schemas.microsoft.com/office/drawing/2014/main" id="{B628D96C-81C1-40B4-A99A-B150B9F771B8}"/>
            </a:ext>
          </a:extLst>
        </xdr:cNvPr>
        <xdr:cNvSpPr/>
      </xdr:nvSpPr>
      <xdr:spPr>
        <a:xfrm>
          <a:off x="1714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112576</xdr:rowOff>
    </xdr:from>
    <xdr:to>
      <xdr:col>11</xdr:col>
      <xdr:colOff>136525</xdr:colOff>
      <xdr:row>31</xdr:row>
      <xdr:rowOff>121829</xdr:rowOff>
    </xdr:to>
    <xdr:cxnSp macro="">
      <xdr:nvCxnSpPr>
        <xdr:cNvPr id="92" name="直線コネクタ 91">
          <a:extLst>
            <a:ext uri="{FF2B5EF4-FFF2-40B4-BE49-F238E27FC236}">
              <a16:creationId xmlns:a16="http://schemas.microsoft.com/office/drawing/2014/main" id="{651C6331-A948-460A-AA4B-92C6A69F7CEB}"/>
            </a:ext>
          </a:extLst>
        </xdr:cNvPr>
        <xdr:cNvCxnSpPr/>
      </xdr:nvCxnSpPr>
      <xdr:spPr>
        <a:xfrm flipV="1">
          <a:off x="1765300" y="619905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FA03C681-84C2-4AE9-A6AC-359BA5D96D04}"/>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C66CE277-70C6-49BF-99CA-24EFFB638B1E}"/>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D247C478-F5C3-4982-B833-815F93AEF703}"/>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B933B8C4-7B0C-4170-8EAF-3899A67346BA}"/>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97" name="n_1mainValue有形固定資産減価償却率">
          <a:extLst>
            <a:ext uri="{FF2B5EF4-FFF2-40B4-BE49-F238E27FC236}">
              <a16:creationId xmlns:a16="http://schemas.microsoft.com/office/drawing/2014/main" id="{31F1C167-6FB7-4C40-BA7F-090E3E556F85}"/>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8" name="n_2mainValue有形固定資産減価償却率">
          <a:extLst>
            <a:ext uri="{FF2B5EF4-FFF2-40B4-BE49-F238E27FC236}">
              <a16:creationId xmlns:a16="http://schemas.microsoft.com/office/drawing/2014/main" id="{2526D870-F697-46D4-9C82-6D21D8DB2924}"/>
            </a:ext>
          </a:extLst>
        </xdr:cNvPr>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9" name="n_3mainValue有形固定資産減価償却率">
          <a:extLst>
            <a:ext uri="{FF2B5EF4-FFF2-40B4-BE49-F238E27FC236}">
              <a16:creationId xmlns:a16="http://schemas.microsoft.com/office/drawing/2014/main" id="{3BEAA2D3-B059-48D3-BF9C-7B2D0786722A}"/>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163756</xdr:rowOff>
    </xdr:from>
    <xdr:ext cx="405111" cy="259045"/>
    <xdr:sp macro="" textlink="">
      <xdr:nvSpPr>
        <xdr:cNvPr id="100" name="n_4mainValue有形固定資産減価償却率">
          <a:extLst>
            <a:ext uri="{FF2B5EF4-FFF2-40B4-BE49-F238E27FC236}">
              <a16:creationId xmlns:a16="http://schemas.microsoft.com/office/drawing/2014/main" id="{466DBD23-4A06-4D0E-8E79-02F20AB2485E}"/>
            </a:ext>
          </a:extLst>
        </xdr:cNvPr>
        <xdr:cNvSpPr txBox="1"/>
      </xdr:nvSpPr>
      <xdr:spPr>
        <a:xfrm>
          <a:off x="1562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AB05991-FC63-4F0C-9DC5-B6B52731CD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BF36E4E-5AC3-4DB3-890B-62CD680446A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2D43009-242A-4A8B-9431-5C088B997A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1CBA874-7F9D-4749-82FF-F01156639F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61B2278-8569-4070-872E-209E8CE170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E833C70-C1C0-4640-820E-B0EEEEC6B4C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E2D9D82-6A76-4FB1-A9BC-BD13CACC61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ED9731A-0264-45E1-8E51-38B5A481F3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68AFDC8-C09D-413A-956C-18C765529B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F303750-481B-4C5F-ADA8-34394F6B0D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E20BCCD-D2B6-4596-BC0D-400FAE8492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CB55DB4-903B-4F30-849B-CBFDE52426A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9ABD8D4-9053-406D-A5D7-E2011FE17DC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類似団体内平均よりも高い水準となっている。一般会計等に係る地方債の現在高は減少傾向にあるが、Ｈ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年度以降実施してきた、大型事業（（石動駅周辺整備事業、統合こども園整備事業、新図書館整備事業、小矢部市民交流プラザ整備事業）の影響により、債務償還比率は高水準が続くと見込まれる。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4D0F8D8-46CC-40EF-B571-196EE01767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FFCF4B9-CD1E-4752-8024-9272ED15E51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23495A9-9E0B-4B72-AE2B-5EA94E4B6C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308AA0D-B28E-4E8B-803C-32EB470657F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268F68D-0623-43B1-BD93-F820613B49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2F163614-FC11-4723-B8E3-443F18148D0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425CFB29-D4AB-4252-971F-A3287C9C5DB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1F9E68A-DCA0-4128-AA89-97A158172FE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36C5A50-AC17-4EDD-AC0B-84AEBE336A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98F021DE-C986-4817-B43E-5ED5CD06B3D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271FBD7-998C-43FA-8119-8AD50F2901C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0F8F605-2851-49C0-8A61-CCE02EBEA4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F247B07-33B6-4361-A664-7A5886881D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885645C-D1E0-48E1-BC66-6DA525E52B8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9F17863C-0336-4F91-BE78-40AAC66769F3}"/>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F1A3DDB-CCA2-4829-B82B-EFE776246E5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409377B1-08A8-4485-B207-8EA71139129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E55B5CF4-71B1-4BD0-9E88-93A1EA5CE7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B52E05AF-2EDC-4673-B518-9F8C42348FCE}"/>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C5E0019A-07CA-47AE-8C2A-1CA2BA515886}"/>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C4B65FB0-D136-4209-B1A3-0533737B9A9C}"/>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98FAC316-27A8-42D2-B38E-3C34B17AC10D}"/>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B022733D-EF3C-4F72-BCA6-E305762FD3B2}"/>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3A542209-C33B-4334-A951-59D2E2DDF05B}"/>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BB1205E9-B270-4000-8BBA-F3BBF3A293AF}"/>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6BC37534-2DDE-4AAA-984C-8B45C1A6AF54}"/>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DA3B8A9-10FF-4576-960C-BD3C78A6C2D3}"/>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6434C08B-0A14-4974-B2A1-2202CD13D397}"/>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C6C541DB-014E-4D12-94E1-AB5B9FA8089B}"/>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71814BF-47D4-4A59-AC4B-36ED514353C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6CB91A9-C3EA-43C0-B758-7B8327A4A7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6E83584-1300-4C5C-BE06-5ED74C96F1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94EE547-42AA-41F6-9DFD-2EDD9C7F11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CAAB077-978C-439A-9674-175416A1A6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38798</xdr:rowOff>
    </xdr:from>
    <xdr:to>
      <xdr:col>76</xdr:col>
      <xdr:colOff>73025</xdr:colOff>
      <xdr:row>31</xdr:row>
      <xdr:rowOff>140398</xdr:rowOff>
    </xdr:to>
    <xdr:sp macro="" textlink="">
      <xdr:nvSpPr>
        <xdr:cNvPr id="148" name="楕円 147">
          <a:extLst>
            <a:ext uri="{FF2B5EF4-FFF2-40B4-BE49-F238E27FC236}">
              <a16:creationId xmlns:a16="http://schemas.microsoft.com/office/drawing/2014/main" id="{CEB452B7-49F2-47DB-B4A6-E2D94BAEA03F}"/>
            </a:ext>
          </a:extLst>
        </xdr:cNvPr>
        <xdr:cNvSpPr/>
      </xdr:nvSpPr>
      <xdr:spPr>
        <a:xfrm>
          <a:off x="147447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17225</xdr:rowOff>
    </xdr:from>
    <xdr:ext cx="469744" cy="259045"/>
    <xdr:sp macro="" textlink="">
      <xdr:nvSpPr>
        <xdr:cNvPr id="149" name="債務償還比率該当値テキスト">
          <a:extLst>
            <a:ext uri="{FF2B5EF4-FFF2-40B4-BE49-F238E27FC236}">
              <a16:creationId xmlns:a16="http://schemas.microsoft.com/office/drawing/2014/main" id="{94CFB618-C178-4C02-A0DF-710FC0C58CB8}"/>
            </a:ext>
          </a:extLst>
        </xdr:cNvPr>
        <xdr:cNvSpPr txBox="1"/>
      </xdr:nvSpPr>
      <xdr:spPr>
        <a:xfrm>
          <a:off x="14846300" y="61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138847</xdr:rowOff>
    </xdr:from>
    <xdr:to>
      <xdr:col>72</xdr:col>
      <xdr:colOff>123825</xdr:colOff>
      <xdr:row>31</xdr:row>
      <xdr:rowOff>68997</xdr:rowOff>
    </xdr:to>
    <xdr:sp macro="" textlink="">
      <xdr:nvSpPr>
        <xdr:cNvPr id="150" name="楕円 149">
          <a:extLst>
            <a:ext uri="{FF2B5EF4-FFF2-40B4-BE49-F238E27FC236}">
              <a16:creationId xmlns:a16="http://schemas.microsoft.com/office/drawing/2014/main" id="{9AF17370-18C1-4A59-9A50-0D2E78DD2AEC}"/>
            </a:ext>
          </a:extLst>
        </xdr:cNvPr>
        <xdr:cNvSpPr/>
      </xdr:nvSpPr>
      <xdr:spPr>
        <a:xfrm>
          <a:off x="14033500" y="60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18197</xdr:rowOff>
    </xdr:from>
    <xdr:to>
      <xdr:col>76</xdr:col>
      <xdr:colOff>22225</xdr:colOff>
      <xdr:row>31</xdr:row>
      <xdr:rowOff>89598</xdr:rowOff>
    </xdr:to>
    <xdr:cxnSp macro="">
      <xdr:nvCxnSpPr>
        <xdr:cNvPr id="151" name="直線コネクタ 150">
          <a:extLst>
            <a:ext uri="{FF2B5EF4-FFF2-40B4-BE49-F238E27FC236}">
              <a16:creationId xmlns:a16="http://schemas.microsoft.com/office/drawing/2014/main" id="{13F5897A-1712-44EA-9BE2-C40A25D824D7}"/>
            </a:ext>
          </a:extLst>
        </xdr:cNvPr>
        <xdr:cNvCxnSpPr/>
      </xdr:nvCxnSpPr>
      <xdr:spPr>
        <a:xfrm>
          <a:off x="14084300" y="6104672"/>
          <a:ext cx="7112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164365</xdr:rowOff>
    </xdr:from>
    <xdr:to>
      <xdr:col>68</xdr:col>
      <xdr:colOff>123825</xdr:colOff>
      <xdr:row>33</xdr:row>
      <xdr:rowOff>94515</xdr:rowOff>
    </xdr:to>
    <xdr:sp macro="" textlink="">
      <xdr:nvSpPr>
        <xdr:cNvPr id="152" name="楕円 151">
          <a:extLst>
            <a:ext uri="{FF2B5EF4-FFF2-40B4-BE49-F238E27FC236}">
              <a16:creationId xmlns:a16="http://schemas.microsoft.com/office/drawing/2014/main" id="{6D5F0958-7FF2-4F6B-BAC1-B4F5A757EA07}"/>
            </a:ext>
          </a:extLst>
        </xdr:cNvPr>
        <xdr:cNvSpPr/>
      </xdr:nvSpPr>
      <xdr:spPr>
        <a:xfrm>
          <a:off x="13271500" y="64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18197</xdr:rowOff>
    </xdr:from>
    <xdr:to>
      <xdr:col>72</xdr:col>
      <xdr:colOff>73025</xdr:colOff>
      <xdr:row>33</xdr:row>
      <xdr:rowOff>43715</xdr:rowOff>
    </xdr:to>
    <xdr:cxnSp macro="">
      <xdr:nvCxnSpPr>
        <xdr:cNvPr id="153" name="直線コネクタ 152">
          <a:extLst>
            <a:ext uri="{FF2B5EF4-FFF2-40B4-BE49-F238E27FC236}">
              <a16:creationId xmlns:a16="http://schemas.microsoft.com/office/drawing/2014/main" id="{0923E39C-4A31-4ECA-8D0D-E8BFC39BC250}"/>
            </a:ext>
          </a:extLst>
        </xdr:cNvPr>
        <xdr:cNvCxnSpPr/>
      </xdr:nvCxnSpPr>
      <xdr:spPr>
        <a:xfrm flipV="1">
          <a:off x="13322300" y="6104672"/>
          <a:ext cx="762000" cy="36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87566</xdr:rowOff>
    </xdr:from>
    <xdr:to>
      <xdr:col>64</xdr:col>
      <xdr:colOff>123825</xdr:colOff>
      <xdr:row>33</xdr:row>
      <xdr:rowOff>17716</xdr:rowOff>
    </xdr:to>
    <xdr:sp macro="" textlink="">
      <xdr:nvSpPr>
        <xdr:cNvPr id="154" name="楕円 153">
          <a:extLst>
            <a:ext uri="{FF2B5EF4-FFF2-40B4-BE49-F238E27FC236}">
              <a16:creationId xmlns:a16="http://schemas.microsoft.com/office/drawing/2014/main" id="{E6CBD12A-3CD9-4D77-9104-8C02CAACE894}"/>
            </a:ext>
          </a:extLst>
        </xdr:cNvPr>
        <xdr:cNvSpPr/>
      </xdr:nvSpPr>
      <xdr:spPr>
        <a:xfrm>
          <a:off x="12509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138366</xdr:rowOff>
    </xdr:from>
    <xdr:to>
      <xdr:col>68</xdr:col>
      <xdr:colOff>73025</xdr:colOff>
      <xdr:row>33</xdr:row>
      <xdr:rowOff>43715</xdr:rowOff>
    </xdr:to>
    <xdr:cxnSp macro="">
      <xdr:nvCxnSpPr>
        <xdr:cNvPr id="155" name="直線コネクタ 154">
          <a:extLst>
            <a:ext uri="{FF2B5EF4-FFF2-40B4-BE49-F238E27FC236}">
              <a16:creationId xmlns:a16="http://schemas.microsoft.com/office/drawing/2014/main" id="{BD5275FB-AE46-48CA-A259-6219C086CB40}"/>
            </a:ext>
          </a:extLst>
        </xdr:cNvPr>
        <xdr:cNvCxnSpPr/>
      </xdr:nvCxnSpPr>
      <xdr:spPr>
        <a:xfrm>
          <a:off x="12560300" y="6396291"/>
          <a:ext cx="7620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16628</xdr:rowOff>
    </xdr:from>
    <xdr:to>
      <xdr:col>60</xdr:col>
      <xdr:colOff>123825</xdr:colOff>
      <xdr:row>32</xdr:row>
      <xdr:rowOff>118228</xdr:rowOff>
    </xdr:to>
    <xdr:sp macro="" textlink="">
      <xdr:nvSpPr>
        <xdr:cNvPr id="156" name="楕円 155">
          <a:extLst>
            <a:ext uri="{FF2B5EF4-FFF2-40B4-BE49-F238E27FC236}">
              <a16:creationId xmlns:a16="http://schemas.microsoft.com/office/drawing/2014/main" id="{50BBCC06-D10A-4010-90C2-620D36DBAF69}"/>
            </a:ext>
          </a:extLst>
        </xdr:cNvPr>
        <xdr:cNvSpPr/>
      </xdr:nvSpPr>
      <xdr:spPr>
        <a:xfrm>
          <a:off x="11747500" y="62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67428</xdr:rowOff>
    </xdr:from>
    <xdr:to>
      <xdr:col>64</xdr:col>
      <xdr:colOff>73025</xdr:colOff>
      <xdr:row>32</xdr:row>
      <xdr:rowOff>138366</xdr:rowOff>
    </xdr:to>
    <xdr:cxnSp macro="">
      <xdr:nvCxnSpPr>
        <xdr:cNvPr id="157" name="直線コネクタ 156">
          <a:extLst>
            <a:ext uri="{FF2B5EF4-FFF2-40B4-BE49-F238E27FC236}">
              <a16:creationId xmlns:a16="http://schemas.microsoft.com/office/drawing/2014/main" id="{2FC31D3A-C215-46E2-95DC-A52903942253}"/>
            </a:ext>
          </a:extLst>
        </xdr:cNvPr>
        <xdr:cNvCxnSpPr/>
      </xdr:nvCxnSpPr>
      <xdr:spPr>
        <a:xfrm>
          <a:off x="11798300" y="632535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616023D8-D3CD-483F-87AA-2D4A0B3EAF2F}"/>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6CA5C2F3-8D5C-4260-9A6D-DDBE4324C08E}"/>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A81CC112-3998-4297-AE90-06B26A90CCD3}"/>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58DA661A-DE43-4EC0-AF47-ADC7DA0BC2D1}"/>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60124</xdr:rowOff>
    </xdr:from>
    <xdr:ext cx="469744" cy="259045"/>
    <xdr:sp macro="" textlink="">
      <xdr:nvSpPr>
        <xdr:cNvPr id="162" name="n_1mainValue債務償還比率">
          <a:extLst>
            <a:ext uri="{FF2B5EF4-FFF2-40B4-BE49-F238E27FC236}">
              <a16:creationId xmlns:a16="http://schemas.microsoft.com/office/drawing/2014/main" id="{4188F488-5E8A-4581-ABCD-A7F5E9E7F7EE}"/>
            </a:ext>
          </a:extLst>
        </xdr:cNvPr>
        <xdr:cNvSpPr txBox="1"/>
      </xdr:nvSpPr>
      <xdr:spPr>
        <a:xfrm>
          <a:off x="13836727" y="61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85642</xdr:rowOff>
    </xdr:from>
    <xdr:ext cx="469744" cy="259045"/>
    <xdr:sp macro="" textlink="">
      <xdr:nvSpPr>
        <xdr:cNvPr id="163" name="n_2mainValue債務償還比率">
          <a:extLst>
            <a:ext uri="{FF2B5EF4-FFF2-40B4-BE49-F238E27FC236}">
              <a16:creationId xmlns:a16="http://schemas.microsoft.com/office/drawing/2014/main" id="{481C3268-B94F-4D6B-B1D5-B14002445B0E}"/>
            </a:ext>
          </a:extLst>
        </xdr:cNvPr>
        <xdr:cNvSpPr txBox="1"/>
      </xdr:nvSpPr>
      <xdr:spPr>
        <a:xfrm>
          <a:off x="13087427" y="65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8843</xdr:rowOff>
    </xdr:from>
    <xdr:ext cx="469744" cy="259045"/>
    <xdr:sp macro="" textlink="">
      <xdr:nvSpPr>
        <xdr:cNvPr id="164" name="n_3mainValue債務償還比率">
          <a:extLst>
            <a:ext uri="{FF2B5EF4-FFF2-40B4-BE49-F238E27FC236}">
              <a16:creationId xmlns:a16="http://schemas.microsoft.com/office/drawing/2014/main" id="{DF70E512-D1D5-4C8C-9845-8CBA87AA2ACC}"/>
            </a:ext>
          </a:extLst>
        </xdr:cNvPr>
        <xdr:cNvSpPr txBox="1"/>
      </xdr:nvSpPr>
      <xdr:spPr>
        <a:xfrm>
          <a:off x="123254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109355</xdr:rowOff>
    </xdr:from>
    <xdr:ext cx="469744" cy="259045"/>
    <xdr:sp macro="" textlink="">
      <xdr:nvSpPr>
        <xdr:cNvPr id="165" name="n_4mainValue債務償還比率">
          <a:extLst>
            <a:ext uri="{FF2B5EF4-FFF2-40B4-BE49-F238E27FC236}">
              <a16:creationId xmlns:a16="http://schemas.microsoft.com/office/drawing/2014/main" id="{60E0C352-0539-498B-99ED-8A3DDDCA09E7}"/>
            </a:ext>
          </a:extLst>
        </xdr:cNvPr>
        <xdr:cNvSpPr txBox="1"/>
      </xdr:nvSpPr>
      <xdr:spPr>
        <a:xfrm>
          <a:off x="11563427" y="63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60D238EF-EDFE-4E94-BDF9-9BB7B01D99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F853D6AA-055E-43B0-AAC5-EB6267AA02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9CFFC25D-4A72-48F6-B02E-EAE2759C75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199AE0A3-11CA-49E9-8FF0-106B5EAFC1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49D007D-230D-4843-B6CF-BC2E0C7F397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3F59274-1601-417A-975D-CA2D34D0E9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7B8F57-B120-4BF9-9DE7-61617E40BB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94BD88-9DCF-4646-84A1-A31C47A348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7D0516-AFB2-4A91-BD86-D8126C6BF8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77E875-1B3B-498B-BC13-8BEA9F116B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652788-F922-483A-B1F9-E57BD8E989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42731D-26B8-4F40-B6A3-AEE7672B57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A421CE-EE2D-4F00-BA46-D10955BF6F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093F5D-767C-4F0A-9533-6EF0544A27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449CA8-0889-445D-A733-E6F0D5A1A1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E535A1-9895-4A6E-8FD2-D063A930A7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7917BA-F9A1-4616-AC69-7600754562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918B18-942C-4B27-B7C6-3BB13968AB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00B29E-2294-42A9-B632-9BF08D2355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191D62-E95E-4A3E-AE85-79A9CEAABD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A64A4E-DFE6-4609-BCB7-623802E0B2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749825-E699-4F14-A69B-0DB2C9E3AC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90C129-7CBA-4646-A043-923A3DED65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4DD177-5501-4289-8B3E-BCF7713A77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0F0974-B131-4BEA-ADA5-6C59D70E89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F2E559-058F-4411-B5BD-C2F4B29DF9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F61B97-BB4A-45DC-A31B-8458B41943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5AA8CE-B692-4648-A39A-1B5530A6D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2C9B33-B618-4FC9-8437-AD07033CA5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E6B9BC-6E7E-42AB-8E1B-C07C33D651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102F52-5867-4E9C-96A0-A87AACBA6D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B437D4-35F1-4DD2-8694-F0C0F195AB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79DA10-0DFB-416F-A3D9-3C6192CF02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7008AA-A5B6-43BD-826B-B43F6B5357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49BF2D-1E2C-4011-9234-CBA85431B0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15D11A-8CCF-4DA7-8F13-B65EAF414A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A988B0-1B24-4115-84C0-1F200DD4AB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5F14E0-57BB-4A64-9514-44D8406600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9B247B-842F-4DCF-A2A0-2B0473F843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39E7E6-BC82-4D31-B632-8EECC7EEEF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15E130-FC2A-4701-AF17-A377BFE7EC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D5D47D-08F8-46B8-BA68-D918EFC5A7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7BB534-08BC-4324-A81A-22E069B725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4C1C2C-E4AB-404E-8937-C6BA1B5A1C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AA83A7-E301-46EC-A874-7ACB23CA41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8768C4-DF1A-4D3F-9A51-65BB008087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3A264C-88B7-414F-82D2-C7B68F22C6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070714-0D4C-4E6E-B311-EBFF9A86D5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A1A33A8-3FDD-40F3-B1E2-000BD90B250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612C7B-4874-4105-9944-F317B13EA41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CB0977F-6DC4-4D96-AF5B-888DE8E6F20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BA1B861-D080-49C5-9619-C130008312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F34DF5-BB23-45FD-8108-C4613098CB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3DFB6B0-1F6E-440E-9BDB-79A8C2D117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8DD7706-383B-4FE0-BA76-88F2D59D08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27E3FF-4DD1-45ED-996B-1580C2A4A14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D56818-4A2F-4C7B-8179-82A88C8965D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D36103-6BDB-4EA4-82B0-B851BF2832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8076BE-459C-41DF-9B3F-10DA9032B2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9AA8F1-0D61-4026-A6C9-7A150BC06F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E4EBDF9-B620-40F3-B079-AC41C78DAE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E520AF4-C9E3-4585-97D0-89C92C37C7F5}"/>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D3D911D2-1922-4ED1-8F88-078CB780934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D6FA6707-9CB9-4A4A-A298-57630E6D17D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841C01C3-C52E-42B4-B0CF-59DF6A221CB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DD3C910B-DEC2-4B23-860A-B26139E267CB}"/>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4FDDAD0F-8789-4996-A627-4C86FF2C404D}"/>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F04A5B9-8433-4AE3-B6B8-EAB51EC27F1A}"/>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DC626CC-5CAB-40F0-A286-B52E6BB74C0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2FA1A33A-9DC5-468C-9457-232A29D7CB7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81EA8677-284C-4E51-BEBF-31C1670FE5FA}"/>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74C17F9B-C30A-416B-AE22-52400622E0ED}"/>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A53CCF-CCEA-44CC-848A-8479DA8E6F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4664F6-BE96-4F50-98C9-0F906AD24F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571C5F-F5A5-4B79-9A86-6335AE232E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E59AC6-8A55-4C33-92DB-B313DDEC85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7B33CE-FFAF-47D9-A8B2-FC461EF9ED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149225</xdr:rowOff>
    </xdr:from>
    <xdr:to>
      <xdr:col>24</xdr:col>
      <xdr:colOff>114300</xdr:colOff>
      <xdr:row>40</xdr:row>
      <xdr:rowOff>79375</xdr:rowOff>
    </xdr:to>
    <xdr:sp macro="" textlink="">
      <xdr:nvSpPr>
        <xdr:cNvPr id="73" name="楕円 72">
          <a:extLst>
            <a:ext uri="{FF2B5EF4-FFF2-40B4-BE49-F238E27FC236}">
              <a16:creationId xmlns:a16="http://schemas.microsoft.com/office/drawing/2014/main" id="{F6E26B82-6D99-460E-91A3-4DFBB7B0CC25}"/>
            </a:ext>
          </a:extLst>
        </xdr:cNvPr>
        <xdr:cNvSpPr/>
      </xdr:nvSpPr>
      <xdr:spPr>
        <a:xfrm>
          <a:off x="4584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9C953F41-60DD-4352-A574-24923B5F5480}"/>
            </a:ext>
          </a:extLst>
        </xdr:cNvPr>
        <xdr:cNvSpPr txBox="1"/>
      </xdr:nvSpPr>
      <xdr:spPr>
        <a:xfrm>
          <a:off x="4673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542BF8AB-D5DD-4BFA-8983-69E25DD9EAD3}"/>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28575</xdr:rowOff>
    </xdr:to>
    <xdr:cxnSp macro="">
      <xdr:nvCxnSpPr>
        <xdr:cNvPr id="76" name="直線コネクタ 75">
          <a:extLst>
            <a:ext uri="{FF2B5EF4-FFF2-40B4-BE49-F238E27FC236}">
              <a16:creationId xmlns:a16="http://schemas.microsoft.com/office/drawing/2014/main" id="{36876F18-A574-46C7-9D34-0E16BDC5EEB5}"/>
            </a:ext>
          </a:extLst>
        </xdr:cNvPr>
        <xdr:cNvCxnSpPr/>
      </xdr:nvCxnSpPr>
      <xdr:spPr>
        <a:xfrm>
          <a:off x="3797300" y="68446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7" name="楕円 76">
          <a:extLst>
            <a:ext uri="{FF2B5EF4-FFF2-40B4-BE49-F238E27FC236}">
              <a16:creationId xmlns:a16="http://schemas.microsoft.com/office/drawing/2014/main" id="{65575E36-4034-48D2-A6F6-16B72857650F}"/>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8175D2B0-6A3D-4838-A02F-8B9CFDEA2D02}"/>
            </a:ext>
          </a:extLst>
        </xdr:cNvPr>
        <xdr:cNvCxnSpPr/>
      </xdr:nvCxnSpPr>
      <xdr:spPr>
        <a:xfrm>
          <a:off x="2908300" y="6808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79" name="楕円 78">
          <a:extLst>
            <a:ext uri="{FF2B5EF4-FFF2-40B4-BE49-F238E27FC236}">
              <a16:creationId xmlns:a16="http://schemas.microsoft.com/office/drawing/2014/main" id="{6CD71A3C-AE33-469A-955F-F7A8CE20B5B6}"/>
            </a:ext>
          </a:extLst>
        </xdr:cNvPr>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121920</xdr:rowOff>
    </xdr:to>
    <xdr:cxnSp macro="">
      <xdr:nvCxnSpPr>
        <xdr:cNvPr id="80" name="直線コネクタ 79">
          <a:extLst>
            <a:ext uri="{FF2B5EF4-FFF2-40B4-BE49-F238E27FC236}">
              <a16:creationId xmlns:a16="http://schemas.microsoft.com/office/drawing/2014/main" id="{7A518BA6-1C4B-4F70-8C4A-C8AF0FB81BFB}"/>
            </a:ext>
          </a:extLst>
        </xdr:cNvPr>
        <xdr:cNvCxnSpPr/>
      </xdr:nvCxnSpPr>
      <xdr:spPr>
        <a:xfrm>
          <a:off x="2019300" y="677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D522FD60-8142-4838-8A7F-14CEA0701BE8}"/>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87630</xdr:rowOff>
    </xdr:to>
    <xdr:cxnSp macro="">
      <xdr:nvCxnSpPr>
        <xdr:cNvPr id="82" name="直線コネクタ 81">
          <a:extLst>
            <a:ext uri="{FF2B5EF4-FFF2-40B4-BE49-F238E27FC236}">
              <a16:creationId xmlns:a16="http://schemas.microsoft.com/office/drawing/2014/main" id="{768657FD-270E-4631-A61C-6964E4474653}"/>
            </a:ext>
          </a:extLst>
        </xdr:cNvPr>
        <xdr:cNvCxnSpPr/>
      </xdr:nvCxnSpPr>
      <xdr:spPr>
        <a:xfrm>
          <a:off x="1130300" y="6739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6E923714-18CF-436A-8C3D-E83D1C4206BD}"/>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BE963FE3-42E0-4769-BCA7-6982098736B8}"/>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9483817-56B7-4912-BBDB-884E7F9EC384}"/>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1A79EEA-F336-4BCE-8B46-8BA148F749B4}"/>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53267AC0-B3CA-4E3D-909F-76F623322F8B}"/>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CE876EA1-A220-487F-8BE1-FE37BEE348B1}"/>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29B4492B-7B72-47C0-AD5B-E7F935958FA0}"/>
            </a:ext>
          </a:extLst>
        </xdr:cNvPr>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8AA4D570-6D41-42F5-9716-F3DB401D2D96}"/>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BB363CA-4C79-4100-86D8-77C246E9FC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B9B26B-F957-4A35-9660-518B682090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4EA55B-8DAE-4600-B2C1-C50DDA2628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7A230C-7273-4D14-991B-936E90575C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2BC25C-8ED7-4196-81FA-B2CDE8C23A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AEF46CF-9EC3-43B1-87D8-6666E4098C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FC1D4A9-3E52-4C2C-B450-502538DDDB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51C459-1504-4A6D-801A-881EFF3FB1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6C8128E-3AB5-41AD-AE15-C56367AFD6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35AC331-B45E-4C1F-86AA-0F38938D81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A0F5732-DABF-4DB0-974B-4C8D83D43D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1DE7342-56CD-4DED-ADEC-2E78D26A23F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20555F6-151F-425A-89EE-CEFD0E6CFFE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4997285-0C72-4D1D-B557-DB34298AD4F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70720DA-3830-4016-95D1-7DCBA63A52C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F28D5B6-CBE9-4D3E-A6EF-FC5D5E49EF9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EA6ECF8-3D7C-434A-816A-074A949E76F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9C38221-9B2A-4C36-98AB-A05682DFD97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DFAD1F2-B87D-4885-B247-BC7A93EE6D4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880770B-439D-46F4-BF51-9597BAA0EC5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C7BCBD2-51B4-4770-9607-FF175984292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2A154EA-8FE4-46D9-9F97-5A9C78DA2E9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B48CE75-4BCB-4ADA-A7D7-1804116E86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FD42B25-758D-47BD-997C-7353D8176E5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C224D7C-935C-40C3-97CA-1EFECF29AB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DEDD3F24-7F09-4A03-95A8-69D4A39024AF}"/>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8DDF22AC-2502-4970-9B2F-1209C09189F8}"/>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390DE0-E322-4279-96CA-4C38E72F2682}"/>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4DD6F812-7145-41B4-9E17-C52093E2C2FF}"/>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4A93A78B-BA3A-45A8-B5A9-7E82261C09B4}"/>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4E4A8285-CC4C-470D-A121-54DF3C809A96}"/>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F1FF8EC7-67E6-4C8B-A271-9DE4A5B23DB1}"/>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8BC75860-37F6-4E74-93DF-3511B0D84E69}"/>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723FD195-0F28-475A-B287-B9303EA3632D}"/>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76137CAD-884D-4CC1-8AAD-04B734A9A168}"/>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632ABF45-5C19-4D7A-9D33-37A493E29D06}"/>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40525D-9596-4DAF-A922-4A34C176C8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733198-3A7D-48D4-B9A5-A236F681E5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D602F1-647C-48E9-96D0-EC465CC21C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626997-FF44-4778-AB22-F110FD2DA0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DD1853E-0165-441F-BA4F-95DE3F2F75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127094</xdr:rowOff>
    </xdr:from>
    <xdr:to>
      <xdr:col>55</xdr:col>
      <xdr:colOff>50800</xdr:colOff>
      <xdr:row>38</xdr:row>
      <xdr:rowOff>57245</xdr:rowOff>
    </xdr:to>
    <xdr:sp macro="" textlink="">
      <xdr:nvSpPr>
        <xdr:cNvPr id="132" name="楕円 131">
          <a:extLst>
            <a:ext uri="{FF2B5EF4-FFF2-40B4-BE49-F238E27FC236}">
              <a16:creationId xmlns:a16="http://schemas.microsoft.com/office/drawing/2014/main" id="{9474185F-3BA4-4788-B556-B08CBD0B2BFD}"/>
            </a:ext>
          </a:extLst>
        </xdr:cNvPr>
        <xdr:cNvSpPr/>
      </xdr:nvSpPr>
      <xdr:spPr>
        <a:xfrm>
          <a:off x="10426700" y="6470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149971</xdr:rowOff>
    </xdr:from>
    <xdr:ext cx="534377" cy="259045"/>
    <xdr:sp macro="" textlink="">
      <xdr:nvSpPr>
        <xdr:cNvPr id="133" name="【道路】&#10;一人当たり延長該当値テキスト">
          <a:extLst>
            <a:ext uri="{FF2B5EF4-FFF2-40B4-BE49-F238E27FC236}">
              <a16:creationId xmlns:a16="http://schemas.microsoft.com/office/drawing/2014/main" id="{D9ECE650-7189-4798-8474-F56FF45AA678}"/>
            </a:ext>
          </a:extLst>
        </xdr:cNvPr>
        <xdr:cNvSpPr txBox="1"/>
      </xdr:nvSpPr>
      <xdr:spPr>
        <a:xfrm>
          <a:off x="10515600" y="63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140157</xdr:rowOff>
    </xdr:from>
    <xdr:to>
      <xdr:col>50</xdr:col>
      <xdr:colOff>165100</xdr:colOff>
      <xdr:row>38</xdr:row>
      <xdr:rowOff>70307</xdr:rowOff>
    </xdr:to>
    <xdr:sp macro="" textlink="">
      <xdr:nvSpPr>
        <xdr:cNvPr id="134" name="楕円 133">
          <a:extLst>
            <a:ext uri="{FF2B5EF4-FFF2-40B4-BE49-F238E27FC236}">
              <a16:creationId xmlns:a16="http://schemas.microsoft.com/office/drawing/2014/main" id="{E5B786D9-9C7F-40EB-AA56-E87CEBC733F0}"/>
            </a:ext>
          </a:extLst>
        </xdr:cNvPr>
        <xdr:cNvSpPr/>
      </xdr:nvSpPr>
      <xdr:spPr>
        <a:xfrm>
          <a:off x="9588500" y="64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6445</xdr:rowOff>
    </xdr:from>
    <xdr:to>
      <xdr:col>55</xdr:col>
      <xdr:colOff>0</xdr:colOff>
      <xdr:row>38</xdr:row>
      <xdr:rowOff>19507</xdr:rowOff>
    </xdr:to>
    <xdr:cxnSp macro="">
      <xdr:nvCxnSpPr>
        <xdr:cNvPr id="135" name="直線コネクタ 134">
          <a:extLst>
            <a:ext uri="{FF2B5EF4-FFF2-40B4-BE49-F238E27FC236}">
              <a16:creationId xmlns:a16="http://schemas.microsoft.com/office/drawing/2014/main" id="{CFD451AB-55CE-49C6-AD97-CC17900E3FEB}"/>
            </a:ext>
          </a:extLst>
        </xdr:cNvPr>
        <xdr:cNvCxnSpPr/>
      </xdr:nvCxnSpPr>
      <xdr:spPr>
        <a:xfrm flipV="1">
          <a:off x="9639300" y="652154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154167</xdr:rowOff>
    </xdr:from>
    <xdr:to>
      <xdr:col>46</xdr:col>
      <xdr:colOff>38100</xdr:colOff>
      <xdr:row>38</xdr:row>
      <xdr:rowOff>84317</xdr:rowOff>
    </xdr:to>
    <xdr:sp macro="" textlink="">
      <xdr:nvSpPr>
        <xdr:cNvPr id="136" name="楕円 135">
          <a:extLst>
            <a:ext uri="{FF2B5EF4-FFF2-40B4-BE49-F238E27FC236}">
              <a16:creationId xmlns:a16="http://schemas.microsoft.com/office/drawing/2014/main" id="{B3DDD4C5-E9BF-42FA-A5F7-BD8D4D960A47}"/>
            </a:ext>
          </a:extLst>
        </xdr:cNvPr>
        <xdr:cNvSpPr/>
      </xdr:nvSpPr>
      <xdr:spPr>
        <a:xfrm>
          <a:off x="8699500" y="64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19507</xdr:rowOff>
    </xdr:from>
    <xdr:to>
      <xdr:col>50</xdr:col>
      <xdr:colOff>114300</xdr:colOff>
      <xdr:row>38</xdr:row>
      <xdr:rowOff>33517</xdr:rowOff>
    </xdr:to>
    <xdr:cxnSp macro="">
      <xdr:nvCxnSpPr>
        <xdr:cNvPr id="137" name="直線コネクタ 136">
          <a:extLst>
            <a:ext uri="{FF2B5EF4-FFF2-40B4-BE49-F238E27FC236}">
              <a16:creationId xmlns:a16="http://schemas.microsoft.com/office/drawing/2014/main" id="{42703C27-C3F4-4E93-B62E-9848CCEF6CCD}"/>
            </a:ext>
          </a:extLst>
        </xdr:cNvPr>
        <xdr:cNvCxnSpPr/>
      </xdr:nvCxnSpPr>
      <xdr:spPr>
        <a:xfrm flipV="1">
          <a:off x="8750300" y="653460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162625</xdr:rowOff>
    </xdr:from>
    <xdr:to>
      <xdr:col>41</xdr:col>
      <xdr:colOff>101600</xdr:colOff>
      <xdr:row>38</xdr:row>
      <xdr:rowOff>92775</xdr:rowOff>
    </xdr:to>
    <xdr:sp macro="" textlink="">
      <xdr:nvSpPr>
        <xdr:cNvPr id="138" name="楕円 137">
          <a:extLst>
            <a:ext uri="{FF2B5EF4-FFF2-40B4-BE49-F238E27FC236}">
              <a16:creationId xmlns:a16="http://schemas.microsoft.com/office/drawing/2014/main" id="{114A6262-B5BE-4F0E-984E-542033B55FF1}"/>
            </a:ext>
          </a:extLst>
        </xdr:cNvPr>
        <xdr:cNvSpPr/>
      </xdr:nvSpPr>
      <xdr:spPr>
        <a:xfrm>
          <a:off x="7810500" y="65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33517</xdr:rowOff>
    </xdr:from>
    <xdr:to>
      <xdr:col>45</xdr:col>
      <xdr:colOff>177800</xdr:colOff>
      <xdr:row>38</xdr:row>
      <xdr:rowOff>41975</xdr:rowOff>
    </xdr:to>
    <xdr:cxnSp macro="">
      <xdr:nvCxnSpPr>
        <xdr:cNvPr id="139" name="直線コネクタ 138">
          <a:extLst>
            <a:ext uri="{FF2B5EF4-FFF2-40B4-BE49-F238E27FC236}">
              <a16:creationId xmlns:a16="http://schemas.microsoft.com/office/drawing/2014/main" id="{24B89370-F80B-4008-AE6D-57BD682C59F3}"/>
            </a:ext>
          </a:extLst>
        </xdr:cNvPr>
        <xdr:cNvCxnSpPr/>
      </xdr:nvCxnSpPr>
      <xdr:spPr>
        <a:xfrm flipV="1">
          <a:off x="7861300" y="65486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171443</xdr:rowOff>
    </xdr:from>
    <xdr:to>
      <xdr:col>36</xdr:col>
      <xdr:colOff>165100</xdr:colOff>
      <xdr:row>38</xdr:row>
      <xdr:rowOff>101593</xdr:rowOff>
    </xdr:to>
    <xdr:sp macro="" textlink="">
      <xdr:nvSpPr>
        <xdr:cNvPr id="140" name="楕円 139">
          <a:extLst>
            <a:ext uri="{FF2B5EF4-FFF2-40B4-BE49-F238E27FC236}">
              <a16:creationId xmlns:a16="http://schemas.microsoft.com/office/drawing/2014/main" id="{B4D6A75B-7C13-4D66-B205-EC2C5398CBAB}"/>
            </a:ext>
          </a:extLst>
        </xdr:cNvPr>
        <xdr:cNvSpPr/>
      </xdr:nvSpPr>
      <xdr:spPr>
        <a:xfrm>
          <a:off x="6921500" y="6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41975</xdr:rowOff>
    </xdr:from>
    <xdr:to>
      <xdr:col>41</xdr:col>
      <xdr:colOff>50800</xdr:colOff>
      <xdr:row>38</xdr:row>
      <xdr:rowOff>50793</xdr:rowOff>
    </xdr:to>
    <xdr:cxnSp macro="">
      <xdr:nvCxnSpPr>
        <xdr:cNvPr id="141" name="直線コネクタ 140">
          <a:extLst>
            <a:ext uri="{FF2B5EF4-FFF2-40B4-BE49-F238E27FC236}">
              <a16:creationId xmlns:a16="http://schemas.microsoft.com/office/drawing/2014/main" id="{1991E37C-17FB-4440-8D8F-A2ECF02BAF25}"/>
            </a:ext>
          </a:extLst>
        </xdr:cNvPr>
        <xdr:cNvCxnSpPr/>
      </xdr:nvCxnSpPr>
      <xdr:spPr>
        <a:xfrm flipV="1">
          <a:off x="6972300" y="655707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4A58D79-F5F3-49C1-B7B6-AA0193C22A39}"/>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2E219A95-6558-4A26-8C9A-DD4009FCC2E0}"/>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6C48BC4E-EF68-4271-A82D-8B1C68AC6DE6}"/>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3CA5883A-F292-4CFE-AF03-345EFD2F036D}"/>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86834</xdr:rowOff>
    </xdr:from>
    <xdr:ext cx="534377" cy="259045"/>
    <xdr:sp macro="" textlink="">
      <xdr:nvSpPr>
        <xdr:cNvPr id="146" name="n_1mainValue【道路】&#10;一人当たり延長">
          <a:extLst>
            <a:ext uri="{FF2B5EF4-FFF2-40B4-BE49-F238E27FC236}">
              <a16:creationId xmlns:a16="http://schemas.microsoft.com/office/drawing/2014/main" id="{4E3030A6-CB05-42DC-9957-8F223D854C97}"/>
            </a:ext>
          </a:extLst>
        </xdr:cNvPr>
        <xdr:cNvSpPr txBox="1"/>
      </xdr:nvSpPr>
      <xdr:spPr>
        <a:xfrm>
          <a:off x="9359411" y="62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100844</xdr:rowOff>
    </xdr:from>
    <xdr:ext cx="534377" cy="259045"/>
    <xdr:sp macro="" textlink="">
      <xdr:nvSpPr>
        <xdr:cNvPr id="147" name="n_2mainValue【道路】&#10;一人当たり延長">
          <a:extLst>
            <a:ext uri="{FF2B5EF4-FFF2-40B4-BE49-F238E27FC236}">
              <a16:creationId xmlns:a16="http://schemas.microsoft.com/office/drawing/2014/main" id="{3EDD95A1-8BDB-44AF-8014-40715344C395}"/>
            </a:ext>
          </a:extLst>
        </xdr:cNvPr>
        <xdr:cNvSpPr txBox="1"/>
      </xdr:nvSpPr>
      <xdr:spPr>
        <a:xfrm>
          <a:off x="8483111" y="62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109302</xdr:rowOff>
    </xdr:from>
    <xdr:ext cx="534377" cy="259045"/>
    <xdr:sp macro="" textlink="">
      <xdr:nvSpPr>
        <xdr:cNvPr id="148" name="n_3mainValue【道路】&#10;一人当たり延長">
          <a:extLst>
            <a:ext uri="{FF2B5EF4-FFF2-40B4-BE49-F238E27FC236}">
              <a16:creationId xmlns:a16="http://schemas.microsoft.com/office/drawing/2014/main" id="{9DC04347-8939-4287-A3B1-47B3A88C2EF0}"/>
            </a:ext>
          </a:extLst>
        </xdr:cNvPr>
        <xdr:cNvSpPr txBox="1"/>
      </xdr:nvSpPr>
      <xdr:spPr>
        <a:xfrm>
          <a:off x="7594111" y="62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118120</xdr:rowOff>
    </xdr:from>
    <xdr:ext cx="534377" cy="259045"/>
    <xdr:sp macro="" textlink="">
      <xdr:nvSpPr>
        <xdr:cNvPr id="149" name="n_4mainValue【道路】&#10;一人当たり延長">
          <a:extLst>
            <a:ext uri="{FF2B5EF4-FFF2-40B4-BE49-F238E27FC236}">
              <a16:creationId xmlns:a16="http://schemas.microsoft.com/office/drawing/2014/main" id="{C62A000B-EC53-4405-8860-BF7FF998A024}"/>
            </a:ext>
          </a:extLst>
        </xdr:cNvPr>
        <xdr:cNvSpPr txBox="1"/>
      </xdr:nvSpPr>
      <xdr:spPr>
        <a:xfrm>
          <a:off x="6705111" y="62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29BEB8F-2FD9-4313-9C54-A4862D369C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2C96EFA-9AFB-45EC-BBB0-B6BE1270E1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CC14C1A-E1C6-4DB8-9BED-FFC1C0F04A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89EB7A2-AA00-4803-B0DD-3D1E06C933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7CB0375-06BE-4D95-B4FE-489A1F3026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BE28757-EFDB-46CA-99E5-6D1173C543F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ED0A35D-16EC-4F5A-8A6F-6D6FCBEDDA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47A19D6-731A-4BA1-ACF8-7C025D4161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8FC4E6A-96FC-48E4-820D-E0F87EFFA4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F4F59FB-3BA4-4065-B3FE-58CD7DDAA1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561BCDB-E484-46F1-BD98-A7DDF3BB6C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E4C5F76-0990-4087-B358-F29D9D1271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8D78B07E-59BC-4BFE-B40D-CEBD7F76A68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D5DA98C4-3C08-45C9-B4DE-279E33E58C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4DA6F19-32DA-4707-823A-29C406BFE3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EF56672-610B-41E4-AC3B-3FB9DA5E29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2DDEE9CF-FBA8-40FE-BD2E-F2C1300207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A315AB7-6151-40D8-BD9E-AAF167D257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5F5B294-1256-48A6-B0D5-3B5D377328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EA1C7381-22D8-45F3-B214-D45F064B8D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31B6F647-8326-4DAA-ADDF-16DFB1F7E1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25C715EB-75C6-4E00-A0F9-5490D7E473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72A9F849-AAE8-483A-9645-4B0F8100D5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679F534-67B5-4DF0-816D-76218E33FA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C5D622B-E333-4908-9362-DF6FAC7F7F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2B0AFE13-3CF5-4069-A141-DDA81E8C31B4}"/>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AE992E7-792E-4D95-9C90-8F4CC0CE5C42}"/>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960A8FD7-C580-4F9B-9989-951405BDD657}"/>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CDB7D09-8135-4A0A-BE48-2B715CD0FA1A}"/>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BD999E4-B171-419C-9391-4BA79B7CA469}"/>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EBB03A3-C5D3-416E-9AD4-AF14B7617703}"/>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B594A007-64F3-40E9-8929-779080B257E4}"/>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DB221C98-10C6-4E93-8A42-D2EB1B66BB23}"/>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C72E5ED7-8EFB-4EAD-95CC-90C4A22698B9}"/>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63FCA531-4BE6-45EB-BC70-B82673E1FE8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A8F0B61E-F954-484F-A4C4-DCA71745672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2BFA9D-FEB8-4759-A8A4-C2FFF52240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13EF83-38BF-4160-8285-81E95FB6F4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8FBF00-7798-4C01-A587-35B73B2C73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65C719-F1A5-4500-BD8C-FFAB5DADF7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906A1C8-096B-4E08-B645-9AD299D8E9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1" name="楕円 190">
          <a:extLst>
            <a:ext uri="{FF2B5EF4-FFF2-40B4-BE49-F238E27FC236}">
              <a16:creationId xmlns:a16="http://schemas.microsoft.com/office/drawing/2014/main" id="{8E492483-DB37-4768-8B07-70B214616DFB}"/>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BBCBA8AB-0A0F-4963-918C-E87C00530B4E}"/>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3" name="楕円 192">
          <a:extLst>
            <a:ext uri="{FF2B5EF4-FFF2-40B4-BE49-F238E27FC236}">
              <a16:creationId xmlns:a16="http://schemas.microsoft.com/office/drawing/2014/main" id="{7FDC3A3C-4756-491E-9E81-6833F29ABC5E}"/>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91440</xdr:rowOff>
    </xdr:to>
    <xdr:cxnSp macro="">
      <xdr:nvCxnSpPr>
        <xdr:cNvPr id="194" name="直線コネクタ 193">
          <a:extLst>
            <a:ext uri="{FF2B5EF4-FFF2-40B4-BE49-F238E27FC236}">
              <a16:creationId xmlns:a16="http://schemas.microsoft.com/office/drawing/2014/main" id="{32AE7404-283B-4CA3-BEFE-D3CD799E22BD}"/>
            </a:ext>
          </a:extLst>
        </xdr:cNvPr>
        <xdr:cNvCxnSpPr/>
      </xdr:nvCxnSpPr>
      <xdr:spPr>
        <a:xfrm>
          <a:off x="3797300" y="105237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5" name="楕円 194">
          <a:extLst>
            <a:ext uri="{FF2B5EF4-FFF2-40B4-BE49-F238E27FC236}">
              <a16:creationId xmlns:a16="http://schemas.microsoft.com/office/drawing/2014/main" id="{FD88A1A4-8E3D-4C1E-9C6E-733ECFA245AE}"/>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65315</xdr:rowOff>
    </xdr:to>
    <xdr:cxnSp macro="">
      <xdr:nvCxnSpPr>
        <xdr:cNvPr id="196" name="直線コネクタ 195">
          <a:extLst>
            <a:ext uri="{FF2B5EF4-FFF2-40B4-BE49-F238E27FC236}">
              <a16:creationId xmlns:a16="http://schemas.microsoft.com/office/drawing/2014/main" id="{D5968837-4B00-4AF8-A735-B5B76DA2727E}"/>
            </a:ext>
          </a:extLst>
        </xdr:cNvPr>
        <xdr:cNvCxnSpPr/>
      </xdr:nvCxnSpPr>
      <xdr:spPr>
        <a:xfrm>
          <a:off x="2908300" y="104976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7" name="楕円 196">
          <a:extLst>
            <a:ext uri="{FF2B5EF4-FFF2-40B4-BE49-F238E27FC236}">
              <a16:creationId xmlns:a16="http://schemas.microsoft.com/office/drawing/2014/main" id="{654BB7E6-82BA-4842-A669-A4BA1E6725DF}"/>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39188</xdr:rowOff>
    </xdr:to>
    <xdr:cxnSp macro="">
      <xdr:nvCxnSpPr>
        <xdr:cNvPr id="198" name="直線コネクタ 197">
          <a:extLst>
            <a:ext uri="{FF2B5EF4-FFF2-40B4-BE49-F238E27FC236}">
              <a16:creationId xmlns:a16="http://schemas.microsoft.com/office/drawing/2014/main" id="{9A3B8967-2F73-4801-850D-A43AC715237E}"/>
            </a:ext>
          </a:extLst>
        </xdr:cNvPr>
        <xdr:cNvCxnSpPr/>
      </xdr:nvCxnSpPr>
      <xdr:spPr>
        <a:xfrm>
          <a:off x="2019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9" name="楕円 198">
          <a:extLst>
            <a:ext uri="{FF2B5EF4-FFF2-40B4-BE49-F238E27FC236}">
              <a16:creationId xmlns:a16="http://schemas.microsoft.com/office/drawing/2014/main" id="{C1BAC04D-5E0D-4678-905F-4EE3EDA54C2B}"/>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14696</xdr:rowOff>
    </xdr:to>
    <xdr:cxnSp macro="">
      <xdr:nvCxnSpPr>
        <xdr:cNvPr id="200" name="直線コネクタ 199">
          <a:extLst>
            <a:ext uri="{FF2B5EF4-FFF2-40B4-BE49-F238E27FC236}">
              <a16:creationId xmlns:a16="http://schemas.microsoft.com/office/drawing/2014/main" id="{042C9D39-CA0C-47F7-A5DB-8B6CB7967931}"/>
            </a:ext>
          </a:extLst>
        </xdr:cNvPr>
        <xdr:cNvCxnSpPr/>
      </xdr:nvCxnSpPr>
      <xdr:spPr>
        <a:xfrm>
          <a:off x="1130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BE2576A-CBDC-4813-8F90-627110F0DE9A}"/>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B866041-E295-440F-9691-94808B266A7D}"/>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53F7C2B-C7C0-44AE-9E51-FB6D58A4A45C}"/>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6A9236F2-67E4-4B7F-A655-E1A717AE6CD2}"/>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132642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3B64C54-1945-4113-A031-609A60189282}"/>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106515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608F176-7E80-4E66-A6DA-45D30353426C}"/>
            </a:ext>
          </a:extLst>
        </xdr:cNvPr>
        <xdr:cNvSpPr txBox="1"/>
      </xdr:nvSpPr>
      <xdr:spPr>
        <a:xfrm>
          <a:off x="27057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E134748-32E8-45D8-9B6A-D5D02127484F}"/>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0753385-A314-4018-A9C3-E7C293FEA94A}"/>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8B13E65-944D-459D-B8CC-6E261E3DB7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C4528F7-0863-4033-9F7F-67DB4C9BD9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655EEAC-095A-4CDC-9C1E-4E6281440E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77F335D-2E51-4BC2-B887-9F1C67981F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3AEB160-0755-4C3C-9314-664124E4D6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77F541C-9242-4F03-B01E-34A58419FE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AA8C99A1-1BD7-40D1-9CA4-66CBAD6443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F2315FB-D9E4-4973-B4F3-A4F9F98669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15D0F59-5949-41AD-AAE0-BE72EC9E2D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9C98C33-C615-408C-835D-4E2A63BBD2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5F0611D-AD5E-490C-9B5A-DF50435132F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113277F-386A-47AF-AC0B-8F6548F0818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D93EFEC3-A0C7-4910-83DA-2D140D0A12F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D496DDEA-734A-4483-96F9-58E1F3A8D9B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3F3912D-D3FC-4AE0-AE0C-A034833373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AE48E3E6-EAA3-48F6-B438-C4AC6670554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9E01B59-ECD8-49A0-A07B-E7300E6AC82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9A67CB4B-8BA2-481E-B716-5AB8B11EB8F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BDF85641-C8DB-4401-B27F-F595630A935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8390BB31-7BFA-4BC1-AD9D-B9A596F1670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6A33FD9-9F91-4404-B3B2-0DCF609C697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53260D79-70DE-43DD-977F-316BE631F53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1149A50-0AA4-4606-A1C2-9B9662C2B2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CC801FB2-432E-4829-824B-9316EFD88A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A97FAA25-295F-46FB-8B64-73587C3C4D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6DB10FFD-9E63-47C9-8E66-4858AC08BB92}"/>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1FC7E669-0368-4A2F-A49B-938DCACFD862}"/>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F2BC890E-17D1-4BD1-B0A8-2529D445E209}"/>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A1F72F2-87BE-4FDB-99E2-08B8B45219FD}"/>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286A015B-19A0-41E1-98AE-2B2FC55E3DFA}"/>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88DD46F-EF1C-428D-BC8C-076AAABD630A}"/>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33EA7540-9C9E-4994-97A2-B56F1122AD66}"/>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6174B94B-0073-493B-B3EE-59B12687F38E}"/>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2D81BEB9-DB2B-47B4-813B-9F2B5B50535B}"/>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FAA58732-3534-42EB-B57C-EE2FCF988F8D}"/>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3753470E-10D5-41F8-A145-5DC7D8F6569A}"/>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CC9EA2-279E-435A-AA31-1846E3368D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9600A4B-7804-4B97-8A69-1D0DE54391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1344AEB-47A2-4481-B591-AD60BA7843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F551829-B949-42B1-8413-528CDD6C46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CD3DE69-1A53-47C0-B76B-F78592FF85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31721</xdr:rowOff>
    </xdr:from>
    <xdr:to>
      <xdr:col>55</xdr:col>
      <xdr:colOff>50800</xdr:colOff>
      <xdr:row>61</xdr:row>
      <xdr:rowOff>133321</xdr:rowOff>
    </xdr:to>
    <xdr:sp macro="" textlink="">
      <xdr:nvSpPr>
        <xdr:cNvPr id="250" name="楕円 249">
          <a:extLst>
            <a:ext uri="{FF2B5EF4-FFF2-40B4-BE49-F238E27FC236}">
              <a16:creationId xmlns:a16="http://schemas.microsoft.com/office/drawing/2014/main" id="{D6E68459-C0B9-4DFE-B6A7-2DCC06C9CC9E}"/>
            </a:ext>
          </a:extLst>
        </xdr:cNvPr>
        <xdr:cNvSpPr/>
      </xdr:nvSpPr>
      <xdr:spPr>
        <a:xfrm>
          <a:off x="10426700" y="104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54598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4F1F87F9-B9C9-4850-B6D6-C2BEB64021DD}"/>
            </a:ext>
          </a:extLst>
        </xdr:cNvPr>
        <xdr:cNvSpPr txBox="1"/>
      </xdr:nvSpPr>
      <xdr:spPr>
        <a:xfrm>
          <a:off x="10515600" y="1034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39170</xdr:rowOff>
    </xdr:from>
    <xdr:to>
      <xdr:col>50</xdr:col>
      <xdr:colOff>165100</xdr:colOff>
      <xdr:row>61</xdr:row>
      <xdr:rowOff>140770</xdr:rowOff>
    </xdr:to>
    <xdr:sp macro="" textlink="">
      <xdr:nvSpPr>
        <xdr:cNvPr id="252" name="楕円 251">
          <a:extLst>
            <a:ext uri="{FF2B5EF4-FFF2-40B4-BE49-F238E27FC236}">
              <a16:creationId xmlns:a16="http://schemas.microsoft.com/office/drawing/2014/main" id="{60A54CC2-C642-4077-95FA-DAA0E165ACED}"/>
            </a:ext>
          </a:extLst>
        </xdr:cNvPr>
        <xdr:cNvSpPr/>
      </xdr:nvSpPr>
      <xdr:spPr>
        <a:xfrm>
          <a:off x="9588500" y="104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82521</xdr:rowOff>
    </xdr:from>
    <xdr:to>
      <xdr:col>55</xdr:col>
      <xdr:colOff>0</xdr:colOff>
      <xdr:row>61</xdr:row>
      <xdr:rowOff>89970</xdr:rowOff>
    </xdr:to>
    <xdr:cxnSp macro="">
      <xdr:nvCxnSpPr>
        <xdr:cNvPr id="253" name="直線コネクタ 252">
          <a:extLst>
            <a:ext uri="{FF2B5EF4-FFF2-40B4-BE49-F238E27FC236}">
              <a16:creationId xmlns:a16="http://schemas.microsoft.com/office/drawing/2014/main" id="{F2FCAF31-5BB9-443E-8A08-9BCFB069CC05}"/>
            </a:ext>
          </a:extLst>
        </xdr:cNvPr>
        <xdr:cNvCxnSpPr/>
      </xdr:nvCxnSpPr>
      <xdr:spPr>
        <a:xfrm flipV="1">
          <a:off x="9639300" y="10540971"/>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48251</xdr:rowOff>
    </xdr:from>
    <xdr:to>
      <xdr:col>46</xdr:col>
      <xdr:colOff>38100</xdr:colOff>
      <xdr:row>61</xdr:row>
      <xdr:rowOff>149851</xdr:rowOff>
    </xdr:to>
    <xdr:sp macro="" textlink="">
      <xdr:nvSpPr>
        <xdr:cNvPr id="254" name="楕円 253">
          <a:extLst>
            <a:ext uri="{FF2B5EF4-FFF2-40B4-BE49-F238E27FC236}">
              <a16:creationId xmlns:a16="http://schemas.microsoft.com/office/drawing/2014/main" id="{AACC6533-8657-48F8-BC66-B1D9635CDA31}"/>
            </a:ext>
          </a:extLst>
        </xdr:cNvPr>
        <xdr:cNvSpPr/>
      </xdr:nvSpPr>
      <xdr:spPr>
        <a:xfrm>
          <a:off x="8699500" y="105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89970</xdr:rowOff>
    </xdr:from>
    <xdr:to>
      <xdr:col>50</xdr:col>
      <xdr:colOff>114300</xdr:colOff>
      <xdr:row>61</xdr:row>
      <xdr:rowOff>99051</xdr:rowOff>
    </xdr:to>
    <xdr:cxnSp macro="">
      <xdr:nvCxnSpPr>
        <xdr:cNvPr id="255" name="直線コネクタ 254">
          <a:extLst>
            <a:ext uri="{FF2B5EF4-FFF2-40B4-BE49-F238E27FC236}">
              <a16:creationId xmlns:a16="http://schemas.microsoft.com/office/drawing/2014/main" id="{517F02AC-A36A-4725-9BCB-0EF46F9488D4}"/>
            </a:ext>
          </a:extLst>
        </xdr:cNvPr>
        <xdr:cNvCxnSpPr/>
      </xdr:nvCxnSpPr>
      <xdr:spPr>
        <a:xfrm flipV="1">
          <a:off x="8750300" y="10548420"/>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55226</xdr:rowOff>
    </xdr:from>
    <xdr:to>
      <xdr:col>41</xdr:col>
      <xdr:colOff>101600</xdr:colOff>
      <xdr:row>61</xdr:row>
      <xdr:rowOff>156826</xdr:rowOff>
    </xdr:to>
    <xdr:sp macro="" textlink="">
      <xdr:nvSpPr>
        <xdr:cNvPr id="256" name="楕円 255">
          <a:extLst>
            <a:ext uri="{FF2B5EF4-FFF2-40B4-BE49-F238E27FC236}">
              <a16:creationId xmlns:a16="http://schemas.microsoft.com/office/drawing/2014/main" id="{A3E31775-BAA4-45DD-96E9-65E9E29C387F}"/>
            </a:ext>
          </a:extLst>
        </xdr:cNvPr>
        <xdr:cNvSpPr/>
      </xdr:nvSpPr>
      <xdr:spPr>
        <a:xfrm>
          <a:off x="7810500" y="105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99051</xdr:rowOff>
    </xdr:from>
    <xdr:to>
      <xdr:col>45</xdr:col>
      <xdr:colOff>177800</xdr:colOff>
      <xdr:row>61</xdr:row>
      <xdr:rowOff>106026</xdr:rowOff>
    </xdr:to>
    <xdr:cxnSp macro="">
      <xdr:nvCxnSpPr>
        <xdr:cNvPr id="257" name="直線コネクタ 256">
          <a:extLst>
            <a:ext uri="{FF2B5EF4-FFF2-40B4-BE49-F238E27FC236}">
              <a16:creationId xmlns:a16="http://schemas.microsoft.com/office/drawing/2014/main" id="{C6EFC886-1257-4E2C-811F-23AB96B1D4E9}"/>
            </a:ext>
          </a:extLst>
        </xdr:cNvPr>
        <xdr:cNvCxnSpPr/>
      </xdr:nvCxnSpPr>
      <xdr:spPr>
        <a:xfrm flipV="1">
          <a:off x="7861300" y="1055750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61857</xdr:rowOff>
    </xdr:from>
    <xdr:to>
      <xdr:col>36</xdr:col>
      <xdr:colOff>165100</xdr:colOff>
      <xdr:row>61</xdr:row>
      <xdr:rowOff>163457</xdr:rowOff>
    </xdr:to>
    <xdr:sp macro="" textlink="">
      <xdr:nvSpPr>
        <xdr:cNvPr id="258" name="楕円 257">
          <a:extLst>
            <a:ext uri="{FF2B5EF4-FFF2-40B4-BE49-F238E27FC236}">
              <a16:creationId xmlns:a16="http://schemas.microsoft.com/office/drawing/2014/main" id="{AB3BAE04-E474-44DD-9922-12EBA47DD240}"/>
            </a:ext>
          </a:extLst>
        </xdr:cNvPr>
        <xdr:cNvSpPr/>
      </xdr:nvSpPr>
      <xdr:spPr>
        <a:xfrm>
          <a:off x="6921500" y="10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106026</xdr:rowOff>
    </xdr:from>
    <xdr:to>
      <xdr:col>41</xdr:col>
      <xdr:colOff>50800</xdr:colOff>
      <xdr:row>61</xdr:row>
      <xdr:rowOff>112657</xdr:rowOff>
    </xdr:to>
    <xdr:cxnSp macro="">
      <xdr:nvCxnSpPr>
        <xdr:cNvPr id="259" name="直線コネクタ 258">
          <a:extLst>
            <a:ext uri="{FF2B5EF4-FFF2-40B4-BE49-F238E27FC236}">
              <a16:creationId xmlns:a16="http://schemas.microsoft.com/office/drawing/2014/main" id="{2D186C2A-DD68-43EB-A02B-FD417CDEC527}"/>
            </a:ext>
          </a:extLst>
        </xdr:cNvPr>
        <xdr:cNvCxnSpPr/>
      </xdr:nvCxnSpPr>
      <xdr:spPr>
        <a:xfrm flipV="1">
          <a:off x="6972300" y="1056447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D0749DE-323F-4875-8A8C-4F2F60B29B0A}"/>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2BC6774E-8DD1-4D6F-97BA-B48CCA68E092}"/>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F101BC9-A980-485E-B175-139BE3073F4E}"/>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C3537CD-2A38-45DC-B5A0-6E3A78E8C9EC}"/>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157297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D3B7DDA8-31B2-4253-9F23-173BE71963C3}"/>
            </a:ext>
          </a:extLst>
        </xdr:cNvPr>
        <xdr:cNvSpPr txBox="1"/>
      </xdr:nvSpPr>
      <xdr:spPr>
        <a:xfrm>
          <a:off x="9327095" y="10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166378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F63AE4AA-2666-4DD4-9264-02A7237C3EA5}"/>
            </a:ext>
          </a:extLst>
        </xdr:cNvPr>
        <xdr:cNvSpPr txBox="1"/>
      </xdr:nvSpPr>
      <xdr:spPr>
        <a:xfrm>
          <a:off x="8450795" y="102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1903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2D487992-9D7A-4D3B-BACE-E325932573AE}"/>
            </a:ext>
          </a:extLst>
        </xdr:cNvPr>
        <xdr:cNvSpPr txBox="1"/>
      </xdr:nvSpPr>
      <xdr:spPr>
        <a:xfrm>
          <a:off x="7561795" y="102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8534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988D2D3-02CB-4176-9A1C-235A0791FB56}"/>
            </a:ext>
          </a:extLst>
        </xdr:cNvPr>
        <xdr:cNvSpPr txBox="1"/>
      </xdr:nvSpPr>
      <xdr:spPr>
        <a:xfrm>
          <a:off x="6672795" y="102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69B890B7-AD48-4CD2-86F3-57FE89822A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241E6B4-1838-4BCD-8CDF-CB7D048F33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DAC222C-00DD-415F-AB2E-BA9210572C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C0C1C3C-A625-49D2-975D-85E29824EE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F2697E2-87C1-49FE-900E-42F3C76F97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5111C39-1F18-4DD5-8DB0-F49CF886F1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BC97388-A984-4699-B8CD-8A904F1406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5075470-BB2B-4C5C-BA5B-692C3B1077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64DE517A-7F80-47FE-B4D9-45F7852788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EF84A0E-F0C7-4275-9940-15924CCD1D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4AC35C0-B2C7-47C1-B853-9FF4A63092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16DEE99-D220-441B-8D91-47AACC1CE9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030AD11-E6C3-4C04-87DC-91C194284A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7AE934D-D555-44CF-BA18-D212BDFD19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1B21373-7A78-4E5B-A954-D0D3A22122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9A26117-10BD-4FE8-BCC4-5526611DF0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9AF7CCC3-2C40-48AA-991A-9D2950824DB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6EEBFEC-140E-4AF5-97A3-71D21741DA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A5E8827-EE6C-451A-ACDE-857113DE4BE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B6B521D-216C-4A25-8E19-490CE57569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E5CAC7D7-210E-406A-AEAB-15C4D71303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08B51DC-8032-440D-A43C-CDBC2E798E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D0E75D02-4284-46FF-AE77-11F280BF133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7BB2ED5A-6F1D-47A9-A592-960586C8BD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19022FDD-F496-4454-A743-D8A2EAEC2DAD}"/>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1085F09-BCC2-41B9-8E76-19A5F2020B5B}"/>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431EE1-26A8-407B-AD1C-15751431DDE6}"/>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F28957E5-B929-401F-9082-6FA09EF7649F}"/>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B4C7380-EFF5-4073-890F-8BE6F2FC2118}"/>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49D8D300-C989-423F-B924-8582E90B378E}"/>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C249C88F-CAFF-49EF-A297-F0EF2B8D3496}"/>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501DFCE7-33D7-4B45-ACD4-06DC96E6E21D}"/>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FD57064E-0AB5-426D-AD15-57848383F3A1}"/>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CD040C2D-43DD-4E8B-B380-65C8C1542557}"/>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5BC06D91-AFD5-451B-BEBC-1B62A9877B5D}"/>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86587C0-CE31-4648-95FC-A9DBCEB0F5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7A20B9-48A3-4F38-A0A3-66DB33FF13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2162BAE-1FC7-46C5-80EB-2A798FC890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0BAEFD8-0DFA-4584-9ED0-56917B8893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6C7E300-C6E6-4738-989B-23957F560D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8" name="楕円 307">
          <a:extLst>
            <a:ext uri="{FF2B5EF4-FFF2-40B4-BE49-F238E27FC236}">
              <a16:creationId xmlns:a16="http://schemas.microsoft.com/office/drawing/2014/main" id="{ACC140D4-6810-42C2-B21F-ECCE4892654F}"/>
            </a:ext>
          </a:extLst>
        </xdr:cNvPr>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17797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61655B22-B761-49F7-9E90-73F8B695BCB1}"/>
            </a:ext>
          </a:extLst>
        </xdr:cNvPr>
        <xdr:cNvSpPr txBox="1"/>
      </xdr:nvSpPr>
      <xdr:spPr>
        <a:xfrm>
          <a:off x="4673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10" name="楕円 309">
          <a:extLst>
            <a:ext uri="{FF2B5EF4-FFF2-40B4-BE49-F238E27FC236}">
              <a16:creationId xmlns:a16="http://schemas.microsoft.com/office/drawing/2014/main" id="{2287F234-E3B4-4744-A859-BBEF5DE2E266}"/>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45720</xdr:rowOff>
    </xdr:to>
    <xdr:cxnSp macro="">
      <xdr:nvCxnSpPr>
        <xdr:cNvPr id="311" name="直線コネクタ 310">
          <a:extLst>
            <a:ext uri="{FF2B5EF4-FFF2-40B4-BE49-F238E27FC236}">
              <a16:creationId xmlns:a16="http://schemas.microsoft.com/office/drawing/2014/main" id="{769CC6A7-AD0F-42A2-B345-8B34655411E6}"/>
            </a:ext>
          </a:extLst>
        </xdr:cNvPr>
        <xdr:cNvCxnSpPr/>
      </xdr:nvCxnSpPr>
      <xdr:spPr>
        <a:xfrm>
          <a:off x="3797300" y="1406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12" name="楕円 311">
          <a:extLst>
            <a:ext uri="{FF2B5EF4-FFF2-40B4-BE49-F238E27FC236}">
              <a16:creationId xmlns:a16="http://schemas.microsoft.com/office/drawing/2014/main" id="{80C6CFFC-846B-4864-A2B6-1ADB1E1E1D14}"/>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7620</xdr:rowOff>
    </xdr:to>
    <xdr:cxnSp macro="">
      <xdr:nvCxnSpPr>
        <xdr:cNvPr id="313" name="直線コネクタ 312">
          <a:extLst>
            <a:ext uri="{FF2B5EF4-FFF2-40B4-BE49-F238E27FC236}">
              <a16:creationId xmlns:a16="http://schemas.microsoft.com/office/drawing/2014/main" id="{AB11F065-86E5-4A0A-988F-B95D3509536C}"/>
            </a:ext>
          </a:extLst>
        </xdr:cNvPr>
        <xdr:cNvCxnSpPr/>
      </xdr:nvCxnSpPr>
      <xdr:spPr>
        <a:xfrm>
          <a:off x="2908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4" name="楕円 313">
          <a:extLst>
            <a:ext uri="{FF2B5EF4-FFF2-40B4-BE49-F238E27FC236}">
              <a16:creationId xmlns:a16="http://schemas.microsoft.com/office/drawing/2014/main" id="{6680ED00-54BC-4E9A-87AD-B81F7ED6A2B9}"/>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140970</xdr:rowOff>
    </xdr:to>
    <xdr:cxnSp macro="">
      <xdr:nvCxnSpPr>
        <xdr:cNvPr id="315" name="直線コネクタ 314">
          <a:extLst>
            <a:ext uri="{FF2B5EF4-FFF2-40B4-BE49-F238E27FC236}">
              <a16:creationId xmlns:a16="http://schemas.microsoft.com/office/drawing/2014/main" id="{D136AE61-956C-42F4-BEBF-6FFD02A9BF29}"/>
            </a:ext>
          </a:extLst>
        </xdr:cNvPr>
        <xdr:cNvCxnSpPr/>
      </xdr:nvCxnSpPr>
      <xdr:spPr>
        <a:xfrm>
          <a:off x="2019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6" name="楕円 315">
          <a:extLst>
            <a:ext uri="{FF2B5EF4-FFF2-40B4-BE49-F238E27FC236}">
              <a16:creationId xmlns:a16="http://schemas.microsoft.com/office/drawing/2014/main" id="{F20E0450-4E64-4D94-BB06-5F8C63BB6A9D}"/>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104775</xdr:rowOff>
    </xdr:to>
    <xdr:cxnSp macro="">
      <xdr:nvCxnSpPr>
        <xdr:cNvPr id="317" name="直線コネクタ 316">
          <a:extLst>
            <a:ext uri="{FF2B5EF4-FFF2-40B4-BE49-F238E27FC236}">
              <a16:creationId xmlns:a16="http://schemas.microsoft.com/office/drawing/2014/main" id="{3B85DE03-32F2-44E3-A7E7-F1C583D83BA4}"/>
            </a:ext>
          </a:extLst>
        </xdr:cNvPr>
        <xdr:cNvCxnSpPr/>
      </xdr:nvCxnSpPr>
      <xdr:spPr>
        <a:xfrm>
          <a:off x="1130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01DF6EFE-B074-4421-961D-862B20EB4BBF}"/>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5A71ECDA-7686-4FF3-A427-7AC5BAEEE131}"/>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1B3FDE75-8AC3-444A-AEE7-75ACF45B5308}"/>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9A7BA1E9-9465-4FDD-BB23-9ABF8548D2CE}"/>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22" name="n_1mainValue【公営住宅】&#10;有形固定資産減価償却率">
          <a:extLst>
            <a:ext uri="{FF2B5EF4-FFF2-40B4-BE49-F238E27FC236}">
              <a16:creationId xmlns:a16="http://schemas.microsoft.com/office/drawing/2014/main" id="{AAC8EF7E-FE9F-41A7-8068-2D60A3FF7549}"/>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23" name="n_2mainValue【公営住宅】&#10;有形固定資産減価償却率">
          <a:extLst>
            <a:ext uri="{FF2B5EF4-FFF2-40B4-BE49-F238E27FC236}">
              <a16:creationId xmlns:a16="http://schemas.microsoft.com/office/drawing/2014/main" id="{C8DF791F-2D1D-491C-BA0F-734E72796FEB}"/>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4" name="n_3mainValue【公営住宅】&#10;有形固定資産減価償却率">
          <a:extLst>
            <a:ext uri="{FF2B5EF4-FFF2-40B4-BE49-F238E27FC236}">
              <a16:creationId xmlns:a16="http://schemas.microsoft.com/office/drawing/2014/main" id="{4E4A9E4C-3A7F-475C-9135-DA1C90A9A8BF}"/>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5" name="n_4mainValue【公営住宅】&#10;有形固定資産減価償却率">
          <a:extLst>
            <a:ext uri="{FF2B5EF4-FFF2-40B4-BE49-F238E27FC236}">
              <a16:creationId xmlns:a16="http://schemas.microsoft.com/office/drawing/2014/main" id="{8D7076D1-04B3-4BBC-B039-ABB6C1B7218C}"/>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1115C34-209E-4AB6-900B-0C97691184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BCCF56A7-0A5E-45A3-BF54-0AAFD1F59B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847D227-E603-4B0C-A655-8627DCCFA6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657C3C73-9578-4248-B902-384AC9D9AD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1476D24D-E499-4AC2-9935-A5FB793053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5E3832F-A8B4-454B-8F54-ABA9E60836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72F64F44-09F1-4B9C-9D66-A4AC572835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F43798C1-6E4A-4280-B952-0A079A156A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BD01AD6C-8527-4690-8861-8529E6ED8A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C5378A9-1523-490D-85D7-99140612F1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399D06D-0C6F-4922-9950-8E95AA50D9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61BE6C4-A628-47D0-9A0F-864629BBAD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273ECEE7-A217-415E-85DA-DA3ABFA369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AB91CCFE-5427-4D8F-8024-BBED18A3CA9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242E755A-CEE6-4ED5-96C4-88F7306131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EE32558-A37B-49D4-9C04-2E47256B1F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55127449-C162-48C9-B09B-D7B67A3CBF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AB73F8F7-F71E-4F04-B058-3F04CF79E1F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11ECBFFA-3EC1-4480-BF00-DFEDCDA318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DD8CBEF2-702E-4292-95D1-BD813B96F69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1374485-B67F-4919-A53B-B2ECD9B8DC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FA513A2E-9D6C-4F31-A049-38576BEFB4D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7D345788-00B2-44ED-83E8-CE6339DBEC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F4B8EA54-22D5-4F81-9483-E033BF39A7F3}"/>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56D577C0-34AB-4EE8-88F4-8D91CADA9013}"/>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CF5F078-5E6B-4EA3-8C8A-2B288FB6506A}"/>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AD63ACAB-8B16-408A-AF0A-025055AD1698}"/>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82B33163-27F3-4CE4-8A6D-5464224D66C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EFFECA45-EAA1-487C-913D-EB3F4403F00D}"/>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9938A2AE-DB73-4897-8123-3AD61421542D}"/>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4601278E-68B6-459C-A5FD-1B3EB011B346}"/>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D84D4BEC-70C6-44D9-9FD5-71546B92AD26}"/>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F76B5307-96F0-43D2-BF9C-AF1F01D61978}"/>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FF8FF7F5-A959-46FC-8163-B944C54ED08D}"/>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865690C-0145-40B0-B5C7-42DD818CC0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1055FD3-1C58-4F0A-A3F8-018017899A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2EB1B29-46CC-44EC-91BD-247E6D4C4B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56150F1-73F4-4988-86CC-F9AD85EA95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F25F50B-6904-41A3-B44F-E49F8ABA42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65" name="楕円 364">
          <a:extLst>
            <a:ext uri="{FF2B5EF4-FFF2-40B4-BE49-F238E27FC236}">
              <a16:creationId xmlns:a16="http://schemas.microsoft.com/office/drawing/2014/main" id="{79906323-5AD1-4072-9918-0C6E4186842B}"/>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50309</xdr:rowOff>
    </xdr:from>
    <xdr:ext cx="469744" cy="259045"/>
    <xdr:sp macro="" textlink="">
      <xdr:nvSpPr>
        <xdr:cNvPr id="366" name="【公営住宅】&#10;一人当たり面積該当値テキスト">
          <a:extLst>
            <a:ext uri="{FF2B5EF4-FFF2-40B4-BE49-F238E27FC236}">
              <a16:creationId xmlns:a16="http://schemas.microsoft.com/office/drawing/2014/main" id="{1AD139EE-DC83-48A3-8CE0-55A11F3E6C4D}"/>
            </a:ext>
          </a:extLst>
        </xdr:cNvPr>
        <xdr:cNvSpPr txBox="1"/>
      </xdr:nvSpPr>
      <xdr:spPr>
        <a:xfrm>
          <a:off x="10515600"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73788</xdr:rowOff>
    </xdr:from>
    <xdr:to>
      <xdr:col>50</xdr:col>
      <xdr:colOff>165100</xdr:colOff>
      <xdr:row>86</xdr:row>
      <xdr:rowOff>3938</xdr:rowOff>
    </xdr:to>
    <xdr:sp macro="" textlink="">
      <xdr:nvSpPr>
        <xdr:cNvPr id="367" name="楕円 366">
          <a:extLst>
            <a:ext uri="{FF2B5EF4-FFF2-40B4-BE49-F238E27FC236}">
              <a16:creationId xmlns:a16="http://schemas.microsoft.com/office/drawing/2014/main" id="{CDA71667-3104-483C-9529-91F39AF6DB42}"/>
            </a:ext>
          </a:extLst>
        </xdr:cNvPr>
        <xdr:cNvSpPr/>
      </xdr:nvSpPr>
      <xdr:spPr>
        <a:xfrm>
          <a:off x="9588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124588</xdr:rowOff>
    </xdr:to>
    <xdr:cxnSp macro="">
      <xdr:nvCxnSpPr>
        <xdr:cNvPr id="368" name="直線コネクタ 367">
          <a:extLst>
            <a:ext uri="{FF2B5EF4-FFF2-40B4-BE49-F238E27FC236}">
              <a16:creationId xmlns:a16="http://schemas.microsoft.com/office/drawing/2014/main" id="{224C68A5-37CE-444E-90A6-54CF7A8071A4}"/>
            </a:ext>
          </a:extLst>
        </xdr:cNvPr>
        <xdr:cNvCxnSpPr/>
      </xdr:nvCxnSpPr>
      <xdr:spPr>
        <a:xfrm flipV="1">
          <a:off x="9639300" y="1469593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9" name="楕円 368">
          <a:extLst>
            <a:ext uri="{FF2B5EF4-FFF2-40B4-BE49-F238E27FC236}">
              <a16:creationId xmlns:a16="http://schemas.microsoft.com/office/drawing/2014/main" id="{284597DE-00A2-418D-B430-F9D2B6FF26BD}"/>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124588</xdr:rowOff>
    </xdr:from>
    <xdr:to>
      <xdr:col>50</xdr:col>
      <xdr:colOff>114300</xdr:colOff>
      <xdr:row>85</xdr:row>
      <xdr:rowOff>127254</xdr:rowOff>
    </xdr:to>
    <xdr:cxnSp macro="">
      <xdr:nvCxnSpPr>
        <xdr:cNvPr id="370" name="直線コネクタ 369">
          <a:extLst>
            <a:ext uri="{FF2B5EF4-FFF2-40B4-BE49-F238E27FC236}">
              <a16:creationId xmlns:a16="http://schemas.microsoft.com/office/drawing/2014/main" id="{2FCF8149-E4AA-437E-B31D-C8E77041DEF6}"/>
            </a:ext>
          </a:extLst>
        </xdr:cNvPr>
        <xdr:cNvCxnSpPr/>
      </xdr:nvCxnSpPr>
      <xdr:spPr>
        <a:xfrm flipV="1">
          <a:off x="8750300" y="1469783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76836</xdr:rowOff>
    </xdr:from>
    <xdr:to>
      <xdr:col>41</xdr:col>
      <xdr:colOff>101600</xdr:colOff>
      <xdr:row>86</xdr:row>
      <xdr:rowOff>6986</xdr:rowOff>
    </xdr:to>
    <xdr:sp macro="" textlink="">
      <xdr:nvSpPr>
        <xdr:cNvPr id="371" name="楕円 370">
          <a:extLst>
            <a:ext uri="{FF2B5EF4-FFF2-40B4-BE49-F238E27FC236}">
              <a16:creationId xmlns:a16="http://schemas.microsoft.com/office/drawing/2014/main" id="{40903D89-9099-4B76-B174-0CE6759B6E9B}"/>
            </a:ext>
          </a:extLst>
        </xdr:cNvPr>
        <xdr:cNvSpPr/>
      </xdr:nvSpPr>
      <xdr:spPr>
        <a:xfrm>
          <a:off x="781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127636</xdr:rowOff>
    </xdr:to>
    <xdr:cxnSp macro="">
      <xdr:nvCxnSpPr>
        <xdr:cNvPr id="372" name="直線コネクタ 371">
          <a:extLst>
            <a:ext uri="{FF2B5EF4-FFF2-40B4-BE49-F238E27FC236}">
              <a16:creationId xmlns:a16="http://schemas.microsoft.com/office/drawing/2014/main" id="{7528B91B-FF08-4648-BB9E-1AA39518B16F}"/>
            </a:ext>
          </a:extLst>
        </xdr:cNvPr>
        <xdr:cNvCxnSpPr/>
      </xdr:nvCxnSpPr>
      <xdr:spPr>
        <a:xfrm flipV="1">
          <a:off x="7861300" y="1470050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78360</xdr:rowOff>
    </xdr:from>
    <xdr:to>
      <xdr:col>36</xdr:col>
      <xdr:colOff>165100</xdr:colOff>
      <xdr:row>86</xdr:row>
      <xdr:rowOff>8510</xdr:rowOff>
    </xdr:to>
    <xdr:sp macro="" textlink="">
      <xdr:nvSpPr>
        <xdr:cNvPr id="373" name="楕円 372">
          <a:extLst>
            <a:ext uri="{FF2B5EF4-FFF2-40B4-BE49-F238E27FC236}">
              <a16:creationId xmlns:a16="http://schemas.microsoft.com/office/drawing/2014/main" id="{A3181D02-59CC-4F5F-A5C7-03C4AD88A70D}"/>
            </a:ext>
          </a:extLst>
        </xdr:cNvPr>
        <xdr:cNvSpPr/>
      </xdr:nvSpPr>
      <xdr:spPr>
        <a:xfrm>
          <a:off x="6921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127636</xdr:rowOff>
    </xdr:from>
    <xdr:to>
      <xdr:col>41</xdr:col>
      <xdr:colOff>50800</xdr:colOff>
      <xdr:row>85</xdr:row>
      <xdr:rowOff>129160</xdr:rowOff>
    </xdr:to>
    <xdr:cxnSp macro="">
      <xdr:nvCxnSpPr>
        <xdr:cNvPr id="374" name="直線コネクタ 373">
          <a:extLst>
            <a:ext uri="{FF2B5EF4-FFF2-40B4-BE49-F238E27FC236}">
              <a16:creationId xmlns:a16="http://schemas.microsoft.com/office/drawing/2014/main" id="{1CA37DD0-87F2-43B7-BBFF-8A0B43786067}"/>
            </a:ext>
          </a:extLst>
        </xdr:cNvPr>
        <xdr:cNvCxnSpPr/>
      </xdr:nvCxnSpPr>
      <xdr:spPr>
        <a:xfrm flipV="1">
          <a:off x="6972300" y="147008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566F4C1E-6713-4908-87D0-BFE7DCE93B96}"/>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15001563-952D-4D5A-BE2D-B9EB736A543E}"/>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8CC55F65-39A4-4DAB-B499-0D4F65EF22AE}"/>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C4B20A77-AB10-445C-9B52-85E7F567BB5B}"/>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166515</xdr:rowOff>
    </xdr:from>
    <xdr:ext cx="469744" cy="259045"/>
    <xdr:sp macro="" textlink="">
      <xdr:nvSpPr>
        <xdr:cNvPr id="379" name="n_1mainValue【公営住宅】&#10;一人当たり面積">
          <a:extLst>
            <a:ext uri="{FF2B5EF4-FFF2-40B4-BE49-F238E27FC236}">
              <a16:creationId xmlns:a16="http://schemas.microsoft.com/office/drawing/2014/main" id="{CDA771C0-AD1B-44DD-BE83-A41EA8357F0A}"/>
            </a:ext>
          </a:extLst>
        </xdr:cNvPr>
        <xdr:cNvSpPr txBox="1"/>
      </xdr:nvSpPr>
      <xdr:spPr>
        <a:xfrm>
          <a:off x="93917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80" name="n_2mainValue【公営住宅】&#10;一人当たり面積">
          <a:extLst>
            <a:ext uri="{FF2B5EF4-FFF2-40B4-BE49-F238E27FC236}">
              <a16:creationId xmlns:a16="http://schemas.microsoft.com/office/drawing/2014/main" id="{EBBF0BAA-D52D-47D4-95B2-4B629C8E6FFF}"/>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169563</xdr:rowOff>
    </xdr:from>
    <xdr:ext cx="469744" cy="259045"/>
    <xdr:sp macro="" textlink="">
      <xdr:nvSpPr>
        <xdr:cNvPr id="381" name="n_3mainValue【公営住宅】&#10;一人当たり面積">
          <a:extLst>
            <a:ext uri="{FF2B5EF4-FFF2-40B4-BE49-F238E27FC236}">
              <a16:creationId xmlns:a16="http://schemas.microsoft.com/office/drawing/2014/main" id="{9C09CB52-4BF1-4287-AD19-06E4F67956CC}"/>
            </a:ext>
          </a:extLst>
        </xdr:cNvPr>
        <xdr:cNvSpPr txBox="1"/>
      </xdr:nvSpPr>
      <xdr:spPr>
        <a:xfrm>
          <a:off x="7626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171087</xdr:rowOff>
    </xdr:from>
    <xdr:ext cx="469744" cy="259045"/>
    <xdr:sp macro="" textlink="">
      <xdr:nvSpPr>
        <xdr:cNvPr id="382" name="n_4mainValue【公営住宅】&#10;一人当たり面積">
          <a:extLst>
            <a:ext uri="{FF2B5EF4-FFF2-40B4-BE49-F238E27FC236}">
              <a16:creationId xmlns:a16="http://schemas.microsoft.com/office/drawing/2014/main" id="{E976685C-E9A1-481B-BD67-3C4D0138D9DA}"/>
            </a:ext>
          </a:extLst>
        </xdr:cNvPr>
        <xdr:cNvSpPr txBox="1"/>
      </xdr:nvSpPr>
      <xdr:spPr>
        <a:xfrm>
          <a:off x="67374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A545EF4-CE8F-4ACA-AAFE-AE3A0739C1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56D4616-A9D0-400A-8493-55B8108618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AD28191-7A58-4C91-9D1E-E53142810F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298E8A8-0619-42C7-B662-42A10FDACC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A8F176C-ADBD-466C-8635-4C3A823690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3E35197-9AAB-4B37-8E81-B489F4DD06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ED440AE-D2DA-440A-BF9C-9C20B5C105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CA12BB9-44B9-43BD-A49D-007955A3BA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70373BF-1DB0-4D16-9628-01594AC43A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5F6711E-F61A-4D1F-B23A-122533B046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1ED5D82-0D44-442D-9223-7C67838DC1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A830630-1D6D-4245-BE5C-C160D7DBAD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E3563C64-7060-459F-9467-8012F4ABB9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96E7E5A-31CA-468D-8750-CCEC477EC6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29C10EC8-5F33-485E-B4E1-5025CD14B2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D00CEFD6-8750-4136-B955-F243B47F672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F5ACD7E-2EB2-42C5-A310-5C4206A31E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EE95A3CC-48A7-4ED1-9151-A254519BD4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671EBFD-636A-4F3C-AB32-70A857F5B6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1956761-E517-46F5-BAD6-F6C6BEDDE0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2BB4F06-F392-40DE-9D7F-8E0AD021E7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4DC46D0-6D70-402C-A22D-C9A9C12C1A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9D7DFEC-F933-4D64-B3A0-6BD8B2920D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42697D3-492B-4124-8096-2B7D32011B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620B0CF1-6349-44CE-BE23-F0A064465B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14B21BE-E036-4D35-A103-24FF44D7AF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A186588-1A4D-43F1-B98D-6A4305EE59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A58C5DDB-BF98-4968-9F2A-00ECF813E0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C280294-2561-489C-B0B5-809A6AE390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998052F-8EEE-49E7-A79C-FDB2B0C078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36580C2D-A7DF-415E-94D5-992EE47C6A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05EC647-2A79-420E-81F5-F632EE1470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B0E51C02-0803-457A-9218-1C256EB6BC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CEA04BF-BBF6-4091-B1ED-83FFD491A6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A292993-3582-4519-8D14-C9164E9FE1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70E57253-5C85-4AD7-AE9C-1F27670AA58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3B45EAA-FF19-4ACA-BF22-B5438AE1A49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53EDC07-9B8F-45E7-AF62-90FFBE59F2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858FDE50-7DA5-463B-9DDF-E30CA6D564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46559B18-F539-4F05-9B68-F6D3E9783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397D9ABD-45F6-48CC-911A-F27A9B07C435}"/>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80B49695-5500-4BA6-9CE5-A157993723A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E3E3E20-F270-4C38-AEEC-A4B9FB537D3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B0265CF-0206-43A6-8C71-0FDEA58B0FB6}"/>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1C806FC8-9580-4F8A-99A4-D065B97EEC1A}"/>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0D813E0-5ACC-4771-9FAF-A4953A067EA9}"/>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4923BA25-F9E3-46B9-856B-E77609130664}"/>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8591D8F1-F77B-42D2-8770-F17E967E1802}"/>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2274C3A1-BD7F-481A-8276-B4B1060B7F7B}"/>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7D293729-0670-4691-9D0C-E87893A6C2C6}"/>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89DDF681-1680-4594-AD44-C9CBDAE1302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F8C7623-20A7-46AA-BBB3-D5A07458B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D59DC68-2247-4A58-8A1C-8FE1A8463F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44329AE-47BE-4E91-89C4-E44BE3A3BF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81D5D84-1171-402F-A55B-86B270CC85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78C9231-1F23-4B1E-9073-C9A2E6988D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39" name="楕円 438">
          <a:extLst>
            <a:ext uri="{FF2B5EF4-FFF2-40B4-BE49-F238E27FC236}">
              <a16:creationId xmlns:a16="http://schemas.microsoft.com/office/drawing/2014/main" id="{BCD07FEA-78FD-4FE0-89C3-1177992DFF1A}"/>
            </a:ext>
          </a:extLst>
        </xdr:cNvPr>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9D8039E2-3CA6-4B43-81AC-E390911616A5}"/>
            </a:ext>
          </a:extLst>
        </xdr:cNvPr>
        <xdr:cNvSpPr txBox="1"/>
      </xdr:nvSpPr>
      <xdr:spPr>
        <a:xfrm>
          <a:off x="16357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168275</xdr:rowOff>
    </xdr:from>
    <xdr:to>
      <xdr:col>81</xdr:col>
      <xdr:colOff>101600</xdr:colOff>
      <xdr:row>34</xdr:row>
      <xdr:rowOff>98425</xdr:rowOff>
    </xdr:to>
    <xdr:sp macro="" textlink="">
      <xdr:nvSpPr>
        <xdr:cNvPr id="441" name="楕円 440">
          <a:extLst>
            <a:ext uri="{FF2B5EF4-FFF2-40B4-BE49-F238E27FC236}">
              <a16:creationId xmlns:a16="http://schemas.microsoft.com/office/drawing/2014/main" id="{7BA62727-EA6B-4DA4-B3C4-A84C46542189}"/>
            </a:ext>
          </a:extLst>
        </xdr:cNvPr>
        <xdr:cNvSpPr/>
      </xdr:nvSpPr>
      <xdr:spPr>
        <a:xfrm>
          <a:off x="15430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47625</xdr:rowOff>
    </xdr:from>
    <xdr:to>
      <xdr:col>85</xdr:col>
      <xdr:colOff>127000</xdr:colOff>
      <xdr:row>34</xdr:row>
      <xdr:rowOff>125730</xdr:rowOff>
    </xdr:to>
    <xdr:cxnSp macro="">
      <xdr:nvCxnSpPr>
        <xdr:cNvPr id="442" name="直線コネクタ 441">
          <a:extLst>
            <a:ext uri="{FF2B5EF4-FFF2-40B4-BE49-F238E27FC236}">
              <a16:creationId xmlns:a16="http://schemas.microsoft.com/office/drawing/2014/main" id="{88357016-4594-45F0-A99B-C286A59D157A}"/>
            </a:ext>
          </a:extLst>
        </xdr:cNvPr>
        <xdr:cNvCxnSpPr/>
      </xdr:nvCxnSpPr>
      <xdr:spPr>
        <a:xfrm>
          <a:off x="15481300" y="58769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43" name="楕円 442">
          <a:extLst>
            <a:ext uri="{FF2B5EF4-FFF2-40B4-BE49-F238E27FC236}">
              <a16:creationId xmlns:a16="http://schemas.microsoft.com/office/drawing/2014/main" id="{C7381122-0BEF-4E50-B33A-0728C701CDB1}"/>
            </a:ext>
          </a:extLst>
        </xdr:cNvPr>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47625</xdr:rowOff>
    </xdr:to>
    <xdr:cxnSp macro="">
      <xdr:nvCxnSpPr>
        <xdr:cNvPr id="444" name="直線コネクタ 443">
          <a:extLst>
            <a:ext uri="{FF2B5EF4-FFF2-40B4-BE49-F238E27FC236}">
              <a16:creationId xmlns:a16="http://schemas.microsoft.com/office/drawing/2014/main" id="{7B7E9D28-CDCE-49F7-93F5-823BC41D27BE}"/>
            </a:ext>
          </a:extLst>
        </xdr:cNvPr>
        <xdr:cNvCxnSpPr/>
      </xdr:nvCxnSpPr>
      <xdr:spPr>
        <a:xfrm>
          <a:off x="14592300" y="57988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445" name="楕円 444">
          <a:extLst>
            <a:ext uri="{FF2B5EF4-FFF2-40B4-BE49-F238E27FC236}">
              <a16:creationId xmlns:a16="http://schemas.microsoft.com/office/drawing/2014/main" id="{4E8AB519-8984-4966-9877-74389E03596E}"/>
            </a:ext>
          </a:extLst>
        </xdr:cNvPr>
        <xdr:cNvSpPr/>
      </xdr:nvSpPr>
      <xdr:spPr>
        <a:xfrm>
          <a:off x="13652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34</xdr:row>
      <xdr:rowOff>161925</xdr:rowOff>
    </xdr:to>
    <xdr:cxnSp macro="">
      <xdr:nvCxnSpPr>
        <xdr:cNvPr id="446" name="直線コネクタ 445">
          <a:extLst>
            <a:ext uri="{FF2B5EF4-FFF2-40B4-BE49-F238E27FC236}">
              <a16:creationId xmlns:a16="http://schemas.microsoft.com/office/drawing/2014/main" id="{0C9A6F1B-5619-4907-B235-348B70516A98}"/>
            </a:ext>
          </a:extLst>
        </xdr:cNvPr>
        <xdr:cNvCxnSpPr/>
      </xdr:nvCxnSpPr>
      <xdr:spPr>
        <a:xfrm flipV="1">
          <a:off x="13703300" y="579882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xdr:rowOff>
    </xdr:from>
    <xdr:to>
      <xdr:col>67</xdr:col>
      <xdr:colOff>101600</xdr:colOff>
      <xdr:row>40</xdr:row>
      <xdr:rowOff>107950</xdr:rowOff>
    </xdr:to>
    <xdr:sp macro="" textlink="">
      <xdr:nvSpPr>
        <xdr:cNvPr id="447" name="楕円 446">
          <a:extLst>
            <a:ext uri="{FF2B5EF4-FFF2-40B4-BE49-F238E27FC236}">
              <a16:creationId xmlns:a16="http://schemas.microsoft.com/office/drawing/2014/main" id="{9E98D2C7-B250-4357-89A6-96CA713B6464}"/>
            </a:ext>
          </a:extLst>
        </xdr:cNvPr>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161925</xdr:rowOff>
    </xdr:from>
    <xdr:to>
      <xdr:col>71</xdr:col>
      <xdr:colOff>177800</xdr:colOff>
      <xdr:row>40</xdr:row>
      <xdr:rowOff>57150</xdr:rowOff>
    </xdr:to>
    <xdr:cxnSp macro="">
      <xdr:nvCxnSpPr>
        <xdr:cNvPr id="448" name="直線コネクタ 447">
          <a:extLst>
            <a:ext uri="{FF2B5EF4-FFF2-40B4-BE49-F238E27FC236}">
              <a16:creationId xmlns:a16="http://schemas.microsoft.com/office/drawing/2014/main" id="{DBA3FE4D-17C8-420B-9544-A09DF5179817}"/>
            </a:ext>
          </a:extLst>
        </xdr:cNvPr>
        <xdr:cNvCxnSpPr/>
      </xdr:nvCxnSpPr>
      <xdr:spPr>
        <a:xfrm flipV="1">
          <a:off x="12814300" y="5991225"/>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EA56D4B9-E037-4D09-8E1C-56AA4D2F7929}"/>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2A0A0483-AE29-4A9C-9629-6CDFC14DD777}"/>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74A623DF-16D6-49C6-A362-627B28324722}"/>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BE213131-2F3F-4C30-AA57-7396C4D390ED}"/>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114952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4F1DC4DF-F7EF-40A6-9A2E-C692F7839E8E}"/>
            </a:ext>
          </a:extLst>
        </xdr:cNvPr>
        <xdr:cNvSpPr txBox="1"/>
      </xdr:nvSpPr>
      <xdr:spPr>
        <a:xfrm>
          <a:off x="152660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FCAA5F09-97D7-4B20-921B-33FB40FDBF9F}"/>
            </a:ext>
          </a:extLst>
        </xdr:cNvPr>
        <xdr:cNvSpPr txBox="1"/>
      </xdr:nvSpPr>
      <xdr:spPr>
        <a:xfrm>
          <a:off x="14389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43F0BC0E-E367-4A41-9078-49A5AF63ABFC}"/>
            </a:ext>
          </a:extLst>
        </xdr:cNvPr>
        <xdr:cNvSpPr txBox="1"/>
      </xdr:nvSpPr>
      <xdr:spPr>
        <a:xfrm>
          <a:off x="13500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AABFAD95-E3D9-45D4-B756-5DE486ADAC43}"/>
            </a:ext>
          </a:extLst>
        </xdr:cNvPr>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870C9911-1066-49B5-BA5B-8A91F2DEC4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1E99C0B-DE10-43C5-9F55-5F3A60567E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9F747109-4E8A-4415-BFAC-2CEA8BAEF8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D9C508B-B17A-4FA0-9400-7F3141C7FA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10237341-5411-4B9B-887A-2EEAA8A6B2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B1845D01-B110-442B-AA36-01D7068CF7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BC9360B-C46E-4F02-88A5-4BE78509B7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AE3067D-0E52-4E96-A4E9-BE631FDAC7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6BE3FE26-24A0-43EB-BD92-4AA4989250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E5E1995-2171-4F9D-BCF5-18BADF769A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E6B81DDC-2F2B-4F16-8F65-1B21B0B8CD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250227B-EDBA-4B20-8B1C-051D2868AC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E264983B-BB7B-4513-A2D0-8681BFA4059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986B537F-AA20-4069-BEFC-B214705401D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637D17B1-B81A-4AD6-887B-A6BDABF36C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B5911654-B3C5-4AC8-8BBB-8900D9899A0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B3B52A90-1D29-4510-85A2-3AD6717B67A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6B14D58F-E856-4503-9D22-70342752F3A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C3D1A76-79BE-4E6E-977C-02381D37D52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1E69B384-AC13-4BC6-AE67-DF9FAED671B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C1A19E4-5F12-460F-87DC-F912488878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472EDCF-508C-4783-8395-E6BD202555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19A23D63-254C-4B75-8665-4644A75358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7AB9DAC2-42A3-4A19-9D76-1C818FD6B4BC}"/>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9F0E0FF7-010D-408E-B5EA-6BD76AD30B9A}"/>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7B5A912C-F325-4609-9900-9F087DAC2761}"/>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EAEA0B5A-4661-4459-9BCA-0FE8115C6E4A}"/>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47713DE4-19A8-451F-856A-52631B205CD9}"/>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2FCDBD6A-F0F3-4361-BC98-39BA44CC88CA}"/>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C302939B-3C22-4514-83C8-48E4FF22EA1D}"/>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6B3BB468-D483-4190-ADC0-A80A535D29E4}"/>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417606FC-0D0B-4384-B265-943DC630619F}"/>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83DD7C41-E138-40E4-A300-7324959166F5}"/>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225F0A25-0525-496D-8CC0-2E3A974646D8}"/>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BC5A3D0-A980-41D9-BF92-B82656FCC0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FDF14A1-F6D7-4160-86BE-E70A8AB012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E70F40C-78B0-4337-8C29-4A2CE59A7D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8038598-9D2E-4AB3-839E-F4C7AFC17A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D367DCC-99A9-4D7B-87E2-C455911DD9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96" name="楕円 495">
          <a:extLst>
            <a:ext uri="{FF2B5EF4-FFF2-40B4-BE49-F238E27FC236}">
              <a16:creationId xmlns:a16="http://schemas.microsoft.com/office/drawing/2014/main" id="{294CEF6D-74ED-402A-9631-B1B5479D0BFE}"/>
            </a:ext>
          </a:extLst>
        </xdr:cNvPr>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34942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EC25F10-4214-4569-9EFA-E79757291C5C}"/>
            </a:ext>
          </a:extLst>
        </xdr:cNvPr>
        <xdr:cNvSpPr txBox="1"/>
      </xdr:nvSpPr>
      <xdr:spPr>
        <a:xfrm>
          <a:off x="22199600"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498" name="楕円 497">
          <a:extLst>
            <a:ext uri="{FF2B5EF4-FFF2-40B4-BE49-F238E27FC236}">
              <a16:creationId xmlns:a16="http://schemas.microsoft.com/office/drawing/2014/main" id="{F3F30052-F6AF-4154-91B4-1EA0E77AB998}"/>
            </a:ext>
          </a:extLst>
        </xdr:cNvPr>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68580</xdr:rowOff>
    </xdr:to>
    <xdr:cxnSp macro="">
      <xdr:nvCxnSpPr>
        <xdr:cNvPr id="499" name="直線コネクタ 498">
          <a:extLst>
            <a:ext uri="{FF2B5EF4-FFF2-40B4-BE49-F238E27FC236}">
              <a16:creationId xmlns:a16="http://schemas.microsoft.com/office/drawing/2014/main" id="{08DDCED3-4E09-4BE2-BB90-7B77BC42E082}"/>
            </a:ext>
          </a:extLst>
        </xdr:cNvPr>
        <xdr:cNvCxnSpPr/>
      </xdr:nvCxnSpPr>
      <xdr:spPr>
        <a:xfrm flipV="1">
          <a:off x="21323300" y="6749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00" name="楕円 499">
          <a:extLst>
            <a:ext uri="{FF2B5EF4-FFF2-40B4-BE49-F238E27FC236}">
              <a16:creationId xmlns:a16="http://schemas.microsoft.com/office/drawing/2014/main" id="{BAEDF9D5-64E1-4368-8874-10F406062828}"/>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76200</xdr:rowOff>
    </xdr:to>
    <xdr:cxnSp macro="">
      <xdr:nvCxnSpPr>
        <xdr:cNvPr id="501" name="直線コネクタ 500">
          <a:extLst>
            <a:ext uri="{FF2B5EF4-FFF2-40B4-BE49-F238E27FC236}">
              <a16:creationId xmlns:a16="http://schemas.microsoft.com/office/drawing/2014/main" id="{3FB348FF-2151-4CB6-9AAF-46A36453F1B1}"/>
            </a:ext>
          </a:extLst>
        </xdr:cNvPr>
        <xdr:cNvCxnSpPr/>
      </xdr:nvCxnSpPr>
      <xdr:spPr>
        <a:xfrm flipV="1">
          <a:off x="20434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502" name="楕円 501">
          <a:extLst>
            <a:ext uri="{FF2B5EF4-FFF2-40B4-BE49-F238E27FC236}">
              <a16:creationId xmlns:a16="http://schemas.microsoft.com/office/drawing/2014/main" id="{2F7D2560-6B74-459C-8787-3BA383A2705F}"/>
            </a:ext>
          </a:extLst>
        </xdr:cNvPr>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39</xdr:row>
      <xdr:rowOff>76200</xdr:rowOff>
    </xdr:to>
    <xdr:cxnSp macro="">
      <xdr:nvCxnSpPr>
        <xdr:cNvPr id="503" name="直線コネクタ 502">
          <a:extLst>
            <a:ext uri="{FF2B5EF4-FFF2-40B4-BE49-F238E27FC236}">
              <a16:creationId xmlns:a16="http://schemas.microsoft.com/office/drawing/2014/main" id="{E334433C-31DC-4C90-A555-2220F4D60C4C}"/>
            </a:ext>
          </a:extLst>
        </xdr:cNvPr>
        <xdr:cNvCxnSpPr/>
      </xdr:nvCxnSpPr>
      <xdr:spPr>
        <a:xfrm>
          <a:off x="19545300" y="637794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122555</xdr:rowOff>
    </xdr:from>
    <xdr:to>
      <xdr:col>98</xdr:col>
      <xdr:colOff>38100</xdr:colOff>
      <xdr:row>39</xdr:row>
      <xdr:rowOff>52705</xdr:rowOff>
    </xdr:to>
    <xdr:sp macro="" textlink="">
      <xdr:nvSpPr>
        <xdr:cNvPr id="504" name="楕円 503">
          <a:extLst>
            <a:ext uri="{FF2B5EF4-FFF2-40B4-BE49-F238E27FC236}">
              <a16:creationId xmlns:a16="http://schemas.microsoft.com/office/drawing/2014/main" id="{73205E65-588C-4B56-B70D-7190F2633940}"/>
            </a:ext>
          </a:extLst>
        </xdr:cNvPr>
        <xdr:cNvSpPr/>
      </xdr:nvSpPr>
      <xdr:spPr>
        <a:xfrm>
          <a:off x="18605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39</xdr:row>
      <xdr:rowOff>1905</xdr:rowOff>
    </xdr:to>
    <xdr:cxnSp macro="">
      <xdr:nvCxnSpPr>
        <xdr:cNvPr id="505" name="直線コネクタ 504">
          <a:extLst>
            <a:ext uri="{FF2B5EF4-FFF2-40B4-BE49-F238E27FC236}">
              <a16:creationId xmlns:a16="http://schemas.microsoft.com/office/drawing/2014/main" id="{F8F0A175-DB91-45E5-B754-EC102DE9ABF9}"/>
            </a:ext>
          </a:extLst>
        </xdr:cNvPr>
        <xdr:cNvCxnSpPr/>
      </xdr:nvCxnSpPr>
      <xdr:spPr>
        <a:xfrm flipV="1">
          <a:off x="18656300" y="637794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31C27D0-2A6F-4F8A-944C-96ED34E5F459}"/>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80170A3-865A-48E7-89CE-05C4DCE1CE72}"/>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3D98D47C-506A-4C2B-A56C-21591F49564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0A70B42-5AE1-44F8-B464-D0D54126608E}"/>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F42328D0-3571-4B8D-BCA5-E2517C5DBD02}"/>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BCBF9572-DA56-4D2D-B6B6-42B9DE1BE061}"/>
            </a:ext>
          </a:extLst>
        </xdr:cNvPr>
        <xdr:cNvSpPr txBox="1"/>
      </xdr:nvSpPr>
      <xdr:spPr>
        <a:xfrm>
          <a:off x="2019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3473DDC0-7AB5-46FB-BBFD-0B78731294D5}"/>
            </a:ext>
          </a:extLst>
        </xdr:cNvPr>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69232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CEB9A3F-6DC3-4839-A39E-9C0755ED45EB}"/>
            </a:ext>
          </a:extLst>
        </xdr:cNvPr>
        <xdr:cNvSpPr txBox="1"/>
      </xdr:nvSpPr>
      <xdr:spPr>
        <a:xfrm>
          <a:off x="18421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2D092375-0BA8-4A96-A773-809F102FB1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C098AF6-9818-4B3E-AD12-57ABD407E3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49C1A4C7-4DD6-4B4E-9DEB-9A578FCB0E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312AD1E1-33A4-4323-9DE9-7904DDD7B6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94C263BA-E546-4AD4-AAF2-44323AAF09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5BD23090-19C5-4630-AFB0-E1A86EA101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3EA12C3-FA14-4CBF-8F31-B4BD499453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9CF0CDA-8124-4C36-A49B-7B95B1E306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82B175DE-30BD-4557-86F4-E309ACEC19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8186E4CB-819B-4803-B6BE-840DB00DA7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AB6F7C87-501F-4A61-8386-D4AB5201C6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80A3C1AC-5912-4815-B04D-DD3C50A256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FC4300D9-5CCC-437F-84E3-C3055884B39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48806E2D-1FFF-4BAF-81F5-670E72B681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2E7DB985-5CDC-4CF3-919E-BD56724432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DBBA0D23-BBD9-41E7-B552-7272DFAF8A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E9D4254F-3C68-4034-A93B-29DBA41171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C5D9B98-8EB8-49E7-B7C6-FBEAED12CD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C29DF1AB-1F21-4C2D-A118-9D10C1A598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42B1E600-BE03-42D2-977F-5C96ADBF36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A9702086-F475-48D8-8AA3-7F3D33D2A41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5A85D38-4C46-4278-B2FE-DFB5E92F7D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3210EB4E-4122-487A-B892-98D4B1CA00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7973FDAC-F5DA-4E73-8FF2-7F27F15545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C63572BB-8E54-4A9F-B1D2-06F690FD258F}"/>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F233E9EC-9E5E-4308-B1DD-C959A50D3A5C}"/>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BCB3E4D6-656C-4114-9146-A2050350CB35}"/>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CA3DA1E4-692A-4893-BC21-70B8DDDAFB09}"/>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E2DC950F-75DD-4EB6-986A-B34BE9ABBC7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D94979DF-4015-474E-B69A-600E25C196E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7B68D9C4-B7CB-4C40-8E26-18D3C710F9B2}"/>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2FFB843E-7FF8-4D1E-BD88-4C3B4888720B}"/>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93ADB9C-103A-4A20-BBA2-06EC423DA8FE}"/>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5636A67D-3E35-47B6-BF2B-1F9D1B0783C4}"/>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DF89D1C3-D831-49FC-868A-3DC6385CC27F}"/>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6747FAB-4FB3-4339-8C97-059650960C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4F6D12F-0529-476E-816F-AECBB206E8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CE49931-50C0-47BD-8F3A-D7E6D50098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B499A7F-9AF7-44A7-9BD6-87C07B4FDF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BDA69CE-02CD-4103-BFCE-B2D18DAE2F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54" name="楕円 553">
          <a:extLst>
            <a:ext uri="{FF2B5EF4-FFF2-40B4-BE49-F238E27FC236}">
              <a16:creationId xmlns:a16="http://schemas.microsoft.com/office/drawing/2014/main" id="{25CAE812-D7A7-4A29-8E53-FE0C48FC9F3C}"/>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13F2506E-65F2-4520-BBB6-C1C9E1996E62}"/>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556" name="楕円 555">
          <a:extLst>
            <a:ext uri="{FF2B5EF4-FFF2-40B4-BE49-F238E27FC236}">
              <a16:creationId xmlns:a16="http://schemas.microsoft.com/office/drawing/2014/main" id="{03C9F40B-6A0E-451F-B1C6-3413D601BE9F}"/>
            </a:ext>
          </a:extLst>
        </xdr:cNvPr>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36195</xdr:rowOff>
    </xdr:to>
    <xdr:cxnSp macro="">
      <xdr:nvCxnSpPr>
        <xdr:cNvPr id="557" name="直線コネクタ 556">
          <a:extLst>
            <a:ext uri="{FF2B5EF4-FFF2-40B4-BE49-F238E27FC236}">
              <a16:creationId xmlns:a16="http://schemas.microsoft.com/office/drawing/2014/main" id="{16722B01-4475-4D29-A373-DA86424251FF}"/>
            </a:ext>
          </a:extLst>
        </xdr:cNvPr>
        <xdr:cNvCxnSpPr/>
      </xdr:nvCxnSpPr>
      <xdr:spPr>
        <a:xfrm>
          <a:off x="15481300" y="106413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58" name="楕円 557">
          <a:extLst>
            <a:ext uri="{FF2B5EF4-FFF2-40B4-BE49-F238E27FC236}">
              <a16:creationId xmlns:a16="http://schemas.microsoft.com/office/drawing/2014/main" id="{D52A35D6-9896-49B1-AAAF-E8C4613ED02C}"/>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11430</xdr:rowOff>
    </xdr:to>
    <xdr:cxnSp macro="">
      <xdr:nvCxnSpPr>
        <xdr:cNvPr id="559" name="直線コネクタ 558">
          <a:extLst>
            <a:ext uri="{FF2B5EF4-FFF2-40B4-BE49-F238E27FC236}">
              <a16:creationId xmlns:a16="http://schemas.microsoft.com/office/drawing/2014/main" id="{0B7D08D6-72F6-4BEB-857D-CEAB85BA188E}"/>
            </a:ext>
          </a:extLst>
        </xdr:cNvPr>
        <xdr:cNvCxnSpPr/>
      </xdr:nvCxnSpPr>
      <xdr:spPr>
        <a:xfrm>
          <a:off x="14592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60" name="楕円 559">
          <a:extLst>
            <a:ext uri="{FF2B5EF4-FFF2-40B4-BE49-F238E27FC236}">
              <a16:creationId xmlns:a16="http://schemas.microsoft.com/office/drawing/2014/main" id="{6E4166BC-3A68-4089-8D6B-9829654BF542}"/>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160020</xdr:rowOff>
    </xdr:to>
    <xdr:cxnSp macro="">
      <xdr:nvCxnSpPr>
        <xdr:cNvPr id="561" name="直線コネクタ 560">
          <a:extLst>
            <a:ext uri="{FF2B5EF4-FFF2-40B4-BE49-F238E27FC236}">
              <a16:creationId xmlns:a16="http://schemas.microsoft.com/office/drawing/2014/main" id="{7010AD33-6359-458B-B348-3735DAAD298B}"/>
            </a:ext>
          </a:extLst>
        </xdr:cNvPr>
        <xdr:cNvCxnSpPr/>
      </xdr:nvCxnSpPr>
      <xdr:spPr>
        <a:xfrm>
          <a:off x="13703300" y="10599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62" name="楕円 561">
          <a:extLst>
            <a:ext uri="{FF2B5EF4-FFF2-40B4-BE49-F238E27FC236}">
              <a16:creationId xmlns:a16="http://schemas.microsoft.com/office/drawing/2014/main" id="{6B05E202-19AE-4978-A64B-51DB0846C577}"/>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140970</xdr:rowOff>
    </xdr:to>
    <xdr:cxnSp macro="">
      <xdr:nvCxnSpPr>
        <xdr:cNvPr id="563" name="直線コネクタ 562">
          <a:extLst>
            <a:ext uri="{FF2B5EF4-FFF2-40B4-BE49-F238E27FC236}">
              <a16:creationId xmlns:a16="http://schemas.microsoft.com/office/drawing/2014/main" id="{0ED05A63-5B19-45E9-BDA4-55E56A59BDFC}"/>
            </a:ext>
          </a:extLst>
        </xdr:cNvPr>
        <xdr:cNvCxnSpPr/>
      </xdr:nvCxnSpPr>
      <xdr:spPr>
        <a:xfrm>
          <a:off x="12814300" y="10574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90B6D247-29CE-4D4D-B7F5-46B48712DD5E}"/>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BB91176C-FE53-4451-BAC7-87981A6E743C}"/>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E5379FFE-42FB-44C0-9193-EFC9A0036DAC}"/>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8957A8E0-5FC2-4AF2-ACC0-F818382B761F}"/>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568" name="n_1mainValue【学校施設】&#10;有形固定資産減価償却率">
          <a:extLst>
            <a:ext uri="{FF2B5EF4-FFF2-40B4-BE49-F238E27FC236}">
              <a16:creationId xmlns:a16="http://schemas.microsoft.com/office/drawing/2014/main" id="{4BA4F6AC-A0B5-4CAE-BF32-88CBF453B4EC}"/>
            </a:ext>
          </a:extLst>
        </xdr:cNvPr>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69" name="n_2mainValue【学校施設】&#10;有形固定資産減価償却率">
          <a:extLst>
            <a:ext uri="{FF2B5EF4-FFF2-40B4-BE49-F238E27FC236}">
              <a16:creationId xmlns:a16="http://schemas.microsoft.com/office/drawing/2014/main" id="{74F8A0EF-4552-49FD-8F2E-DD91C4690504}"/>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70" name="n_3mainValue【学校施設】&#10;有形固定資産減価償却率">
          <a:extLst>
            <a:ext uri="{FF2B5EF4-FFF2-40B4-BE49-F238E27FC236}">
              <a16:creationId xmlns:a16="http://schemas.microsoft.com/office/drawing/2014/main" id="{F5713443-232D-4D13-BBB5-5698D00B4607}"/>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571" name="n_4mainValue【学校施設】&#10;有形固定資産減価償却率">
          <a:extLst>
            <a:ext uri="{FF2B5EF4-FFF2-40B4-BE49-F238E27FC236}">
              <a16:creationId xmlns:a16="http://schemas.microsoft.com/office/drawing/2014/main" id="{1B058421-6966-4B59-9CD0-0F0D6870995B}"/>
            </a:ext>
          </a:extLst>
        </xdr:cNvPr>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E417AECF-7FD9-49C7-B7C9-30D06861A3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3B8E501-EB2F-4149-B487-CCBAD1CC66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7A0071B2-3E93-4700-83EC-D99CB08082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34173840-CB7C-44B4-A92D-5D7A8C3C19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DC7E8224-0D21-40C5-837A-ABACEDB46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5652C2F5-8A3C-43D1-878A-46CAD239E3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BA5573BB-4B78-4FB6-80D5-15EE5E3E1C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E8720A51-E99E-490D-82E0-60EDA7F8DA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463A78F-ADF5-40B2-B6B2-3701D80230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E19FA37-77E5-4BE8-BC77-6437B658B1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5B7BB7C-1DC7-44CD-9FB0-398852A1414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89B9E5D3-080D-4913-B5B8-6E7F2570E1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F18E9A43-B7AF-4932-A072-50FF417213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7A921C6A-571D-48A0-A645-BD405AC2C9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C5C264CD-8FF6-4248-B3D4-F07DF89D32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7F4415A-70F5-46DB-963E-DDA2D88F1D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ED321642-A66D-4421-8AF3-7E81F61C856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EF42CBF6-60DE-4319-BCC3-A9044E4399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6DABCAE1-B9B8-4BF7-A9FA-19647C1973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44A0F47D-CE86-429A-9227-424DB6C8FD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20B56D65-B83A-4656-A67B-AEBD0FFD67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EBB40AD-B4DB-4FD5-A7E1-C3A05DFD6E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F8446167-7BB7-4F25-ADF9-BEF0A80AFA3B}"/>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25747744-BB20-455A-9577-1D73A90353B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B343F11B-D04B-449C-B5A6-5856D7AA1277}"/>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C48B655A-CCFA-4205-852B-E385AC0827B7}"/>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83D3378C-6EAE-4B21-88C3-C67730D45DE9}"/>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B60E68AC-D9D9-4E3F-AB4F-E8FAA53B0AE2}"/>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DA827BAA-ACE8-4E52-9DBC-E6F9371D113F}"/>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6EBC75C1-8C48-46B0-960D-9AA21AD7E5C2}"/>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FC555756-C51D-444F-A17A-4B7272668055}"/>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9B5E2F16-B983-4A2F-B373-86C0F9368B61}"/>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A641C615-2372-425C-9123-4FD2537CD6CB}"/>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6455A01-9439-48EE-8909-B555C085D9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3B5F4E3-E22F-4810-B546-DEEF55DB91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1B44679-407A-4715-AF35-6CB63366E3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783D11F-E536-43B0-8E45-6C322A3FD7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AFEA7B6-6C73-473E-AD35-2A8D6657FD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56185</xdr:rowOff>
    </xdr:from>
    <xdr:to>
      <xdr:col>116</xdr:col>
      <xdr:colOff>114300</xdr:colOff>
      <xdr:row>60</xdr:row>
      <xdr:rowOff>157785</xdr:rowOff>
    </xdr:to>
    <xdr:sp macro="" textlink="">
      <xdr:nvSpPr>
        <xdr:cNvPr id="610" name="楕円 609">
          <a:extLst>
            <a:ext uri="{FF2B5EF4-FFF2-40B4-BE49-F238E27FC236}">
              <a16:creationId xmlns:a16="http://schemas.microsoft.com/office/drawing/2014/main" id="{6EE43358-7191-47D3-9004-72253AACA919}"/>
            </a:ext>
          </a:extLst>
        </xdr:cNvPr>
        <xdr:cNvSpPr/>
      </xdr:nvSpPr>
      <xdr:spPr>
        <a:xfrm>
          <a:off x="22110700" y="103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79062</xdr:rowOff>
    </xdr:from>
    <xdr:ext cx="469744" cy="259045"/>
    <xdr:sp macro="" textlink="">
      <xdr:nvSpPr>
        <xdr:cNvPr id="611" name="【学校施設】&#10;一人当たり面積該当値テキスト">
          <a:extLst>
            <a:ext uri="{FF2B5EF4-FFF2-40B4-BE49-F238E27FC236}">
              <a16:creationId xmlns:a16="http://schemas.microsoft.com/office/drawing/2014/main" id="{36AFC49A-6BDC-40BD-B6E6-1992DE7371AF}"/>
            </a:ext>
          </a:extLst>
        </xdr:cNvPr>
        <xdr:cNvSpPr txBox="1"/>
      </xdr:nvSpPr>
      <xdr:spPr>
        <a:xfrm>
          <a:off x="22199600" y="101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612" name="楕円 611">
          <a:extLst>
            <a:ext uri="{FF2B5EF4-FFF2-40B4-BE49-F238E27FC236}">
              <a16:creationId xmlns:a16="http://schemas.microsoft.com/office/drawing/2014/main" id="{6C869F05-C65C-471B-983E-9BAAA8F1E345}"/>
            </a:ext>
          </a:extLst>
        </xdr:cNvPr>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106985</xdr:rowOff>
    </xdr:from>
    <xdr:to>
      <xdr:col>116</xdr:col>
      <xdr:colOff>63500</xdr:colOff>
      <xdr:row>60</xdr:row>
      <xdr:rowOff>120244</xdr:rowOff>
    </xdr:to>
    <xdr:cxnSp macro="">
      <xdr:nvCxnSpPr>
        <xdr:cNvPr id="613" name="直線コネクタ 612">
          <a:extLst>
            <a:ext uri="{FF2B5EF4-FFF2-40B4-BE49-F238E27FC236}">
              <a16:creationId xmlns:a16="http://schemas.microsoft.com/office/drawing/2014/main" id="{77396F2E-08AA-4F90-97DE-D97AD4C24F77}"/>
            </a:ext>
          </a:extLst>
        </xdr:cNvPr>
        <xdr:cNvCxnSpPr/>
      </xdr:nvCxnSpPr>
      <xdr:spPr>
        <a:xfrm flipV="1">
          <a:off x="21323300" y="1039398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14" name="楕円 613">
          <a:extLst>
            <a:ext uri="{FF2B5EF4-FFF2-40B4-BE49-F238E27FC236}">
              <a16:creationId xmlns:a16="http://schemas.microsoft.com/office/drawing/2014/main" id="{8C187BAE-D25D-46E8-90E3-05D68DA92196}"/>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137160</xdr:rowOff>
    </xdr:to>
    <xdr:cxnSp macro="">
      <xdr:nvCxnSpPr>
        <xdr:cNvPr id="615" name="直線コネクタ 614">
          <a:extLst>
            <a:ext uri="{FF2B5EF4-FFF2-40B4-BE49-F238E27FC236}">
              <a16:creationId xmlns:a16="http://schemas.microsoft.com/office/drawing/2014/main" id="{F3799DEB-E8DD-4723-A082-ACD43368F3AE}"/>
            </a:ext>
          </a:extLst>
        </xdr:cNvPr>
        <xdr:cNvCxnSpPr/>
      </xdr:nvCxnSpPr>
      <xdr:spPr>
        <a:xfrm flipV="1">
          <a:off x="20434300" y="1040724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96875</xdr:rowOff>
    </xdr:from>
    <xdr:to>
      <xdr:col>102</xdr:col>
      <xdr:colOff>165100</xdr:colOff>
      <xdr:row>61</xdr:row>
      <xdr:rowOff>27025</xdr:rowOff>
    </xdr:to>
    <xdr:sp macro="" textlink="">
      <xdr:nvSpPr>
        <xdr:cNvPr id="616" name="楕円 615">
          <a:extLst>
            <a:ext uri="{FF2B5EF4-FFF2-40B4-BE49-F238E27FC236}">
              <a16:creationId xmlns:a16="http://schemas.microsoft.com/office/drawing/2014/main" id="{57681331-172B-441C-868D-6A03DFD73040}"/>
            </a:ext>
          </a:extLst>
        </xdr:cNvPr>
        <xdr:cNvSpPr/>
      </xdr:nvSpPr>
      <xdr:spPr>
        <a:xfrm>
          <a:off x="19494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147675</xdr:rowOff>
    </xdr:to>
    <xdr:cxnSp macro="">
      <xdr:nvCxnSpPr>
        <xdr:cNvPr id="617" name="直線コネクタ 616">
          <a:extLst>
            <a:ext uri="{FF2B5EF4-FFF2-40B4-BE49-F238E27FC236}">
              <a16:creationId xmlns:a16="http://schemas.microsoft.com/office/drawing/2014/main" id="{1A8D19D3-204D-4497-9179-3525171F9972}"/>
            </a:ext>
          </a:extLst>
        </xdr:cNvPr>
        <xdr:cNvCxnSpPr/>
      </xdr:nvCxnSpPr>
      <xdr:spPr>
        <a:xfrm flipV="1">
          <a:off x="19545300" y="1042416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108763</xdr:rowOff>
    </xdr:from>
    <xdr:to>
      <xdr:col>98</xdr:col>
      <xdr:colOff>38100</xdr:colOff>
      <xdr:row>61</xdr:row>
      <xdr:rowOff>38913</xdr:rowOff>
    </xdr:to>
    <xdr:sp macro="" textlink="">
      <xdr:nvSpPr>
        <xdr:cNvPr id="618" name="楕円 617">
          <a:extLst>
            <a:ext uri="{FF2B5EF4-FFF2-40B4-BE49-F238E27FC236}">
              <a16:creationId xmlns:a16="http://schemas.microsoft.com/office/drawing/2014/main" id="{9C397218-442C-419F-AF29-1B50964D0FA6}"/>
            </a:ext>
          </a:extLst>
        </xdr:cNvPr>
        <xdr:cNvSpPr/>
      </xdr:nvSpPr>
      <xdr:spPr>
        <a:xfrm>
          <a:off x="186055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147675</xdr:rowOff>
    </xdr:from>
    <xdr:to>
      <xdr:col>102</xdr:col>
      <xdr:colOff>114300</xdr:colOff>
      <xdr:row>60</xdr:row>
      <xdr:rowOff>159563</xdr:rowOff>
    </xdr:to>
    <xdr:cxnSp macro="">
      <xdr:nvCxnSpPr>
        <xdr:cNvPr id="619" name="直線コネクタ 618">
          <a:extLst>
            <a:ext uri="{FF2B5EF4-FFF2-40B4-BE49-F238E27FC236}">
              <a16:creationId xmlns:a16="http://schemas.microsoft.com/office/drawing/2014/main" id="{91120157-2C10-4EF2-93B2-F7BDC53CD381}"/>
            </a:ext>
          </a:extLst>
        </xdr:cNvPr>
        <xdr:cNvCxnSpPr/>
      </xdr:nvCxnSpPr>
      <xdr:spPr>
        <a:xfrm flipV="1">
          <a:off x="18656300" y="1043467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4CCF3F3F-5905-49B7-BF5A-F5341A7B0E93}"/>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00810B7C-B5D7-44A3-BE21-1B870CB4E249}"/>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FCB67653-BEDE-465C-BA53-34740D433426}"/>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FAF7588B-8EBE-444F-AB6A-AEF9EE474C3D}"/>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624" name="n_1mainValue【学校施設】&#10;一人当たり面積">
          <a:extLst>
            <a:ext uri="{FF2B5EF4-FFF2-40B4-BE49-F238E27FC236}">
              <a16:creationId xmlns:a16="http://schemas.microsoft.com/office/drawing/2014/main" id="{E750CF51-78AB-4138-9DA4-63F2246EE591}"/>
            </a:ext>
          </a:extLst>
        </xdr:cNvPr>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25" name="n_2mainValue【学校施設】&#10;一人当たり面積">
          <a:extLst>
            <a:ext uri="{FF2B5EF4-FFF2-40B4-BE49-F238E27FC236}">
              <a16:creationId xmlns:a16="http://schemas.microsoft.com/office/drawing/2014/main" id="{20565EC1-8AED-47A4-A906-BAC8B3B3E48A}"/>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43552</xdr:rowOff>
    </xdr:from>
    <xdr:ext cx="469744" cy="259045"/>
    <xdr:sp macro="" textlink="">
      <xdr:nvSpPr>
        <xdr:cNvPr id="626" name="n_3mainValue【学校施設】&#10;一人当たり面積">
          <a:extLst>
            <a:ext uri="{FF2B5EF4-FFF2-40B4-BE49-F238E27FC236}">
              <a16:creationId xmlns:a16="http://schemas.microsoft.com/office/drawing/2014/main" id="{787F96C5-575E-4164-9F89-82FF1B3D9705}"/>
            </a:ext>
          </a:extLst>
        </xdr:cNvPr>
        <xdr:cNvSpPr txBox="1"/>
      </xdr:nvSpPr>
      <xdr:spPr>
        <a:xfrm>
          <a:off x="19310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55440</xdr:rowOff>
    </xdr:from>
    <xdr:ext cx="469744" cy="259045"/>
    <xdr:sp macro="" textlink="">
      <xdr:nvSpPr>
        <xdr:cNvPr id="627" name="n_4mainValue【学校施設】&#10;一人当たり面積">
          <a:extLst>
            <a:ext uri="{FF2B5EF4-FFF2-40B4-BE49-F238E27FC236}">
              <a16:creationId xmlns:a16="http://schemas.microsoft.com/office/drawing/2014/main" id="{4A10B7A0-D11A-4C07-9F49-3F6BE2DAA08F}"/>
            </a:ext>
          </a:extLst>
        </xdr:cNvPr>
        <xdr:cNvSpPr txBox="1"/>
      </xdr:nvSpPr>
      <xdr:spPr>
        <a:xfrm>
          <a:off x="18421427" y="101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6E87F4DC-8FD5-47E7-A54B-AEEB740C53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FE6CFDE3-6F59-4CD9-9718-E43F398000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B92F605B-9E24-4BA7-8660-85ED09A256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3C2BE39-5A93-4C30-B511-203FBF0167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E204723-6A90-4716-8D98-2C35E11A2D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49ACD89-7792-419A-B5F3-1A72751A21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331ADCE-E63D-456C-B799-6131037661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65D5E2E-801A-4DF9-B727-37F44620345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894876B-5896-44CC-9D3B-D517A661A5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81458A4D-E8F0-49D0-9376-37C4F0E08E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6A92DED-B6D6-4525-9305-9525C59B13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7829CF75-D648-4C14-AC92-464AD5BF1C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2128321B-24A4-44AD-B63C-EF3FA90B30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7D68FF45-CE22-4A68-B914-D5A67C73CD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DFF745ED-70CB-4131-9D8A-2E53DD20C3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84DDDBFE-4F4B-45B5-BDC1-425A53062D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941E1277-8C4F-471C-A10A-5796BA5510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821A521-15E9-4860-A167-2FD2514634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B2869D2E-187F-4957-A2D7-4E87635B59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63602E6-BB9F-4746-A7C8-88CDA18AA1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D51CB9D6-8F0D-49EE-B179-AEC07B37BE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FDEDA259-4CE0-409C-B83D-838C0BBB94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1D385DD-23E2-401F-AA5E-DCDD2F32BF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5A3DBA9-F4F1-470A-BBAC-91ADCE0B28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6486869C-CC87-4B2E-8C46-87B9E52624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C20088A-B3EA-4D0C-8576-7C1B1441F3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54B4D5D2-2BF7-4487-B312-29EBB8F697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31FE9C44-0202-4D22-9FB4-095FF26ADA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54C318FB-AF59-41C4-A2D5-EBD45DB6888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E22B6FEF-5680-4BE8-8008-9F918C1668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202E09E2-B796-45C4-A0CC-541B66A285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AF8C8E14-E0F7-4653-8E8E-0A5A6911FC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5D2BD79F-B7ED-4320-B5B1-791DF052F8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895776A9-4AC7-4CC3-BCF4-9F9D224554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9F5E4955-F773-411C-942D-1C3B1E52A6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98642635-ACAD-472B-A07A-4DFF2DB4AC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9AE3D9BE-F8FC-4A56-8B46-28259C43E5F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3367F5F8-CBFC-4908-8657-1B4BD11F7E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953E86FA-AA76-488B-9CE5-0BFC07E633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AD028834-9926-4D39-9673-3521617AAB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C78F1F82-3139-4D25-87A3-4C71BE1EEE3D}"/>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32C76C88-F327-4426-8D0B-5DC70BFA5C9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C31889E2-62F3-4E1A-ADE7-90B196F68D7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AC1E86DB-6BCB-4448-B7FC-9271EF6E6972}"/>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D0BF00A5-CF82-4E3F-88D5-95E8ABBBC547}"/>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a:extLst>
            <a:ext uri="{FF2B5EF4-FFF2-40B4-BE49-F238E27FC236}">
              <a16:creationId xmlns:a16="http://schemas.microsoft.com/office/drawing/2014/main" id="{36B6244A-72AF-49D9-B643-A508594A864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AB91AB61-8A5F-4F9F-B947-39B6BA68E17B}"/>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5343B8C7-544F-4BB6-90D4-718F196737D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D32161EE-541A-461C-99F5-A06D33BC8938}"/>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13504877-601D-4FC8-B101-BE7B2F743C68}"/>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D73C98D3-0236-4E48-86BE-F91EA8728BA4}"/>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A41D31A-7721-4692-B00A-AD6547546A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E34FE82-8BFC-4D4B-A1DA-FBD1149D25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AEF421D-AEF2-4112-BDBA-5F1ADAE8C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7996838-381E-4B66-AD87-F3742D1C96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2F8D4CC-D597-4291-8EB8-46540AA402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684" name="楕円 683">
          <a:extLst>
            <a:ext uri="{FF2B5EF4-FFF2-40B4-BE49-F238E27FC236}">
              <a16:creationId xmlns:a16="http://schemas.microsoft.com/office/drawing/2014/main" id="{182044E8-DD56-4FA5-ADBD-8CB71F7DF501}"/>
            </a:ext>
          </a:extLst>
        </xdr:cNvPr>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164482</xdr:rowOff>
    </xdr:from>
    <xdr:ext cx="405111" cy="259045"/>
    <xdr:sp macro="" textlink="">
      <xdr:nvSpPr>
        <xdr:cNvPr id="685" name="【公民館】&#10;有形固定資産減価償却率該当値テキスト">
          <a:extLst>
            <a:ext uri="{FF2B5EF4-FFF2-40B4-BE49-F238E27FC236}">
              <a16:creationId xmlns:a16="http://schemas.microsoft.com/office/drawing/2014/main" id="{53EF2FE7-2EA3-477C-AF0A-20C6812D1CB2}"/>
            </a:ext>
          </a:extLst>
        </xdr:cNvPr>
        <xdr:cNvSpPr txBox="1"/>
      </xdr:nvSpPr>
      <xdr:spPr>
        <a:xfrm>
          <a:off x="163576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686" name="楕円 685">
          <a:extLst>
            <a:ext uri="{FF2B5EF4-FFF2-40B4-BE49-F238E27FC236}">
              <a16:creationId xmlns:a16="http://schemas.microsoft.com/office/drawing/2014/main" id="{7453C4FB-66BF-4C56-BFE5-AA1007147AEE}"/>
            </a:ext>
          </a:extLst>
        </xdr:cNvPr>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20955</xdr:rowOff>
    </xdr:to>
    <xdr:cxnSp macro="">
      <xdr:nvCxnSpPr>
        <xdr:cNvPr id="687" name="直線コネクタ 686">
          <a:extLst>
            <a:ext uri="{FF2B5EF4-FFF2-40B4-BE49-F238E27FC236}">
              <a16:creationId xmlns:a16="http://schemas.microsoft.com/office/drawing/2014/main" id="{3BF04030-C7C5-41EE-8B8B-487BACDDA1F7}"/>
            </a:ext>
          </a:extLst>
        </xdr:cNvPr>
        <xdr:cNvCxnSpPr/>
      </xdr:nvCxnSpPr>
      <xdr:spPr>
        <a:xfrm>
          <a:off x="15481300" y="179793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88" name="楕円 687">
          <a:extLst>
            <a:ext uri="{FF2B5EF4-FFF2-40B4-BE49-F238E27FC236}">
              <a16:creationId xmlns:a16="http://schemas.microsoft.com/office/drawing/2014/main" id="{C89E429E-D5E9-46CC-ABB7-F4792DE7F828}"/>
            </a:ext>
          </a:extLst>
        </xdr:cNvPr>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148589</xdr:rowOff>
    </xdr:to>
    <xdr:cxnSp macro="">
      <xdr:nvCxnSpPr>
        <xdr:cNvPr id="689" name="直線コネクタ 688">
          <a:extLst>
            <a:ext uri="{FF2B5EF4-FFF2-40B4-BE49-F238E27FC236}">
              <a16:creationId xmlns:a16="http://schemas.microsoft.com/office/drawing/2014/main" id="{B48B9216-9CCF-47D9-A808-3FDC3009BD7F}"/>
            </a:ext>
          </a:extLst>
        </xdr:cNvPr>
        <xdr:cNvCxnSpPr/>
      </xdr:nvCxnSpPr>
      <xdr:spPr>
        <a:xfrm>
          <a:off x="14592300" y="17935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0" name="楕円 689">
          <a:extLst>
            <a:ext uri="{FF2B5EF4-FFF2-40B4-BE49-F238E27FC236}">
              <a16:creationId xmlns:a16="http://schemas.microsoft.com/office/drawing/2014/main" id="{C795CD54-5A09-4B31-BF63-2505E93A3228}"/>
            </a:ext>
          </a:extLst>
        </xdr:cNvPr>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104775</xdr:rowOff>
    </xdr:to>
    <xdr:cxnSp macro="">
      <xdr:nvCxnSpPr>
        <xdr:cNvPr id="691" name="直線コネクタ 690">
          <a:extLst>
            <a:ext uri="{FF2B5EF4-FFF2-40B4-BE49-F238E27FC236}">
              <a16:creationId xmlns:a16="http://schemas.microsoft.com/office/drawing/2014/main" id="{F6AE507E-F8C1-4D61-85A5-C9EB2BF6D594}"/>
            </a:ext>
          </a:extLst>
        </xdr:cNvPr>
        <xdr:cNvCxnSpPr/>
      </xdr:nvCxnSpPr>
      <xdr:spPr>
        <a:xfrm>
          <a:off x="13703300" y="1792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692" name="楕円 691">
          <a:extLst>
            <a:ext uri="{FF2B5EF4-FFF2-40B4-BE49-F238E27FC236}">
              <a16:creationId xmlns:a16="http://schemas.microsoft.com/office/drawing/2014/main" id="{F3B58A8C-AA82-4E98-8660-90DF7088D09E}"/>
            </a:ext>
          </a:extLst>
        </xdr:cNvPr>
        <xdr:cNvSpPr/>
      </xdr:nvSpPr>
      <xdr:spPr>
        <a:xfrm>
          <a:off x="1276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95250</xdr:rowOff>
    </xdr:to>
    <xdr:cxnSp macro="">
      <xdr:nvCxnSpPr>
        <xdr:cNvPr id="693" name="直線コネクタ 692">
          <a:extLst>
            <a:ext uri="{FF2B5EF4-FFF2-40B4-BE49-F238E27FC236}">
              <a16:creationId xmlns:a16="http://schemas.microsoft.com/office/drawing/2014/main" id="{5DE57B5B-1EEB-4E55-8367-775989AB996D}"/>
            </a:ext>
          </a:extLst>
        </xdr:cNvPr>
        <xdr:cNvCxnSpPr/>
      </xdr:nvCxnSpPr>
      <xdr:spPr>
        <a:xfrm>
          <a:off x="12814300" y="17851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a:extLst>
            <a:ext uri="{FF2B5EF4-FFF2-40B4-BE49-F238E27FC236}">
              <a16:creationId xmlns:a16="http://schemas.microsoft.com/office/drawing/2014/main" id="{15619D89-8C8D-48CD-94E6-498FB339EE03}"/>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a:extLst>
            <a:ext uri="{FF2B5EF4-FFF2-40B4-BE49-F238E27FC236}">
              <a16:creationId xmlns:a16="http://schemas.microsoft.com/office/drawing/2014/main" id="{CA3521BB-6CF1-41CE-AC9A-BD7BC611D30C}"/>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a:extLst>
            <a:ext uri="{FF2B5EF4-FFF2-40B4-BE49-F238E27FC236}">
              <a16:creationId xmlns:a16="http://schemas.microsoft.com/office/drawing/2014/main" id="{D0722EF7-4A53-444A-A470-906256B1618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a:extLst>
            <a:ext uri="{FF2B5EF4-FFF2-40B4-BE49-F238E27FC236}">
              <a16:creationId xmlns:a16="http://schemas.microsoft.com/office/drawing/2014/main" id="{C97369A4-AB61-4096-95D6-81D80326D12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44466</xdr:rowOff>
    </xdr:from>
    <xdr:ext cx="405111" cy="259045"/>
    <xdr:sp macro="" textlink="">
      <xdr:nvSpPr>
        <xdr:cNvPr id="698" name="n_1mainValue【公民館】&#10;有形固定資産減価償却率">
          <a:extLst>
            <a:ext uri="{FF2B5EF4-FFF2-40B4-BE49-F238E27FC236}">
              <a16:creationId xmlns:a16="http://schemas.microsoft.com/office/drawing/2014/main" id="{8388A007-DBB1-435A-B7E8-9884E0013B71}"/>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99" name="n_2mainValue【公民館】&#10;有形固定資産減価償却率">
          <a:extLst>
            <a:ext uri="{FF2B5EF4-FFF2-40B4-BE49-F238E27FC236}">
              <a16:creationId xmlns:a16="http://schemas.microsoft.com/office/drawing/2014/main" id="{61E929B6-5FA1-41EA-B554-792391C515E2}"/>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0" name="n_3mainValue【公民館】&#10;有形固定資産減価償却率">
          <a:extLst>
            <a:ext uri="{FF2B5EF4-FFF2-40B4-BE49-F238E27FC236}">
              <a16:creationId xmlns:a16="http://schemas.microsoft.com/office/drawing/2014/main" id="{B9424EA7-B057-462B-9208-C3314245124F}"/>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88282</xdr:rowOff>
    </xdr:from>
    <xdr:ext cx="405111" cy="259045"/>
    <xdr:sp macro="" textlink="">
      <xdr:nvSpPr>
        <xdr:cNvPr id="701" name="n_4mainValue【公民館】&#10;有形固定資産減価償却率">
          <a:extLst>
            <a:ext uri="{FF2B5EF4-FFF2-40B4-BE49-F238E27FC236}">
              <a16:creationId xmlns:a16="http://schemas.microsoft.com/office/drawing/2014/main" id="{DE94F511-FA45-4762-9A30-2A9C6605BBC8}"/>
            </a:ext>
          </a:extLst>
        </xdr:cNvPr>
        <xdr:cNvSpPr txBox="1"/>
      </xdr:nvSpPr>
      <xdr:spPr>
        <a:xfrm>
          <a:off x="12611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47AC7873-D4EE-4C36-B6CA-DF82A1930B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3F2BA028-E61B-43BD-A96B-E01A4DBB7B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237EC6CA-D7A0-43AF-A4BD-B23B44C8EE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1CD7D3D3-2338-4485-B2F2-B14A3B5DA8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64CD446F-7A01-4331-B9C4-F12B5F2826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977F069-23E0-43FA-B7E5-C12A38BF16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6CF56472-3235-4995-B6C6-E7D6624DFE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41D75A2-1599-46DD-95E4-C9A244D541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9D3BD209-0C00-482D-9ABE-EDC52BF1B8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62879CB-E93B-495D-850B-F4DD02F58B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64C28DE2-415E-4915-93BC-96F1CF6CF9D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47CEE900-7717-48EF-9341-13FC57E6326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78AC325C-3FDE-46B1-B3C5-B0D14F1A91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5D2D9A2C-D503-475E-9831-067BB9635E4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711CB299-8B34-4570-AF65-2BE58C495A5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CE87563E-4DEF-4675-A5F5-7C57506D41D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3BBC1A88-D564-43E5-B142-1C51692ECF9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27CD27D9-2B0B-4F7E-92CF-6D49A09F02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952951D-1F55-45CC-B0CE-C8B72EBD96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507EF945-9385-4D81-B9FD-0B446055D2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816F0D9-0921-4255-8B14-E200EB7A39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4574C48D-7E49-40A8-8016-352A714D46CD}"/>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46E9F269-61C7-4330-9005-1401FE30F25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A5ED7990-29CE-4A98-80A0-093DFEB46563}"/>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0CF07877-8D36-4D8B-8396-A1AECA86704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AF239FB5-450D-4B66-A787-7FDB97C7DDC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a:extLst>
            <a:ext uri="{FF2B5EF4-FFF2-40B4-BE49-F238E27FC236}">
              <a16:creationId xmlns:a16="http://schemas.microsoft.com/office/drawing/2014/main" id="{D9688D66-2DF2-49A0-8954-C63D3EDDF5E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B7F3C28E-D5F9-47A0-86B4-70F6FC4DA814}"/>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CDAC613A-2A55-4E3D-968F-FB84F75D1C04}"/>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5CF4BA96-F83D-42E0-8AE2-77F39B04755E}"/>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0D589FD1-0154-46CF-AE39-4C992ADD31EB}"/>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EAA8A501-6C6F-4316-8F58-3084A6633BDD}"/>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B7E0D8C-4166-4C61-9AC7-EE116E095D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A678B82-00FB-4569-82DC-C53505BA56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2D8EAFC-0A26-4FC9-8ED4-63BAF475FF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517162C-984C-4A4F-BA63-A52B549423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8B44A09-13A0-4FA1-8549-A38F96770F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39" name="楕円 738">
          <a:extLst>
            <a:ext uri="{FF2B5EF4-FFF2-40B4-BE49-F238E27FC236}">
              <a16:creationId xmlns:a16="http://schemas.microsoft.com/office/drawing/2014/main" id="{4E9DBBC7-FFEF-407B-8C85-4033BE6C209F}"/>
            </a:ext>
          </a:extLst>
        </xdr:cNvPr>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40" name="【公民館】&#10;一人当たり面積該当値テキスト">
          <a:extLst>
            <a:ext uri="{FF2B5EF4-FFF2-40B4-BE49-F238E27FC236}">
              <a16:creationId xmlns:a16="http://schemas.microsoft.com/office/drawing/2014/main" id="{7BE1D818-732B-46AB-BD80-C876E039C2DE}"/>
            </a:ext>
          </a:extLst>
        </xdr:cNvPr>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741" name="楕円 740">
          <a:extLst>
            <a:ext uri="{FF2B5EF4-FFF2-40B4-BE49-F238E27FC236}">
              <a16:creationId xmlns:a16="http://schemas.microsoft.com/office/drawing/2014/main" id="{8A5DB6FC-3579-49A3-9EB9-3E019E6E72F8}"/>
            </a:ext>
          </a:extLst>
        </xdr:cNvPr>
        <xdr:cNvSpPr/>
      </xdr:nvSpPr>
      <xdr:spPr>
        <a:xfrm>
          <a:off x="21272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742" name="直線コネクタ 741">
          <a:extLst>
            <a:ext uri="{FF2B5EF4-FFF2-40B4-BE49-F238E27FC236}">
              <a16:creationId xmlns:a16="http://schemas.microsoft.com/office/drawing/2014/main" id="{93B5B1C6-48BA-461A-9757-8C8ACDA9E39C}"/>
            </a:ext>
          </a:extLst>
        </xdr:cNvPr>
        <xdr:cNvCxnSpPr/>
      </xdr:nvCxnSpPr>
      <xdr:spPr>
        <a:xfrm flipV="1">
          <a:off x="21323300" y="179984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43" name="楕円 742">
          <a:extLst>
            <a:ext uri="{FF2B5EF4-FFF2-40B4-BE49-F238E27FC236}">
              <a16:creationId xmlns:a16="http://schemas.microsoft.com/office/drawing/2014/main" id="{74669AE6-06C4-409F-8512-91BA992CC711}"/>
            </a:ext>
          </a:extLst>
        </xdr:cNvPr>
        <xdr:cNvSpPr/>
      </xdr:nvSpPr>
      <xdr:spPr>
        <a:xfrm>
          <a:off x="20383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151637</xdr:rowOff>
    </xdr:from>
    <xdr:to>
      <xdr:col>111</xdr:col>
      <xdr:colOff>177800</xdr:colOff>
      <xdr:row>105</xdr:row>
      <xdr:rowOff>3048</xdr:rowOff>
    </xdr:to>
    <xdr:cxnSp macro="">
      <xdr:nvCxnSpPr>
        <xdr:cNvPr id="744" name="直線コネクタ 743">
          <a:extLst>
            <a:ext uri="{FF2B5EF4-FFF2-40B4-BE49-F238E27FC236}">
              <a16:creationId xmlns:a16="http://schemas.microsoft.com/office/drawing/2014/main" id="{DCB572A8-55F6-4ADC-BFBA-E316ECF271F3}"/>
            </a:ext>
          </a:extLst>
        </xdr:cNvPr>
        <xdr:cNvCxnSpPr/>
      </xdr:nvCxnSpPr>
      <xdr:spPr>
        <a:xfrm>
          <a:off x="20434300" y="17982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45" name="楕円 744">
          <a:extLst>
            <a:ext uri="{FF2B5EF4-FFF2-40B4-BE49-F238E27FC236}">
              <a16:creationId xmlns:a16="http://schemas.microsoft.com/office/drawing/2014/main" id="{92436865-BEB9-414A-AD61-9E538E4C5DD3}"/>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151637</xdr:rowOff>
    </xdr:from>
    <xdr:to>
      <xdr:col>107</xdr:col>
      <xdr:colOff>50800</xdr:colOff>
      <xdr:row>104</xdr:row>
      <xdr:rowOff>158496</xdr:rowOff>
    </xdr:to>
    <xdr:cxnSp macro="">
      <xdr:nvCxnSpPr>
        <xdr:cNvPr id="746" name="直線コネクタ 745">
          <a:extLst>
            <a:ext uri="{FF2B5EF4-FFF2-40B4-BE49-F238E27FC236}">
              <a16:creationId xmlns:a16="http://schemas.microsoft.com/office/drawing/2014/main" id="{8B623B70-021D-4A30-9F7C-38D692AA5E0B}"/>
            </a:ext>
          </a:extLst>
        </xdr:cNvPr>
        <xdr:cNvCxnSpPr/>
      </xdr:nvCxnSpPr>
      <xdr:spPr>
        <a:xfrm flipV="1">
          <a:off x="19545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114554</xdr:rowOff>
    </xdr:from>
    <xdr:to>
      <xdr:col>98</xdr:col>
      <xdr:colOff>38100</xdr:colOff>
      <xdr:row>105</xdr:row>
      <xdr:rowOff>44704</xdr:rowOff>
    </xdr:to>
    <xdr:sp macro="" textlink="">
      <xdr:nvSpPr>
        <xdr:cNvPr id="747" name="楕円 746">
          <a:extLst>
            <a:ext uri="{FF2B5EF4-FFF2-40B4-BE49-F238E27FC236}">
              <a16:creationId xmlns:a16="http://schemas.microsoft.com/office/drawing/2014/main" id="{46CC9373-2B4F-4080-8E02-B5E5B1B7EFF6}"/>
            </a:ext>
          </a:extLst>
        </xdr:cNvPr>
        <xdr:cNvSpPr/>
      </xdr:nvSpPr>
      <xdr:spPr>
        <a:xfrm>
          <a:off x="18605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158496</xdr:rowOff>
    </xdr:from>
    <xdr:to>
      <xdr:col>102</xdr:col>
      <xdr:colOff>114300</xdr:colOff>
      <xdr:row>104</xdr:row>
      <xdr:rowOff>165354</xdr:rowOff>
    </xdr:to>
    <xdr:cxnSp macro="">
      <xdr:nvCxnSpPr>
        <xdr:cNvPr id="748" name="直線コネクタ 747">
          <a:extLst>
            <a:ext uri="{FF2B5EF4-FFF2-40B4-BE49-F238E27FC236}">
              <a16:creationId xmlns:a16="http://schemas.microsoft.com/office/drawing/2014/main" id="{C7A42590-17CB-4F65-B0E5-60D5B7A723AA}"/>
            </a:ext>
          </a:extLst>
        </xdr:cNvPr>
        <xdr:cNvCxnSpPr/>
      </xdr:nvCxnSpPr>
      <xdr:spPr>
        <a:xfrm flipV="1">
          <a:off x="18656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a:extLst>
            <a:ext uri="{FF2B5EF4-FFF2-40B4-BE49-F238E27FC236}">
              <a16:creationId xmlns:a16="http://schemas.microsoft.com/office/drawing/2014/main" id="{56B75427-2B41-4E3F-8A99-D3BCC8217053}"/>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a:extLst>
            <a:ext uri="{FF2B5EF4-FFF2-40B4-BE49-F238E27FC236}">
              <a16:creationId xmlns:a16="http://schemas.microsoft.com/office/drawing/2014/main" id="{47B6DBFA-2B91-4145-A82E-F1FD46235EF6}"/>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a:extLst>
            <a:ext uri="{FF2B5EF4-FFF2-40B4-BE49-F238E27FC236}">
              <a16:creationId xmlns:a16="http://schemas.microsoft.com/office/drawing/2014/main" id="{00632034-DFEE-4F29-B72E-F736E8D9AC94}"/>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a:extLst>
            <a:ext uri="{FF2B5EF4-FFF2-40B4-BE49-F238E27FC236}">
              <a16:creationId xmlns:a16="http://schemas.microsoft.com/office/drawing/2014/main" id="{E932524D-06AC-4BBA-B53C-A665F610D41C}"/>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70375</xdr:rowOff>
    </xdr:from>
    <xdr:ext cx="469744" cy="259045"/>
    <xdr:sp macro="" textlink="">
      <xdr:nvSpPr>
        <xdr:cNvPr id="753" name="n_1mainValue【公民館】&#10;一人当たり面積">
          <a:extLst>
            <a:ext uri="{FF2B5EF4-FFF2-40B4-BE49-F238E27FC236}">
              <a16:creationId xmlns:a16="http://schemas.microsoft.com/office/drawing/2014/main" id="{6E87AF6F-D6B8-4D60-B690-331BE1CD627C}"/>
            </a:ext>
          </a:extLst>
        </xdr:cNvPr>
        <xdr:cNvSpPr txBox="1"/>
      </xdr:nvSpPr>
      <xdr:spPr>
        <a:xfrm>
          <a:off x="210757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4" name="n_2mainValue【公民館】&#10;一人当たり面積">
          <a:extLst>
            <a:ext uri="{FF2B5EF4-FFF2-40B4-BE49-F238E27FC236}">
              <a16:creationId xmlns:a16="http://schemas.microsoft.com/office/drawing/2014/main" id="{23F02CB4-BB88-4CC9-B776-5F3119FF55B6}"/>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54373</xdr:rowOff>
    </xdr:from>
    <xdr:ext cx="469744" cy="259045"/>
    <xdr:sp macro="" textlink="">
      <xdr:nvSpPr>
        <xdr:cNvPr id="755" name="n_3mainValue【公民館】&#10;一人当たり面積">
          <a:extLst>
            <a:ext uri="{FF2B5EF4-FFF2-40B4-BE49-F238E27FC236}">
              <a16:creationId xmlns:a16="http://schemas.microsoft.com/office/drawing/2014/main" id="{2CB1DC70-9EA6-4D16-8B68-CC708618E831}"/>
            </a:ext>
          </a:extLst>
        </xdr:cNvPr>
        <xdr:cNvSpPr txBox="1"/>
      </xdr:nvSpPr>
      <xdr:spPr>
        <a:xfrm>
          <a:off x="19310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61231</xdr:rowOff>
    </xdr:from>
    <xdr:ext cx="469744" cy="259045"/>
    <xdr:sp macro="" textlink="">
      <xdr:nvSpPr>
        <xdr:cNvPr id="756" name="n_4mainValue【公民館】&#10;一人当たり面積">
          <a:extLst>
            <a:ext uri="{FF2B5EF4-FFF2-40B4-BE49-F238E27FC236}">
              <a16:creationId xmlns:a16="http://schemas.microsoft.com/office/drawing/2014/main" id="{7381BEC6-CE82-46E4-B898-446660CDE0C1}"/>
            </a:ext>
          </a:extLst>
        </xdr:cNvPr>
        <xdr:cNvSpPr txBox="1"/>
      </xdr:nvSpPr>
      <xdr:spPr>
        <a:xfrm>
          <a:off x="18421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5BD6519-2DAF-40CB-8F3A-750114BEF1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27364B56-53F6-432A-B56B-B7503E63B2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7611306B-F9F2-4B5D-9A99-3427D7236E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類似団体と比較して特に有形固定資産減価償却率が高くなっている施設は、学校施設、体育館・プールであり、特に低くなっている施設は、認定こども園、図書館である。</a:t>
          </a:r>
        </a:p>
        <a:p>
          <a:r>
            <a:rPr kumimoji="1" lang="ja-JP" altLang="en-US" sz="1300">
              <a:latin typeface="ＭＳ Ｐゴシック" panose="020B0600070205080204" pitchFamily="50" charset="-128"/>
              <a:ea typeface="ＭＳ Ｐゴシック" panose="020B0600070205080204" pitchFamily="50" charset="-128"/>
            </a:rPr>
            <a:t>建物等では主に市役所庁舎、保育所、小学校、中学校、博物館、武道館の有形固定資産減価償却率が高くなっているが、保育所については、集約施設として統合こども園を整備したことから、既存施設は除却又は売却を進めていく予定である。</a:t>
          </a:r>
        </a:p>
        <a:p>
          <a:r>
            <a:rPr kumimoji="1" lang="ja-JP" altLang="en-US" sz="1300">
              <a:latin typeface="ＭＳ Ｐゴシック" panose="020B0600070205080204" pitchFamily="50" charset="-128"/>
              <a:ea typeface="ＭＳ Ｐゴシック" panose="020B0600070205080204" pitchFamily="50" charset="-128"/>
            </a:rPr>
            <a:t>工作物では主に橋梁、道路の有形固定資産減価償却率が高くなっているが、橋梁については、今後、現在の状態を調査する予定であり、道路については、長寿命化計画を策定し、順次改修していく予定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の高い施設が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4845AF-0572-42D0-B1F9-27D8D6AE4A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8854FB-5AC2-4504-89BE-6B201E9B99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1D78EF-BA77-4F21-BA12-2899B3890E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AB78DC-B59F-4774-A934-8234B1F894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F384C0-A7E6-4F3B-A360-6E5EDD986D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135230-6C6D-42D8-8915-B68A224F43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5849CA-5C93-4644-9499-AABCDDDCB0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08280-758F-4DC7-BC92-B37E75AFFA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3EC30B-1F15-44E6-B429-902D8B8DF1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8D9656-6C53-432D-9539-9B99B644B1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28,602
28,011
134.07
15,703,178
15,198,822
481,255
8,929,323
17,445,414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62B711-63FE-41C8-9FA5-4F8F634B55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CD49A5-90D3-4AE3-93C4-C1419036BC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AAD674-19E0-413E-9E91-B0252FE2AA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CA974A-218E-4859-88EF-B898EB433B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540370-1AAD-461F-8140-E6C750383D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970607-F82A-4CAD-88A5-4D0143910E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9ACFB6-37E2-4712-9938-C56428A986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517A34-2387-439E-B727-366D0FB21C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41DAC4-E57C-44B3-A62A-96C756F42A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1D3A4A-750B-4753-ADD0-6820E3CCFC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A83560-759D-410F-B709-B27BEC894D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3EF298-8A4D-493E-BAFC-77B2EA359B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66A248-A300-4561-B014-09216D4773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F1C6C7-07BD-4589-8DAA-610E1B8A8A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470F9A-A3C2-4186-9728-BAF908D60D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E42271-0B78-4F11-B793-E5BA39F004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BAFC3B-1FCB-466F-A59E-EF66615073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C761A0-2154-473E-B205-9A539210BB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786502-5B8D-4AEB-99AB-E62C564CC7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EC904E-C3C9-42FF-8FB6-825FE69B52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0A973F-69CE-46A4-831E-BB2152A982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CA4DD2-729E-49E6-8986-B0F8946496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C7912F-ED3B-415D-8655-7AC5B3549C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BDEC1D-B7E7-4B21-9179-D80ED4C483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7D7407-C18D-4EE7-8179-A9A1F582FB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A71558-C014-454E-8359-025354232A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0AF613-9C16-40EA-8BC6-29CB6B8891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D0A029-4B8C-40F9-B30D-DD7B7C2D71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1D96B3-C95F-4E63-891B-E1EA8EA2FF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436271-7814-43AC-BCAE-E30724DD94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B024F5-B880-46E3-88DC-A2B10ED4C6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B4D234-E912-441A-806B-4291D063C4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A78E1E-28B1-4A23-83C4-DB1D3E25029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946C0A-840C-4216-A3CE-97B5E8657A2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AC7E6E-600C-4724-889B-018F4BFC86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657786-A1F5-4AB2-A7E3-A8751D15EFD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0F03C86-2BB5-4752-B0FD-19BBDDD94E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3F78C8-38A1-468A-932F-E1CCD44B52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5D2CC2-E0BC-4E20-ADE1-DB48B51934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FEF786-9211-4A8D-8D1F-D2F7DD73DC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4A4CB4-73DA-4582-B4E7-CAE1297CD93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2538E2F-9363-47AF-9941-982B8BF355D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5584053-A301-4E67-B7A2-537221971C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7C9EA5-0834-4021-86E7-7F7394DBB12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D9B9261-2505-4E02-9FE4-0A1A9C075E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EA2B485-C723-45C0-92C1-5DE3490DDA66}"/>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1F457E81-8168-4641-91A9-8A58247B4C9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C7B4E3A-FAF0-40C5-A7AB-4AFCE84715D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9F88D951-B4B1-43C1-8FD2-B40516DC89C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EB5FF050-F14E-4C53-95B1-3A28929F8EF8}"/>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E32EE5AD-15DA-4DE7-B615-4B70CAE6ECC1}"/>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4A447B7A-9399-4355-B709-1C0B294A6FAE}"/>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5F91A90-4BCE-4D80-AEB6-B67B070B61F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FBF5E94C-E129-4F7F-AD7E-D25FF2C7F032}"/>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A22F0A9E-C4CC-4B65-9DCD-5591D2B573D6}"/>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58629046-8A12-4A54-BB0C-F44683199C84}"/>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467E51-40B0-4C75-9609-FFB5E77303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DEB2AE-4EBE-4941-AD53-A7FCFEBCC9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1C0B0C-8FB3-44D7-BA7B-7DAA975BE7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130B8F-13AD-4859-A457-9E3239B194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1E6050-4348-40D9-911E-AAA5BEEC5D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149225</xdr:rowOff>
    </xdr:from>
    <xdr:to>
      <xdr:col>24</xdr:col>
      <xdr:colOff>114300</xdr:colOff>
      <xdr:row>40</xdr:row>
      <xdr:rowOff>79375</xdr:rowOff>
    </xdr:to>
    <xdr:sp macro="" textlink="">
      <xdr:nvSpPr>
        <xdr:cNvPr id="73" name="楕円 72">
          <a:extLst>
            <a:ext uri="{FF2B5EF4-FFF2-40B4-BE49-F238E27FC236}">
              <a16:creationId xmlns:a16="http://schemas.microsoft.com/office/drawing/2014/main" id="{23AF4CBF-5451-450F-B7D5-642B13563B9C}"/>
            </a:ext>
          </a:extLst>
        </xdr:cNvPr>
        <xdr:cNvSpPr/>
      </xdr:nvSpPr>
      <xdr:spPr>
        <a:xfrm>
          <a:off x="4584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89618029-3A18-434B-A275-E5BFAD447DBD}"/>
            </a:ext>
          </a:extLst>
        </xdr:cNvPr>
        <xdr:cNvSpPr txBox="1"/>
      </xdr:nvSpPr>
      <xdr:spPr>
        <a:xfrm>
          <a:off x="4673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B56E1639-27ED-427A-BD2E-1EA967F13307}"/>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28575</xdr:rowOff>
    </xdr:to>
    <xdr:cxnSp macro="">
      <xdr:nvCxnSpPr>
        <xdr:cNvPr id="76" name="直線コネクタ 75">
          <a:extLst>
            <a:ext uri="{FF2B5EF4-FFF2-40B4-BE49-F238E27FC236}">
              <a16:creationId xmlns:a16="http://schemas.microsoft.com/office/drawing/2014/main" id="{263C816E-D06B-49CC-BD54-63781BF5EB9C}"/>
            </a:ext>
          </a:extLst>
        </xdr:cNvPr>
        <xdr:cNvCxnSpPr/>
      </xdr:nvCxnSpPr>
      <xdr:spPr>
        <a:xfrm>
          <a:off x="3797300" y="68446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7" name="楕円 76">
          <a:extLst>
            <a:ext uri="{FF2B5EF4-FFF2-40B4-BE49-F238E27FC236}">
              <a16:creationId xmlns:a16="http://schemas.microsoft.com/office/drawing/2014/main" id="{33FCB0A1-B2EE-4604-B373-1D01AEBD0EC3}"/>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488CBD75-9FB5-4407-8374-127494DFEC9B}"/>
            </a:ext>
          </a:extLst>
        </xdr:cNvPr>
        <xdr:cNvCxnSpPr/>
      </xdr:nvCxnSpPr>
      <xdr:spPr>
        <a:xfrm>
          <a:off x="2908300" y="6808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79" name="楕円 78">
          <a:extLst>
            <a:ext uri="{FF2B5EF4-FFF2-40B4-BE49-F238E27FC236}">
              <a16:creationId xmlns:a16="http://schemas.microsoft.com/office/drawing/2014/main" id="{C25F188C-B83D-483E-91FB-E33865CC5AB7}"/>
            </a:ext>
          </a:extLst>
        </xdr:cNvPr>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121920</xdr:rowOff>
    </xdr:to>
    <xdr:cxnSp macro="">
      <xdr:nvCxnSpPr>
        <xdr:cNvPr id="80" name="直線コネクタ 79">
          <a:extLst>
            <a:ext uri="{FF2B5EF4-FFF2-40B4-BE49-F238E27FC236}">
              <a16:creationId xmlns:a16="http://schemas.microsoft.com/office/drawing/2014/main" id="{DA38CFCC-85B3-4662-8017-F6062F3103C1}"/>
            </a:ext>
          </a:extLst>
        </xdr:cNvPr>
        <xdr:cNvCxnSpPr/>
      </xdr:nvCxnSpPr>
      <xdr:spPr>
        <a:xfrm>
          <a:off x="2019300" y="677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6A129E5B-10A5-421D-B6BF-04791E0BEF39}"/>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87630</xdr:rowOff>
    </xdr:to>
    <xdr:cxnSp macro="">
      <xdr:nvCxnSpPr>
        <xdr:cNvPr id="82" name="直線コネクタ 81">
          <a:extLst>
            <a:ext uri="{FF2B5EF4-FFF2-40B4-BE49-F238E27FC236}">
              <a16:creationId xmlns:a16="http://schemas.microsoft.com/office/drawing/2014/main" id="{BB893ED3-B996-4462-8D86-D912CD197FF1}"/>
            </a:ext>
          </a:extLst>
        </xdr:cNvPr>
        <xdr:cNvCxnSpPr/>
      </xdr:nvCxnSpPr>
      <xdr:spPr>
        <a:xfrm>
          <a:off x="1130300" y="6739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AD37DA05-17C7-4848-8312-86292B84103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7E41918C-EEB8-4850-83B3-18341235B36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FCCF8CAB-1344-4931-8C13-B7FA1CB955D6}"/>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12D38C8D-0F0E-4176-B9A2-8C549DCB24FA}"/>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9B47564B-6504-4B69-A662-1CFDB3C76E3C}"/>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9FA666A6-DC27-45D8-935A-E499CA1F2E4A}"/>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3C6EE562-6FE0-4708-91A8-B15A755D0B12}"/>
            </a:ext>
          </a:extLst>
        </xdr:cNvPr>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CF7CA221-BB49-4677-B41E-D78851F66B14}"/>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D2103B-2994-44DC-91AD-C03F3F0549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533D907-98D9-4160-B36B-279F1F1157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D8CE28-C9F2-43EE-8234-5790350007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FA2BA05-7D31-4B30-AB1C-5A107D2A0C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7EC6D2-B7AE-4769-A3EF-D7468E473E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12D4F8-6B39-4AB2-AABF-8B7230686F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D9D89E-2ACA-44D6-81C6-8A998A4200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FA63E1-5EE8-4484-A614-624F171B9B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9570A8B-5F45-4B91-8966-CF1A6502D9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F4842E-3679-426B-9888-0B60F4B9C9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83E7481-7E4B-44C4-9524-8D4FF15F077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6AACD71-CE65-4F0A-AA0A-81BBC53905A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5A5EFF7-FF80-41F6-A71E-D80D3F48B5E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3C39FA2-0B2D-46B0-B073-941AB18BADA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63D9E11-2BFE-473E-B84F-72ACF9C602C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F13DAD2-7625-4DFD-BD80-EFF926C24C6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A836AF0-6CD9-4666-BEC5-310D75958D8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22583D6-E79E-4350-974C-BFEB90E939E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83A424D-4E85-4843-97FE-DA21EED22F0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D2E2AA4-E985-43DD-B271-7C20EA8ECA9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6C5C10D-B96A-42ED-B8CA-B893A5A7AFA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33FF7427-19A1-4566-A699-1D919E18A15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76E5559-35E2-4117-9472-5E0F4E8CD0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C9E1A3D-3F93-45BB-9FEF-91CDA90AF8E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DEB1EBD-5D0B-4D6D-9320-EEC758E21D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7A4DB873-9EAF-4E39-9097-CBEBFE5A719C}"/>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BC710ADD-A3FE-4E80-B137-AD106C959AA4}"/>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C7721A54-0D8C-4C11-BEB8-B7A8B5CED82F}"/>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726FBEBC-DBD5-4249-98ED-18E2D3F1327A}"/>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C33A7248-DCC8-4E33-A0AC-6352231DA0B4}"/>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267C6E6F-8E7C-4CA4-A2C8-E09BEE7B3604}"/>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517CA242-A930-47BD-A1D7-283C159E5C2D}"/>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5380C5F3-0F3B-41EC-BEB1-33E42932E937}"/>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6655FA12-D986-4F4F-BD9B-FEFB57012131}"/>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36255E01-6D40-438C-86DA-3F5C82380FC5}"/>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C018A9F9-99F7-4FE0-8999-B5CD6D041373}"/>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E748A7-E6D7-4C27-9175-9C11BEB86B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9C2EA0-17FB-42C2-95CF-FFE58CE99E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082963-E2B8-41F9-A7CF-9CF07DBC42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E678E44-16DD-4B3E-BA47-7B4A105531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64C3875-D789-4A03-BDFA-409AF0E37F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127094</xdr:rowOff>
    </xdr:from>
    <xdr:to>
      <xdr:col>55</xdr:col>
      <xdr:colOff>50800</xdr:colOff>
      <xdr:row>38</xdr:row>
      <xdr:rowOff>57245</xdr:rowOff>
    </xdr:to>
    <xdr:sp macro="" textlink="">
      <xdr:nvSpPr>
        <xdr:cNvPr id="132" name="楕円 131">
          <a:extLst>
            <a:ext uri="{FF2B5EF4-FFF2-40B4-BE49-F238E27FC236}">
              <a16:creationId xmlns:a16="http://schemas.microsoft.com/office/drawing/2014/main" id="{F9E0FC2B-0070-4EA2-A76E-A9749AF57BE7}"/>
            </a:ext>
          </a:extLst>
        </xdr:cNvPr>
        <xdr:cNvSpPr/>
      </xdr:nvSpPr>
      <xdr:spPr>
        <a:xfrm>
          <a:off x="10426700" y="6470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149971</xdr:rowOff>
    </xdr:from>
    <xdr:ext cx="534377" cy="259045"/>
    <xdr:sp macro="" textlink="">
      <xdr:nvSpPr>
        <xdr:cNvPr id="133" name="【道路】&#10;一人当たり延長該当値テキスト">
          <a:extLst>
            <a:ext uri="{FF2B5EF4-FFF2-40B4-BE49-F238E27FC236}">
              <a16:creationId xmlns:a16="http://schemas.microsoft.com/office/drawing/2014/main" id="{AEB87264-879C-4C72-B0D5-DBA2770AE11A}"/>
            </a:ext>
          </a:extLst>
        </xdr:cNvPr>
        <xdr:cNvSpPr txBox="1"/>
      </xdr:nvSpPr>
      <xdr:spPr>
        <a:xfrm>
          <a:off x="10515600" y="63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140157</xdr:rowOff>
    </xdr:from>
    <xdr:to>
      <xdr:col>50</xdr:col>
      <xdr:colOff>165100</xdr:colOff>
      <xdr:row>38</xdr:row>
      <xdr:rowOff>70307</xdr:rowOff>
    </xdr:to>
    <xdr:sp macro="" textlink="">
      <xdr:nvSpPr>
        <xdr:cNvPr id="134" name="楕円 133">
          <a:extLst>
            <a:ext uri="{FF2B5EF4-FFF2-40B4-BE49-F238E27FC236}">
              <a16:creationId xmlns:a16="http://schemas.microsoft.com/office/drawing/2014/main" id="{E88C56BA-27D5-4D63-94A2-52B9E276428F}"/>
            </a:ext>
          </a:extLst>
        </xdr:cNvPr>
        <xdr:cNvSpPr/>
      </xdr:nvSpPr>
      <xdr:spPr>
        <a:xfrm>
          <a:off x="9588500" y="64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6445</xdr:rowOff>
    </xdr:from>
    <xdr:to>
      <xdr:col>55</xdr:col>
      <xdr:colOff>0</xdr:colOff>
      <xdr:row>38</xdr:row>
      <xdr:rowOff>19507</xdr:rowOff>
    </xdr:to>
    <xdr:cxnSp macro="">
      <xdr:nvCxnSpPr>
        <xdr:cNvPr id="135" name="直線コネクタ 134">
          <a:extLst>
            <a:ext uri="{FF2B5EF4-FFF2-40B4-BE49-F238E27FC236}">
              <a16:creationId xmlns:a16="http://schemas.microsoft.com/office/drawing/2014/main" id="{17A6A1E1-BDE0-423F-B985-B6113F380F70}"/>
            </a:ext>
          </a:extLst>
        </xdr:cNvPr>
        <xdr:cNvCxnSpPr/>
      </xdr:nvCxnSpPr>
      <xdr:spPr>
        <a:xfrm flipV="1">
          <a:off x="9639300" y="652154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154167</xdr:rowOff>
    </xdr:from>
    <xdr:to>
      <xdr:col>46</xdr:col>
      <xdr:colOff>38100</xdr:colOff>
      <xdr:row>38</xdr:row>
      <xdr:rowOff>84317</xdr:rowOff>
    </xdr:to>
    <xdr:sp macro="" textlink="">
      <xdr:nvSpPr>
        <xdr:cNvPr id="136" name="楕円 135">
          <a:extLst>
            <a:ext uri="{FF2B5EF4-FFF2-40B4-BE49-F238E27FC236}">
              <a16:creationId xmlns:a16="http://schemas.microsoft.com/office/drawing/2014/main" id="{EF7BD8AE-A68C-4B09-BF76-808CC41CBF32}"/>
            </a:ext>
          </a:extLst>
        </xdr:cNvPr>
        <xdr:cNvSpPr/>
      </xdr:nvSpPr>
      <xdr:spPr>
        <a:xfrm>
          <a:off x="8699500" y="64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19507</xdr:rowOff>
    </xdr:from>
    <xdr:to>
      <xdr:col>50</xdr:col>
      <xdr:colOff>114300</xdr:colOff>
      <xdr:row>38</xdr:row>
      <xdr:rowOff>33517</xdr:rowOff>
    </xdr:to>
    <xdr:cxnSp macro="">
      <xdr:nvCxnSpPr>
        <xdr:cNvPr id="137" name="直線コネクタ 136">
          <a:extLst>
            <a:ext uri="{FF2B5EF4-FFF2-40B4-BE49-F238E27FC236}">
              <a16:creationId xmlns:a16="http://schemas.microsoft.com/office/drawing/2014/main" id="{3F20F845-62A5-491F-84F8-D19CDBCF35E3}"/>
            </a:ext>
          </a:extLst>
        </xdr:cNvPr>
        <xdr:cNvCxnSpPr/>
      </xdr:nvCxnSpPr>
      <xdr:spPr>
        <a:xfrm flipV="1">
          <a:off x="8750300" y="653460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162625</xdr:rowOff>
    </xdr:from>
    <xdr:to>
      <xdr:col>41</xdr:col>
      <xdr:colOff>101600</xdr:colOff>
      <xdr:row>38</xdr:row>
      <xdr:rowOff>92775</xdr:rowOff>
    </xdr:to>
    <xdr:sp macro="" textlink="">
      <xdr:nvSpPr>
        <xdr:cNvPr id="138" name="楕円 137">
          <a:extLst>
            <a:ext uri="{FF2B5EF4-FFF2-40B4-BE49-F238E27FC236}">
              <a16:creationId xmlns:a16="http://schemas.microsoft.com/office/drawing/2014/main" id="{AD24E8A6-12C9-4F38-BDF8-0C2E7359FC64}"/>
            </a:ext>
          </a:extLst>
        </xdr:cNvPr>
        <xdr:cNvSpPr/>
      </xdr:nvSpPr>
      <xdr:spPr>
        <a:xfrm>
          <a:off x="7810500" y="65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33517</xdr:rowOff>
    </xdr:from>
    <xdr:to>
      <xdr:col>45</xdr:col>
      <xdr:colOff>177800</xdr:colOff>
      <xdr:row>38</xdr:row>
      <xdr:rowOff>41975</xdr:rowOff>
    </xdr:to>
    <xdr:cxnSp macro="">
      <xdr:nvCxnSpPr>
        <xdr:cNvPr id="139" name="直線コネクタ 138">
          <a:extLst>
            <a:ext uri="{FF2B5EF4-FFF2-40B4-BE49-F238E27FC236}">
              <a16:creationId xmlns:a16="http://schemas.microsoft.com/office/drawing/2014/main" id="{4CE0BC78-B9EB-4301-A0C1-1DD4D06C4D04}"/>
            </a:ext>
          </a:extLst>
        </xdr:cNvPr>
        <xdr:cNvCxnSpPr/>
      </xdr:nvCxnSpPr>
      <xdr:spPr>
        <a:xfrm flipV="1">
          <a:off x="7861300" y="65486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171443</xdr:rowOff>
    </xdr:from>
    <xdr:to>
      <xdr:col>36</xdr:col>
      <xdr:colOff>165100</xdr:colOff>
      <xdr:row>38</xdr:row>
      <xdr:rowOff>101593</xdr:rowOff>
    </xdr:to>
    <xdr:sp macro="" textlink="">
      <xdr:nvSpPr>
        <xdr:cNvPr id="140" name="楕円 139">
          <a:extLst>
            <a:ext uri="{FF2B5EF4-FFF2-40B4-BE49-F238E27FC236}">
              <a16:creationId xmlns:a16="http://schemas.microsoft.com/office/drawing/2014/main" id="{7F203DCF-8516-4F68-A8A6-57D12A16A6EB}"/>
            </a:ext>
          </a:extLst>
        </xdr:cNvPr>
        <xdr:cNvSpPr/>
      </xdr:nvSpPr>
      <xdr:spPr>
        <a:xfrm>
          <a:off x="6921500" y="6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41975</xdr:rowOff>
    </xdr:from>
    <xdr:to>
      <xdr:col>41</xdr:col>
      <xdr:colOff>50800</xdr:colOff>
      <xdr:row>38</xdr:row>
      <xdr:rowOff>50793</xdr:rowOff>
    </xdr:to>
    <xdr:cxnSp macro="">
      <xdr:nvCxnSpPr>
        <xdr:cNvPr id="141" name="直線コネクタ 140">
          <a:extLst>
            <a:ext uri="{FF2B5EF4-FFF2-40B4-BE49-F238E27FC236}">
              <a16:creationId xmlns:a16="http://schemas.microsoft.com/office/drawing/2014/main" id="{C9924F69-CD9E-4A43-BFCF-407D7F9A6343}"/>
            </a:ext>
          </a:extLst>
        </xdr:cNvPr>
        <xdr:cNvCxnSpPr/>
      </xdr:nvCxnSpPr>
      <xdr:spPr>
        <a:xfrm flipV="1">
          <a:off x="6972300" y="655707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810FD994-2F6B-4E79-AE0E-A0E906401B7C}"/>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1B90F46A-A1F4-45BE-8BEE-BA31254C6C04}"/>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17A3087F-5E9D-4EB3-A1F8-C8991AF06649}"/>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9A0D4315-E2F6-461A-B94C-DEEBD52BDA02}"/>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86834</xdr:rowOff>
    </xdr:from>
    <xdr:ext cx="534377" cy="259045"/>
    <xdr:sp macro="" textlink="">
      <xdr:nvSpPr>
        <xdr:cNvPr id="146" name="n_1mainValue【道路】&#10;一人当たり延長">
          <a:extLst>
            <a:ext uri="{FF2B5EF4-FFF2-40B4-BE49-F238E27FC236}">
              <a16:creationId xmlns:a16="http://schemas.microsoft.com/office/drawing/2014/main" id="{A812AD59-CF01-47D7-9E97-5C54AE20E38C}"/>
            </a:ext>
          </a:extLst>
        </xdr:cNvPr>
        <xdr:cNvSpPr txBox="1"/>
      </xdr:nvSpPr>
      <xdr:spPr>
        <a:xfrm>
          <a:off x="9359411" y="62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100844</xdr:rowOff>
    </xdr:from>
    <xdr:ext cx="534377" cy="259045"/>
    <xdr:sp macro="" textlink="">
      <xdr:nvSpPr>
        <xdr:cNvPr id="147" name="n_2mainValue【道路】&#10;一人当たり延長">
          <a:extLst>
            <a:ext uri="{FF2B5EF4-FFF2-40B4-BE49-F238E27FC236}">
              <a16:creationId xmlns:a16="http://schemas.microsoft.com/office/drawing/2014/main" id="{685FD386-C5E7-49CC-A256-84EAFFC45DC4}"/>
            </a:ext>
          </a:extLst>
        </xdr:cNvPr>
        <xdr:cNvSpPr txBox="1"/>
      </xdr:nvSpPr>
      <xdr:spPr>
        <a:xfrm>
          <a:off x="8483111" y="62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109302</xdr:rowOff>
    </xdr:from>
    <xdr:ext cx="534377" cy="259045"/>
    <xdr:sp macro="" textlink="">
      <xdr:nvSpPr>
        <xdr:cNvPr id="148" name="n_3mainValue【道路】&#10;一人当たり延長">
          <a:extLst>
            <a:ext uri="{FF2B5EF4-FFF2-40B4-BE49-F238E27FC236}">
              <a16:creationId xmlns:a16="http://schemas.microsoft.com/office/drawing/2014/main" id="{13394D9A-2AAE-4096-A71A-C9882A2E94B2}"/>
            </a:ext>
          </a:extLst>
        </xdr:cNvPr>
        <xdr:cNvSpPr txBox="1"/>
      </xdr:nvSpPr>
      <xdr:spPr>
        <a:xfrm>
          <a:off x="7594111" y="62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118120</xdr:rowOff>
    </xdr:from>
    <xdr:ext cx="534377" cy="259045"/>
    <xdr:sp macro="" textlink="">
      <xdr:nvSpPr>
        <xdr:cNvPr id="149" name="n_4mainValue【道路】&#10;一人当たり延長">
          <a:extLst>
            <a:ext uri="{FF2B5EF4-FFF2-40B4-BE49-F238E27FC236}">
              <a16:creationId xmlns:a16="http://schemas.microsoft.com/office/drawing/2014/main" id="{5ED3B258-8380-4E4E-8A84-E83722FCC188}"/>
            </a:ext>
          </a:extLst>
        </xdr:cNvPr>
        <xdr:cNvSpPr txBox="1"/>
      </xdr:nvSpPr>
      <xdr:spPr>
        <a:xfrm>
          <a:off x="6705111" y="62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F2C49EF-503A-4DF7-AF30-50552C77A9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F5C0C92-8488-45B9-AD68-8BED91F4A9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886AB4A-9902-4D5D-874F-C763EF2A7A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2AA99D9-297E-4C15-941B-BD9E43F34E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346983B-6342-4C17-BA3C-FBA5AF0F71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49D23BC-3FDE-474F-B9A3-46600441DD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0D11469-2D15-433E-8B1E-83FCCCF482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C717429-7CF5-4058-B911-266596E33D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847F67B-613C-4C88-97B6-D81FE5768B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27C91FF-CD71-442C-9986-B43FA56F8F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161944E-7685-4910-8E00-698ED0DC66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ADB7A411-96AD-4C03-BAB1-1C11B6792B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DBC6D2E4-BECE-43A8-8AFA-10874D5272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36BDE33E-FF3F-4FF9-93B1-B3B2B082FA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DF504A6-27A9-4D04-8712-3E677A06C4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DC927DA-FE3B-4C8F-B7B9-D44271E81B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A22803B-F435-4AC2-8700-206F4E320C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6FAE38B-874D-4D5B-8C44-8CEC9C63615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98B694B-BD85-48F6-A2AE-49D49A42B2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B7FFE33-7CAE-4710-85A4-DB15652A25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3AB9CD99-765F-47D8-9F30-80E0F4E472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79D2A40-0EDB-47C7-9793-B073EA6E60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78F10B58-A64F-4AB0-8DC5-E0DFDB8D79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3BA24D6-06B0-4B51-AC70-32183860F3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40AD2B7-2D71-4CBD-B0C2-1DD8940DE6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B639977D-4104-45FE-BF77-9562EB49BE8C}"/>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A382B0D-17B4-4CD8-8629-381625055CF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4CE4808A-66FF-4497-9897-AE68C7559F8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3EDBEA13-0BB8-485E-BBE5-CE753DFF80A2}"/>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386854D-6477-4D95-8C70-DD84E0576D75}"/>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84BD795-71F4-43E5-B20D-F7D25E1A90F5}"/>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AAF4D3E4-319E-450C-8AAF-30B2EA7641AA}"/>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EF014847-073E-411E-A818-43ADC81F4C39}"/>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6BBA5993-850D-4A6E-9F42-0196FC0988C8}"/>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519131E2-FBA5-42F5-9643-7AE62FDAC0CD}"/>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AF857459-9612-47D9-9C65-5F27398C2576}"/>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47B331-5E8C-4CFE-89FF-D2A49548CA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177C96-0A27-4781-BC43-EB05489AB5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E669B0-30E2-4290-926F-0F2D5AAA24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088A96-CC9A-45D2-8427-5269A6C7E4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40AD017-4AC1-44C5-928B-6261E864CA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1" name="楕円 190">
          <a:extLst>
            <a:ext uri="{FF2B5EF4-FFF2-40B4-BE49-F238E27FC236}">
              <a16:creationId xmlns:a16="http://schemas.microsoft.com/office/drawing/2014/main" id="{5EB540CB-11B8-401A-A064-34F14315C3C6}"/>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5F38265-94B1-418E-BF09-38314CAD7A7D}"/>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3" name="楕円 192">
          <a:extLst>
            <a:ext uri="{FF2B5EF4-FFF2-40B4-BE49-F238E27FC236}">
              <a16:creationId xmlns:a16="http://schemas.microsoft.com/office/drawing/2014/main" id="{CF29EBC5-2718-46F2-85C6-BD257E9DA34F}"/>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91440</xdr:rowOff>
    </xdr:to>
    <xdr:cxnSp macro="">
      <xdr:nvCxnSpPr>
        <xdr:cNvPr id="194" name="直線コネクタ 193">
          <a:extLst>
            <a:ext uri="{FF2B5EF4-FFF2-40B4-BE49-F238E27FC236}">
              <a16:creationId xmlns:a16="http://schemas.microsoft.com/office/drawing/2014/main" id="{FD22486F-351F-43AA-A81E-6A4CBAFAE29F}"/>
            </a:ext>
          </a:extLst>
        </xdr:cNvPr>
        <xdr:cNvCxnSpPr/>
      </xdr:nvCxnSpPr>
      <xdr:spPr>
        <a:xfrm>
          <a:off x="3797300" y="105237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5" name="楕円 194">
          <a:extLst>
            <a:ext uri="{FF2B5EF4-FFF2-40B4-BE49-F238E27FC236}">
              <a16:creationId xmlns:a16="http://schemas.microsoft.com/office/drawing/2014/main" id="{D92CA1E1-ADDC-4734-AC13-8085F442BBC3}"/>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65315</xdr:rowOff>
    </xdr:to>
    <xdr:cxnSp macro="">
      <xdr:nvCxnSpPr>
        <xdr:cNvPr id="196" name="直線コネクタ 195">
          <a:extLst>
            <a:ext uri="{FF2B5EF4-FFF2-40B4-BE49-F238E27FC236}">
              <a16:creationId xmlns:a16="http://schemas.microsoft.com/office/drawing/2014/main" id="{5B8EE3F7-F40B-426F-9225-9EDF42FBC1A4}"/>
            </a:ext>
          </a:extLst>
        </xdr:cNvPr>
        <xdr:cNvCxnSpPr/>
      </xdr:nvCxnSpPr>
      <xdr:spPr>
        <a:xfrm>
          <a:off x="2908300" y="104976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7" name="楕円 196">
          <a:extLst>
            <a:ext uri="{FF2B5EF4-FFF2-40B4-BE49-F238E27FC236}">
              <a16:creationId xmlns:a16="http://schemas.microsoft.com/office/drawing/2014/main" id="{9D9EDBAB-F263-49EE-8CFD-8D00E81888C2}"/>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39188</xdr:rowOff>
    </xdr:to>
    <xdr:cxnSp macro="">
      <xdr:nvCxnSpPr>
        <xdr:cNvPr id="198" name="直線コネクタ 197">
          <a:extLst>
            <a:ext uri="{FF2B5EF4-FFF2-40B4-BE49-F238E27FC236}">
              <a16:creationId xmlns:a16="http://schemas.microsoft.com/office/drawing/2014/main" id="{B82B2B13-7010-4A79-91A5-283E76EAA3D7}"/>
            </a:ext>
          </a:extLst>
        </xdr:cNvPr>
        <xdr:cNvCxnSpPr/>
      </xdr:nvCxnSpPr>
      <xdr:spPr>
        <a:xfrm>
          <a:off x="2019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9" name="楕円 198">
          <a:extLst>
            <a:ext uri="{FF2B5EF4-FFF2-40B4-BE49-F238E27FC236}">
              <a16:creationId xmlns:a16="http://schemas.microsoft.com/office/drawing/2014/main" id="{F93B65D1-A767-4FCE-A454-3DD9B1D98333}"/>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14696</xdr:rowOff>
    </xdr:to>
    <xdr:cxnSp macro="">
      <xdr:nvCxnSpPr>
        <xdr:cNvPr id="200" name="直線コネクタ 199">
          <a:extLst>
            <a:ext uri="{FF2B5EF4-FFF2-40B4-BE49-F238E27FC236}">
              <a16:creationId xmlns:a16="http://schemas.microsoft.com/office/drawing/2014/main" id="{C8A2639D-249D-4052-B041-233863BCDA78}"/>
            </a:ext>
          </a:extLst>
        </xdr:cNvPr>
        <xdr:cNvCxnSpPr/>
      </xdr:nvCxnSpPr>
      <xdr:spPr>
        <a:xfrm>
          <a:off x="1130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79A7F68-0BBA-4E4F-AFF6-1171C2B5C7F7}"/>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0E251BD-6BD9-4EC3-8CA8-DB178E86A2BA}"/>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4894508-2C0D-4F79-966B-4CBF1BB67AA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E3DCEEF-8A03-4E09-9C84-AB7F1AB6D20B}"/>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132642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89EE2DC-E4C6-4F93-92A8-09CA8B10D8DD}"/>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106515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574F5C72-E55C-485C-94F7-570222A7F850}"/>
            </a:ext>
          </a:extLst>
        </xdr:cNvPr>
        <xdr:cNvSpPr txBox="1"/>
      </xdr:nvSpPr>
      <xdr:spPr>
        <a:xfrm>
          <a:off x="27057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2AD71C4-A470-4ED8-87C9-08F554CADC09}"/>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1675624-FA52-41D9-A74B-269DEFD90867}"/>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D0362E-0E32-4CBD-813F-E2FDC7FBEF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6C741E5-39A9-4A6C-B251-48BDD0644D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84DB29A-E5C8-4FF8-803F-706C65E945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CC663B3-78A0-452D-9A99-914F9634FC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190A802-2771-47BE-A9B8-C2EA6C93CA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42FFC0D-3AC0-43AE-B9B4-838F80DB7D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153706B-45D4-4E19-AEEE-0C9A75B73B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BE7E8E7-E560-44AC-96B4-BD8DBEABD0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4F3A3CD-B520-49B9-8F4B-3C4EBF0143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8366A9C-DB7F-4316-8D3D-6A91DF5FF3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4DB8D8A-2273-482C-8668-2C03D4F90DE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C6738E99-7CCA-4916-91E3-15EFFB6D658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89E2D1F-EED7-40BF-8F90-EAA8C639CD0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F4ADBAF9-DE7D-4436-A654-EA50D528BBB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765B235-C81D-43A0-B900-B3AE33A155B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B7636592-EC3C-4AA9-B8E0-FB111447BCC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6DEA1EC9-DBA7-40BA-ACB5-BC7F2A7CAC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5D4DC4E-7701-4D7A-88EA-DDA3292ECEF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1DB4959-4071-45C9-9CD7-A717145C98C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3AD33754-BECE-443E-9D38-D836A3AA3C8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C13A930-E7B2-4194-90CE-7BBF54F2E7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344FDB6-FA4E-44E7-8175-622671E65EE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9B71D09-A0EE-4757-AFF3-CA475D47E1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1E5735C9-F66E-4F23-82FF-3B602169A9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3DDC0CB-4359-48FD-A310-CB8C836462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63955638-9FBC-4884-9751-5C4860AA4FF9}"/>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29ACDAC2-51D4-41EC-9D72-4A66EC46B732}"/>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9DB1BFD8-C83A-45E3-A6FA-3ED2444A583C}"/>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C60B2976-3793-424F-8A02-B5A15F3DAC89}"/>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FE56E1E5-622C-4022-B809-FC6AB137104C}"/>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57FE031D-8246-4B0D-875F-F7062CC58B49}"/>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F3A5EFB3-D77E-449C-A4CD-76B153C8D89B}"/>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7E8D5E2C-DF02-4967-95E8-9C3C1188B699}"/>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87A1C65A-35A4-4F24-A280-DEA05F3FC59D}"/>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FA466897-4B4F-4EC4-8D38-EA047E5D51C2}"/>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6817A428-2E7F-4C02-9132-655814880A8C}"/>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A97C6ED-12B1-441F-9754-6B192F98E7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45054E-49F6-4861-992E-35EB006EB1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F079379-4DA3-4AB3-9A70-C835752CAE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D19CD54-41CD-46E4-8851-62225672FB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BB812C7-F599-484A-86AE-2AE5DA2A29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31721</xdr:rowOff>
    </xdr:from>
    <xdr:to>
      <xdr:col>55</xdr:col>
      <xdr:colOff>50800</xdr:colOff>
      <xdr:row>61</xdr:row>
      <xdr:rowOff>133321</xdr:rowOff>
    </xdr:to>
    <xdr:sp macro="" textlink="">
      <xdr:nvSpPr>
        <xdr:cNvPr id="250" name="楕円 249">
          <a:extLst>
            <a:ext uri="{FF2B5EF4-FFF2-40B4-BE49-F238E27FC236}">
              <a16:creationId xmlns:a16="http://schemas.microsoft.com/office/drawing/2014/main" id="{CC62B477-810C-47FA-8B25-58D4DAE7B96F}"/>
            </a:ext>
          </a:extLst>
        </xdr:cNvPr>
        <xdr:cNvSpPr/>
      </xdr:nvSpPr>
      <xdr:spPr>
        <a:xfrm>
          <a:off x="10426700" y="104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54598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A69D3E1-B60B-44D5-AD00-48D4CA9691A0}"/>
            </a:ext>
          </a:extLst>
        </xdr:cNvPr>
        <xdr:cNvSpPr txBox="1"/>
      </xdr:nvSpPr>
      <xdr:spPr>
        <a:xfrm>
          <a:off x="10515600" y="1034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39170</xdr:rowOff>
    </xdr:from>
    <xdr:to>
      <xdr:col>50</xdr:col>
      <xdr:colOff>165100</xdr:colOff>
      <xdr:row>61</xdr:row>
      <xdr:rowOff>140770</xdr:rowOff>
    </xdr:to>
    <xdr:sp macro="" textlink="">
      <xdr:nvSpPr>
        <xdr:cNvPr id="252" name="楕円 251">
          <a:extLst>
            <a:ext uri="{FF2B5EF4-FFF2-40B4-BE49-F238E27FC236}">
              <a16:creationId xmlns:a16="http://schemas.microsoft.com/office/drawing/2014/main" id="{916DEEEE-E08C-4604-8549-21FA28380F9A}"/>
            </a:ext>
          </a:extLst>
        </xdr:cNvPr>
        <xdr:cNvSpPr/>
      </xdr:nvSpPr>
      <xdr:spPr>
        <a:xfrm>
          <a:off x="9588500" y="104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82521</xdr:rowOff>
    </xdr:from>
    <xdr:to>
      <xdr:col>55</xdr:col>
      <xdr:colOff>0</xdr:colOff>
      <xdr:row>61</xdr:row>
      <xdr:rowOff>89970</xdr:rowOff>
    </xdr:to>
    <xdr:cxnSp macro="">
      <xdr:nvCxnSpPr>
        <xdr:cNvPr id="253" name="直線コネクタ 252">
          <a:extLst>
            <a:ext uri="{FF2B5EF4-FFF2-40B4-BE49-F238E27FC236}">
              <a16:creationId xmlns:a16="http://schemas.microsoft.com/office/drawing/2014/main" id="{07504E47-D782-4EF5-A8D8-6318FE46AB2C}"/>
            </a:ext>
          </a:extLst>
        </xdr:cNvPr>
        <xdr:cNvCxnSpPr/>
      </xdr:nvCxnSpPr>
      <xdr:spPr>
        <a:xfrm flipV="1">
          <a:off x="9639300" y="10540971"/>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48251</xdr:rowOff>
    </xdr:from>
    <xdr:to>
      <xdr:col>46</xdr:col>
      <xdr:colOff>38100</xdr:colOff>
      <xdr:row>61</xdr:row>
      <xdr:rowOff>149851</xdr:rowOff>
    </xdr:to>
    <xdr:sp macro="" textlink="">
      <xdr:nvSpPr>
        <xdr:cNvPr id="254" name="楕円 253">
          <a:extLst>
            <a:ext uri="{FF2B5EF4-FFF2-40B4-BE49-F238E27FC236}">
              <a16:creationId xmlns:a16="http://schemas.microsoft.com/office/drawing/2014/main" id="{B527EB43-0A41-4BC8-8D31-FD29037D1926}"/>
            </a:ext>
          </a:extLst>
        </xdr:cNvPr>
        <xdr:cNvSpPr/>
      </xdr:nvSpPr>
      <xdr:spPr>
        <a:xfrm>
          <a:off x="8699500" y="105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89970</xdr:rowOff>
    </xdr:from>
    <xdr:to>
      <xdr:col>50</xdr:col>
      <xdr:colOff>114300</xdr:colOff>
      <xdr:row>61</xdr:row>
      <xdr:rowOff>99051</xdr:rowOff>
    </xdr:to>
    <xdr:cxnSp macro="">
      <xdr:nvCxnSpPr>
        <xdr:cNvPr id="255" name="直線コネクタ 254">
          <a:extLst>
            <a:ext uri="{FF2B5EF4-FFF2-40B4-BE49-F238E27FC236}">
              <a16:creationId xmlns:a16="http://schemas.microsoft.com/office/drawing/2014/main" id="{765BAED6-C123-4D25-82A2-8DC24438CDC9}"/>
            </a:ext>
          </a:extLst>
        </xdr:cNvPr>
        <xdr:cNvCxnSpPr/>
      </xdr:nvCxnSpPr>
      <xdr:spPr>
        <a:xfrm flipV="1">
          <a:off x="8750300" y="10548420"/>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55226</xdr:rowOff>
    </xdr:from>
    <xdr:to>
      <xdr:col>41</xdr:col>
      <xdr:colOff>101600</xdr:colOff>
      <xdr:row>61</xdr:row>
      <xdr:rowOff>156826</xdr:rowOff>
    </xdr:to>
    <xdr:sp macro="" textlink="">
      <xdr:nvSpPr>
        <xdr:cNvPr id="256" name="楕円 255">
          <a:extLst>
            <a:ext uri="{FF2B5EF4-FFF2-40B4-BE49-F238E27FC236}">
              <a16:creationId xmlns:a16="http://schemas.microsoft.com/office/drawing/2014/main" id="{1B491C00-46B9-41DA-B12E-53263F3CF065}"/>
            </a:ext>
          </a:extLst>
        </xdr:cNvPr>
        <xdr:cNvSpPr/>
      </xdr:nvSpPr>
      <xdr:spPr>
        <a:xfrm>
          <a:off x="7810500" y="105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99051</xdr:rowOff>
    </xdr:from>
    <xdr:to>
      <xdr:col>45</xdr:col>
      <xdr:colOff>177800</xdr:colOff>
      <xdr:row>61</xdr:row>
      <xdr:rowOff>106026</xdr:rowOff>
    </xdr:to>
    <xdr:cxnSp macro="">
      <xdr:nvCxnSpPr>
        <xdr:cNvPr id="257" name="直線コネクタ 256">
          <a:extLst>
            <a:ext uri="{FF2B5EF4-FFF2-40B4-BE49-F238E27FC236}">
              <a16:creationId xmlns:a16="http://schemas.microsoft.com/office/drawing/2014/main" id="{F4A22614-F427-4DF9-B370-4A5C2C3813F7}"/>
            </a:ext>
          </a:extLst>
        </xdr:cNvPr>
        <xdr:cNvCxnSpPr/>
      </xdr:nvCxnSpPr>
      <xdr:spPr>
        <a:xfrm flipV="1">
          <a:off x="7861300" y="1055750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61857</xdr:rowOff>
    </xdr:from>
    <xdr:to>
      <xdr:col>36</xdr:col>
      <xdr:colOff>165100</xdr:colOff>
      <xdr:row>61</xdr:row>
      <xdr:rowOff>163457</xdr:rowOff>
    </xdr:to>
    <xdr:sp macro="" textlink="">
      <xdr:nvSpPr>
        <xdr:cNvPr id="258" name="楕円 257">
          <a:extLst>
            <a:ext uri="{FF2B5EF4-FFF2-40B4-BE49-F238E27FC236}">
              <a16:creationId xmlns:a16="http://schemas.microsoft.com/office/drawing/2014/main" id="{47FB182E-A135-4FA7-8979-FF4C1F010EDD}"/>
            </a:ext>
          </a:extLst>
        </xdr:cNvPr>
        <xdr:cNvSpPr/>
      </xdr:nvSpPr>
      <xdr:spPr>
        <a:xfrm>
          <a:off x="6921500" y="10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106026</xdr:rowOff>
    </xdr:from>
    <xdr:to>
      <xdr:col>41</xdr:col>
      <xdr:colOff>50800</xdr:colOff>
      <xdr:row>61</xdr:row>
      <xdr:rowOff>112657</xdr:rowOff>
    </xdr:to>
    <xdr:cxnSp macro="">
      <xdr:nvCxnSpPr>
        <xdr:cNvPr id="259" name="直線コネクタ 258">
          <a:extLst>
            <a:ext uri="{FF2B5EF4-FFF2-40B4-BE49-F238E27FC236}">
              <a16:creationId xmlns:a16="http://schemas.microsoft.com/office/drawing/2014/main" id="{C9B1A32F-2650-4266-B05E-A70B7334D56F}"/>
            </a:ext>
          </a:extLst>
        </xdr:cNvPr>
        <xdr:cNvCxnSpPr/>
      </xdr:nvCxnSpPr>
      <xdr:spPr>
        <a:xfrm flipV="1">
          <a:off x="6972300" y="1056447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7E48414B-5637-4BE0-AE24-91460F2E4436}"/>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368F429B-0087-4400-A6EC-86B2E6E03E22}"/>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6C846F09-800A-430A-8276-E9EAEFD1347C}"/>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C90D9F7-4A9E-42F6-8CD2-09A6578D05EF}"/>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157297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38FA885F-02F8-4B24-8D2D-6A5696506CFE}"/>
            </a:ext>
          </a:extLst>
        </xdr:cNvPr>
        <xdr:cNvSpPr txBox="1"/>
      </xdr:nvSpPr>
      <xdr:spPr>
        <a:xfrm>
          <a:off x="9327095" y="10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166378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C40800A-2F08-4BFB-89C5-641740F56F12}"/>
            </a:ext>
          </a:extLst>
        </xdr:cNvPr>
        <xdr:cNvSpPr txBox="1"/>
      </xdr:nvSpPr>
      <xdr:spPr>
        <a:xfrm>
          <a:off x="8450795" y="102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1903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53BD3C5E-1885-4A79-A73E-4ECBF06B1022}"/>
            </a:ext>
          </a:extLst>
        </xdr:cNvPr>
        <xdr:cNvSpPr txBox="1"/>
      </xdr:nvSpPr>
      <xdr:spPr>
        <a:xfrm>
          <a:off x="7561795" y="102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8534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56E51089-7F6D-46CE-A7FE-F9E51897CB94}"/>
            </a:ext>
          </a:extLst>
        </xdr:cNvPr>
        <xdr:cNvSpPr txBox="1"/>
      </xdr:nvSpPr>
      <xdr:spPr>
        <a:xfrm>
          <a:off x="6672795" y="102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9943250-E4A9-4D86-886A-EB281FA49F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E337268C-3C67-4475-B3F5-DDA424C41A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CFB7853-DD05-4931-9D59-EE6D2B2E5F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7AD8E16-61A2-4D9A-8731-D9897003E4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D4FAB00-8573-4EB7-ACC6-BCEB4AAD17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E70B235-133F-413D-9CFC-B929F07D3B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8E7630D-2DD6-41F1-B55C-B3226BC450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88BBC5C-BA93-493A-8548-0511D24CA8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D8853CE7-BB7D-4EA3-88A7-CDA028A399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C10775E-DB4C-4720-B80D-A155482508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CF2692C-0D42-458E-A48B-83BBAFCF6D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C653F53-5DA9-4B8A-98C9-58DCC71EF0E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F1DA92A4-5C46-4E87-BB04-064666B413E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39F7AE10-E0DB-46D2-B09E-6F4CB3126A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B31DD705-81AB-40C2-B039-1CB30BE155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46ABF71-EB09-412A-8D62-EDE46476DC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AB2D4FB3-9817-460B-B363-8B6896F74F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47BB8229-2643-42F2-A9D8-3297D9B4B09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3CF73EB-51BC-479A-9162-0466F267B48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2578264-B59C-4DED-AD5C-76FA544FA4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1EDFBC1E-8FC6-4E42-B1BE-A9BAD563796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A17B736-61AE-409F-9EDF-644453D718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F7E2549-6993-4EC2-B47D-891B6EFCD34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1D5235E9-1163-4AB1-8C24-7910AEC040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DD12C45-BB7E-4AAF-BC6B-2C76B741F0E5}"/>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DFACE141-8540-48DF-8210-7D66CE5D20EA}"/>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A1BD3363-D9A9-4266-BF18-8E8DA9F1179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3951360-52DA-4215-A61B-FCFF3B6EC461}"/>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D5A49550-E03D-4792-B0E2-942D22F218DE}"/>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8AE8BB7-43B2-474A-9B56-478F0A2F4401}"/>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DCAB52F0-B131-4654-8624-6C185FCFFA4C}"/>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BC7E9B1F-7E46-42AD-AE61-EB6C191A47DF}"/>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90891E23-836F-46D6-9393-4D865D703134}"/>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2703BDC6-5F62-47BF-AFEE-ED6EA4E0C54F}"/>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C8256768-251E-4136-906E-0DA7905E696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F26B79-EFF6-4B97-AF5C-8F096BEC65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B42BD18-359D-47E2-91E9-02AFE154EF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4DF084B-B005-4A30-9826-823DF2214F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9E1931A-F8E6-47D5-9DC4-BFA42E12D2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DE858AA-44D5-4F8A-BEF4-1054F918CC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8" name="楕円 307">
          <a:extLst>
            <a:ext uri="{FF2B5EF4-FFF2-40B4-BE49-F238E27FC236}">
              <a16:creationId xmlns:a16="http://schemas.microsoft.com/office/drawing/2014/main" id="{48C715AC-C540-4675-B8A0-EDBC4E4A970A}"/>
            </a:ext>
          </a:extLst>
        </xdr:cNvPr>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17797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39E65704-BD31-4B12-AAD4-E729F2A85D3A}"/>
            </a:ext>
          </a:extLst>
        </xdr:cNvPr>
        <xdr:cNvSpPr txBox="1"/>
      </xdr:nvSpPr>
      <xdr:spPr>
        <a:xfrm>
          <a:off x="4673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10" name="楕円 309">
          <a:extLst>
            <a:ext uri="{FF2B5EF4-FFF2-40B4-BE49-F238E27FC236}">
              <a16:creationId xmlns:a16="http://schemas.microsoft.com/office/drawing/2014/main" id="{9DAAC254-E33D-4BB4-BFE6-569EB922B206}"/>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45720</xdr:rowOff>
    </xdr:to>
    <xdr:cxnSp macro="">
      <xdr:nvCxnSpPr>
        <xdr:cNvPr id="311" name="直線コネクタ 310">
          <a:extLst>
            <a:ext uri="{FF2B5EF4-FFF2-40B4-BE49-F238E27FC236}">
              <a16:creationId xmlns:a16="http://schemas.microsoft.com/office/drawing/2014/main" id="{17FD162B-CE2D-4349-A97C-B01F8F6F2B4C}"/>
            </a:ext>
          </a:extLst>
        </xdr:cNvPr>
        <xdr:cNvCxnSpPr/>
      </xdr:nvCxnSpPr>
      <xdr:spPr>
        <a:xfrm>
          <a:off x="3797300" y="1406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12" name="楕円 311">
          <a:extLst>
            <a:ext uri="{FF2B5EF4-FFF2-40B4-BE49-F238E27FC236}">
              <a16:creationId xmlns:a16="http://schemas.microsoft.com/office/drawing/2014/main" id="{6049CE41-89D9-4F48-98BF-D6348C90BEAF}"/>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7620</xdr:rowOff>
    </xdr:to>
    <xdr:cxnSp macro="">
      <xdr:nvCxnSpPr>
        <xdr:cNvPr id="313" name="直線コネクタ 312">
          <a:extLst>
            <a:ext uri="{FF2B5EF4-FFF2-40B4-BE49-F238E27FC236}">
              <a16:creationId xmlns:a16="http://schemas.microsoft.com/office/drawing/2014/main" id="{9FCFAB9B-5B77-477D-9B1E-26C403641EC4}"/>
            </a:ext>
          </a:extLst>
        </xdr:cNvPr>
        <xdr:cNvCxnSpPr/>
      </xdr:nvCxnSpPr>
      <xdr:spPr>
        <a:xfrm>
          <a:off x="2908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4" name="楕円 313">
          <a:extLst>
            <a:ext uri="{FF2B5EF4-FFF2-40B4-BE49-F238E27FC236}">
              <a16:creationId xmlns:a16="http://schemas.microsoft.com/office/drawing/2014/main" id="{E17E58B3-9586-4899-9528-081319B79236}"/>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140970</xdr:rowOff>
    </xdr:to>
    <xdr:cxnSp macro="">
      <xdr:nvCxnSpPr>
        <xdr:cNvPr id="315" name="直線コネクタ 314">
          <a:extLst>
            <a:ext uri="{FF2B5EF4-FFF2-40B4-BE49-F238E27FC236}">
              <a16:creationId xmlns:a16="http://schemas.microsoft.com/office/drawing/2014/main" id="{13E435BD-FB99-45B3-AC71-E510C26C67AC}"/>
            </a:ext>
          </a:extLst>
        </xdr:cNvPr>
        <xdr:cNvCxnSpPr/>
      </xdr:nvCxnSpPr>
      <xdr:spPr>
        <a:xfrm>
          <a:off x="2019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6" name="楕円 315">
          <a:extLst>
            <a:ext uri="{FF2B5EF4-FFF2-40B4-BE49-F238E27FC236}">
              <a16:creationId xmlns:a16="http://schemas.microsoft.com/office/drawing/2014/main" id="{DF1EF4E3-BC54-4328-A465-93EB7842DFC9}"/>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104775</xdr:rowOff>
    </xdr:to>
    <xdr:cxnSp macro="">
      <xdr:nvCxnSpPr>
        <xdr:cNvPr id="317" name="直線コネクタ 316">
          <a:extLst>
            <a:ext uri="{FF2B5EF4-FFF2-40B4-BE49-F238E27FC236}">
              <a16:creationId xmlns:a16="http://schemas.microsoft.com/office/drawing/2014/main" id="{31DC2D1A-F890-4281-A018-7FAA231C482C}"/>
            </a:ext>
          </a:extLst>
        </xdr:cNvPr>
        <xdr:cNvCxnSpPr/>
      </xdr:nvCxnSpPr>
      <xdr:spPr>
        <a:xfrm>
          <a:off x="1130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400914AF-D553-410B-A129-834FDFFC719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E29D6879-BB4F-461A-9AC4-2AE0BCD3DF92}"/>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B9E34E6A-D053-443E-B666-121016EC2747}"/>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C4E1465C-028E-4762-BADE-D693D3722DC4}"/>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22" name="n_1mainValue【公営住宅】&#10;有形固定資産減価償却率">
          <a:extLst>
            <a:ext uri="{FF2B5EF4-FFF2-40B4-BE49-F238E27FC236}">
              <a16:creationId xmlns:a16="http://schemas.microsoft.com/office/drawing/2014/main" id="{8A588C83-A808-4C8D-B7E4-8475FEB11732}"/>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23" name="n_2mainValue【公営住宅】&#10;有形固定資産減価償却率">
          <a:extLst>
            <a:ext uri="{FF2B5EF4-FFF2-40B4-BE49-F238E27FC236}">
              <a16:creationId xmlns:a16="http://schemas.microsoft.com/office/drawing/2014/main" id="{E15D4691-51F5-4289-9481-ECC353717AEC}"/>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4" name="n_3mainValue【公営住宅】&#10;有形固定資産減価償却率">
          <a:extLst>
            <a:ext uri="{FF2B5EF4-FFF2-40B4-BE49-F238E27FC236}">
              <a16:creationId xmlns:a16="http://schemas.microsoft.com/office/drawing/2014/main" id="{C2FFC696-9D65-43A0-B830-09EC9E9F7DCA}"/>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5" name="n_4mainValue【公営住宅】&#10;有形固定資産減価償却率">
          <a:extLst>
            <a:ext uri="{FF2B5EF4-FFF2-40B4-BE49-F238E27FC236}">
              <a16:creationId xmlns:a16="http://schemas.microsoft.com/office/drawing/2014/main" id="{C1FE4226-D45A-4D22-8BAF-5BFF7850B09C}"/>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F5E81EE-72A4-446E-BED3-698D01BC73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F494783-EEDC-4627-B554-6581172B82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5D9F650B-6CFD-4CFC-BD10-924E96B095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5F43CF93-ED74-4B24-BB46-D94A783361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5D37704-1D24-4528-A2C2-4F9D6AF374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F758B3CF-6FC2-443B-8DCF-7EA026045E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36829DF3-5276-423E-BB77-8E2C1E6B6C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FB64A28-D237-4648-BA17-126C146313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5F7618B6-A625-4A38-A9FC-28041EE3D1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61A2A2AC-2865-43D8-8BC7-6A30A7FB3F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2E050B2B-137D-4F9C-93EA-776AB8D7BE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33242CF0-67C4-4450-9AC0-3CDFD121659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A563617-7956-4E06-8463-DD1F4301B9E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A771AB0-395A-4BD6-9E8D-D6AF2FEF5D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DAE21BAF-BE99-4FB8-93BE-5581780360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EC3DB9F-6A8D-48F9-A554-A7BB8C4362D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B6C6DAE-5B7C-499C-9220-8CBA210501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39751DD-01FA-4F49-B60C-5E908DD386D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886CB90E-D6B5-4B76-9078-2F5E53AFEC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500A0D0-EFAC-4437-86BE-00A02455C53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A504E5A-85DD-4810-9EBC-2F46486C3E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1FF4EF8-FFF9-4775-ABF8-5188B21921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3C103B7-3335-4BDF-94D0-BE3DC0BE25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70F74EB2-40B5-42CD-981E-5786053B2BC4}"/>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3B1745E8-AA4C-4C9B-93E3-F25F6F71A7C9}"/>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2CF5726-831F-44AF-876E-8E03595113EC}"/>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DF10EC0F-4B8B-4342-AE09-130489060FF1}"/>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9527420A-B3ED-4DE8-B1FC-A8AE9D3D92A6}"/>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91CE5BF5-6B6F-4AA8-9EDB-398D59A5CC0E}"/>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564D0193-DB6E-45C8-971F-C6156B7147CB}"/>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AB0164D-7BD8-4AD6-B1EC-FF4BEFB43FB3}"/>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E0226671-855A-4267-9E86-35EB9EE5030D}"/>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EAD39457-267C-4A97-B9CF-3A3A4AC980AA}"/>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F1E682AD-51CB-42C9-98AB-96A65D7070F5}"/>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CB04B92-10BB-4615-8C43-FA033463E0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CE1908B-5B31-4E9C-83C2-D1562DC8E3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BA6DF68-7479-4CB4-8416-A0E6CB0DB5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EC613B-AADA-4459-A25E-A2F853560A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1B436A8-B503-4616-B72D-09B70811D2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65" name="楕円 364">
          <a:extLst>
            <a:ext uri="{FF2B5EF4-FFF2-40B4-BE49-F238E27FC236}">
              <a16:creationId xmlns:a16="http://schemas.microsoft.com/office/drawing/2014/main" id="{25310D22-02D2-4021-9D89-D59BF2CEA1B7}"/>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50309</xdr:rowOff>
    </xdr:from>
    <xdr:ext cx="469744" cy="259045"/>
    <xdr:sp macro="" textlink="">
      <xdr:nvSpPr>
        <xdr:cNvPr id="366" name="【公営住宅】&#10;一人当たり面積該当値テキスト">
          <a:extLst>
            <a:ext uri="{FF2B5EF4-FFF2-40B4-BE49-F238E27FC236}">
              <a16:creationId xmlns:a16="http://schemas.microsoft.com/office/drawing/2014/main" id="{2536BCE6-71B7-4DF8-9072-0D89F1A54432}"/>
            </a:ext>
          </a:extLst>
        </xdr:cNvPr>
        <xdr:cNvSpPr txBox="1"/>
      </xdr:nvSpPr>
      <xdr:spPr>
        <a:xfrm>
          <a:off x="10515600"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73788</xdr:rowOff>
    </xdr:from>
    <xdr:to>
      <xdr:col>50</xdr:col>
      <xdr:colOff>165100</xdr:colOff>
      <xdr:row>86</xdr:row>
      <xdr:rowOff>3938</xdr:rowOff>
    </xdr:to>
    <xdr:sp macro="" textlink="">
      <xdr:nvSpPr>
        <xdr:cNvPr id="367" name="楕円 366">
          <a:extLst>
            <a:ext uri="{FF2B5EF4-FFF2-40B4-BE49-F238E27FC236}">
              <a16:creationId xmlns:a16="http://schemas.microsoft.com/office/drawing/2014/main" id="{AF6D9198-CA51-45FB-B0AE-F99349B92FBA}"/>
            </a:ext>
          </a:extLst>
        </xdr:cNvPr>
        <xdr:cNvSpPr/>
      </xdr:nvSpPr>
      <xdr:spPr>
        <a:xfrm>
          <a:off x="9588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124588</xdr:rowOff>
    </xdr:to>
    <xdr:cxnSp macro="">
      <xdr:nvCxnSpPr>
        <xdr:cNvPr id="368" name="直線コネクタ 367">
          <a:extLst>
            <a:ext uri="{FF2B5EF4-FFF2-40B4-BE49-F238E27FC236}">
              <a16:creationId xmlns:a16="http://schemas.microsoft.com/office/drawing/2014/main" id="{6A6C8D81-AA25-4B32-968E-3711DD8F07E1}"/>
            </a:ext>
          </a:extLst>
        </xdr:cNvPr>
        <xdr:cNvCxnSpPr/>
      </xdr:nvCxnSpPr>
      <xdr:spPr>
        <a:xfrm flipV="1">
          <a:off x="9639300" y="1469593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9" name="楕円 368">
          <a:extLst>
            <a:ext uri="{FF2B5EF4-FFF2-40B4-BE49-F238E27FC236}">
              <a16:creationId xmlns:a16="http://schemas.microsoft.com/office/drawing/2014/main" id="{C4185B3D-AFC9-437F-8FF8-B88CB8473C02}"/>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124588</xdr:rowOff>
    </xdr:from>
    <xdr:to>
      <xdr:col>50</xdr:col>
      <xdr:colOff>114300</xdr:colOff>
      <xdr:row>85</xdr:row>
      <xdr:rowOff>127254</xdr:rowOff>
    </xdr:to>
    <xdr:cxnSp macro="">
      <xdr:nvCxnSpPr>
        <xdr:cNvPr id="370" name="直線コネクタ 369">
          <a:extLst>
            <a:ext uri="{FF2B5EF4-FFF2-40B4-BE49-F238E27FC236}">
              <a16:creationId xmlns:a16="http://schemas.microsoft.com/office/drawing/2014/main" id="{D1086207-9E2B-471E-9EEC-09071333DF63}"/>
            </a:ext>
          </a:extLst>
        </xdr:cNvPr>
        <xdr:cNvCxnSpPr/>
      </xdr:nvCxnSpPr>
      <xdr:spPr>
        <a:xfrm flipV="1">
          <a:off x="8750300" y="1469783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76836</xdr:rowOff>
    </xdr:from>
    <xdr:to>
      <xdr:col>41</xdr:col>
      <xdr:colOff>101600</xdr:colOff>
      <xdr:row>86</xdr:row>
      <xdr:rowOff>6986</xdr:rowOff>
    </xdr:to>
    <xdr:sp macro="" textlink="">
      <xdr:nvSpPr>
        <xdr:cNvPr id="371" name="楕円 370">
          <a:extLst>
            <a:ext uri="{FF2B5EF4-FFF2-40B4-BE49-F238E27FC236}">
              <a16:creationId xmlns:a16="http://schemas.microsoft.com/office/drawing/2014/main" id="{D62F86AB-C2DC-4A5F-AC82-D3630FC256FD}"/>
            </a:ext>
          </a:extLst>
        </xdr:cNvPr>
        <xdr:cNvSpPr/>
      </xdr:nvSpPr>
      <xdr:spPr>
        <a:xfrm>
          <a:off x="781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127636</xdr:rowOff>
    </xdr:to>
    <xdr:cxnSp macro="">
      <xdr:nvCxnSpPr>
        <xdr:cNvPr id="372" name="直線コネクタ 371">
          <a:extLst>
            <a:ext uri="{FF2B5EF4-FFF2-40B4-BE49-F238E27FC236}">
              <a16:creationId xmlns:a16="http://schemas.microsoft.com/office/drawing/2014/main" id="{DE3756C5-3191-41E5-ACEE-8104AC174B23}"/>
            </a:ext>
          </a:extLst>
        </xdr:cNvPr>
        <xdr:cNvCxnSpPr/>
      </xdr:nvCxnSpPr>
      <xdr:spPr>
        <a:xfrm flipV="1">
          <a:off x="7861300" y="1470050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78360</xdr:rowOff>
    </xdr:from>
    <xdr:to>
      <xdr:col>36</xdr:col>
      <xdr:colOff>165100</xdr:colOff>
      <xdr:row>86</xdr:row>
      <xdr:rowOff>8510</xdr:rowOff>
    </xdr:to>
    <xdr:sp macro="" textlink="">
      <xdr:nvSpPr>
        <xdr:cNvPr id="373" name="楕円 372">
          <a:extLst>
            <a:ext uri="{FF2B5EF4-FFF2-40B4-BE49-F238E27FC236}">
              <a16:creationId xmlns:a16="http://schemas.microsoft.com/office/drawing/2014/main" id="{6E342AA6-0659-4C6B-A4A6-1E650BFD7968}"/>
            </a:ext>
          </a:extLst>
        </xdr:cNvPr>
        <xdr:cNvSpPr/>
      </xdr:nvSpPr>
      <xdr:spPr>
        <a:xfrm>
          <a:off x="6921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127636</xdr:rowOff>
    </xdr:from>
    <xdr:to>
      <xdr:col>41</xdr:col>
      <xdr:colOff>50800</xdr:colOff>
      <xdr:row>85</xdr:row>
      <xdr:rowOff>129160</xdr:rowOff>
    </xdr:to>
    <xdr:cxnSp macro="">
      <xdr:nvCxnSpPr>
        <xdr:cNvPr id="374" name="直線コネクタ 373">
          <a:extLst>
            <a:ext uri="{FF2B5EF4-FFF2-40B4-BE49-F238E27FC236}">
              <a16:creationId xmlns:a16="http://schemas.microsoft.com/office/drawing/2014/main" id="{8EC29596-A595-417F-B263-C44B79804B51}"/>
            </a:ext>
          </a:extLst>
        </xdr:cNvPr>
        <xdr:cNvCxnSpPr/>
      </xdr:nvCxnSpPr>
      <xdr:spPr>
        <a:xfrm flipV="1">
          <a:off x="6972300" y="147008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52A2AA52-7432-4101-903C-CD6D81BEA349}"/>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1AD9D6AC-964F-4338-AD0F-3494DC26E5DF}"/>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8BB4D5E1-F5EB-40AF-91A5-33CCFDE85986}"/>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22BD9B8E-C1C7-487A-B184-E168D8683B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166515</xdr:rowOff>
    </xdr:from>
    <xdr:ext cx="469744" cy="259045"/>
    <xdr:sp macro="" textlink="">
      <xdr:nvSpPr>
        <xdr:cNvPr id="379" name="n_1mainValue【公営住宅】&#10;一人当たり面積">
          <a:extLst>
            <a:ext uri="{FF2B5EF4-FFF2-40B4-BE49-F238E27FC236}">
              <a16:creationId xmlns:a16="http://schemas.microsoft.com/office/drawing/2014/main" id="{638F9ED4-0542-4BF0-AC8B-1633163491C8}"/>
            </a:ext>
          </a:extLst>
        </xdr:cNvPr>
        <xdr:cNvSpPr txBox="1"/>
      </xdr:nvSpPr>
      <xdr:spPr>
        <a:xfrm>
          <a:off x="93917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80" name="n_2mainValue【公営住宅】&#10;一人当たり面積">
          <a:extLst>
            <a:ext uri="{FF2B5EF4-FFF2-40B4-BE49-F238E27FC236}">
              <a16:creationId xmlns:a16="http://schemas.microsoft.com/office/drawing/2014/main" id="{9DF66A1F-0910-42DA-90AE-611E969919E6}"/>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169563</xdr:rowOff>
    </xdr:from>
    <xdr:ext cx="469744" cy="259045"/>
    <xdr:sp macro="" textlink="">
      <xdr:nvSpPr>
        <xdr:cNvPr id="381" name="n_3mainValue【公営住宅】&#10;一人当たり面積">
          <a:extLst>
            <a:ext uri="{FF2B5EF4-FFF2-40B4-BE49-F238E27FC236}">
              <a16:creationId xmlns:a16="http://schemas.microsoft.com/office/drawing/2014/main" id="{87E6C60B-8386-4377-8971-8444F9A1E483}"/>
            </a:ext>
          </a:extLst>
        </xdr:cNvPr>
        <xdr:cNvSpPr txBox="1"/>
      </xdr:nvSpPr>
      <xdr:spPr>
        <a:xfrm>
          <a:off x="7626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171087</xdr:rowOff>
    </xdr:from>
    <xdr:ext cx="469744" cy="259045"/>
    <xdr:sp macro="" textlink="">
      <xdr:nvSpPr>
        <xdr:cNvPr id="382" name="n_4mainValue【公営住宅】&#10;一人当たり面積">
          <a:extLst>
            <a:ext uri="{FF2B5EF4-FFF2-40B4-BE49-F238E27FC236}">
              <a16:creationId xmlns:a16="http://schemas.microsoft.com/office/drawing/2014/main" id="{D592F6E3-BB08-45B7-B2C3-CA68712FDFE0}"/>
            </a:ext>
          </a:extLst>
        </xdr:cNvPr>
        <xdr:cNvSpPr txBox="1"/>
      </xdr:nvSpPr>
      <xdr:spPr>
        <a:xfrm>
          <a:off x="67374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653C0C9-F744-4F23-A484-FDFF78B58C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DC3B409-293E-470C-9D52-29780141B3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2C360A1-72BC-4067-9ADE-CA868CB8BC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E0162B0-0951-44D8-B870-5559BAAFD3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C773466-03F4-4CA3-854F-9555EAADDC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7B0BC01-CC19-49BC-A5F1-B6CF5001BD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52B9417-AF2A-4941-87BA-ED3F9F8946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0F09391-6813-40D5-88AA-528CC61000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6BE0387A-96E1-496B-A4A6-679DF29480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5CEC259-9EDC-43C3-97F8-E7C700B803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B9E30F3-5CA6-45EF-9A7E-83CC63A8AF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8AC93F9B-98E7-40BE-9003-E43B0DC1EB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53DD03F-F9C6-4328-BF69-4CFC61A398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BB50C0B-D85D-492A-B6D7-50FF126992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D2824D19-B293-4552-8F01-4968C92BB4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A8D74F76-1329-4DB5-9987-CF974146C8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739F60DA-703E-4C57-8B45-99B93422BE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686197D-FAD8-4D9A-BC82-9687E0289E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BF6F6E7-50D9-4D3D-8AF2-0333703D92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16EE957-5AA3-44C9-AB88-94A352AE14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8FBC952-7871-4476-BB1C-6AF632DBA8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C8CF253-C284-4773-BC32-911FADA4BE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D023691-69E4-47B8-B650-08095E2B28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374C34A-0769-442F-BC26-933EDEB091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724F5B1-B110-4E59-B629-C239460792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890A8B6-FEBA-4C70-831F-F456B6105C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B566971E-E1B3-44E3-BCF0-B59A6153E0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D5FE7C8E-8D42-4038-9D0A-E2F2DD71AEB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48874E0-E2FB-4F8A-9F76-6495FA3D328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711C5763-659B-4140-A627-8246DBA41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A8BFED3D-D99E-4001-84E8-4E840548470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AD0931F-CE49-4579-B33D-509B30B661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7A9BBE0-39A3-4D92-A6AD-A899DFFF9F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9B9D56C-743B-4FE6-B71B-7AD3CA782B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1012B22-7327-4B66-B991-17F688BC44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1F031F5-2562-4BE3-B57E-9ED68D8B717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116A0C5-AF06-469A-9926-F3D294FF7B4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7A683B2-78E8-44E2-A235-8C559C9FB5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F101AAE1-E2B1-4420-81AB-1C2BF6A052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2F838776-D815-4A75-9195-7B2B9E33C0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E80364B5-38C9-4276-BF49-FD743CD8C71B}"/>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60D963B3-36E1-4ECE-8956-853695C440A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D8187EB4-9E78-47E9-8DDE-054D6185F4E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8683E201-AE0B-49BE-91C1-A14BE946D3F5}"/>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DF3BD6AE-6E87-47D6-AA0A-7939B12EA646}"/>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ED306991-2897-4C03-9AF7-6853CF19600C}"/>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29C6B9C9-E871-483A-889E-91C437B31DA3}"/>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31393BBD-0783-493B-A44D-BE2810CB3582}"/>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3D702294-1E3A-4093-953F-A7D66202A2A6}"/>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7E045584-31CB-498E-8993-E6F433A0DF76}"/>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6EEC4BF3-D537-4640-A248-F29CD3D9A803}"/>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1D76330-9179-4F52-8E3A-6BDB0E5A13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ABB4262-780D-4F43-8DDA-209E05AADE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A1F44EA-C323-4898-AF79-A31B3C287B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A508557-FC05-4C40-87B5-4479F8043E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5BB88C3-9C2A-4786-AD0A-8343DAEDD1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39" name="楕円 438">
          <a:extLst>
            <a:ext uri="{FF2B5EF4-FFF2-40B4-BE49-F238E27FC236}">
              <a16:creationId xmlns:a16="http://schemas.microsoft.com/office/drawing/2014/main" id="{03E3ADD7-D111-4CBE-AD66-E558DA141D6F}"/>
            </a:ext>
          </a:extLst>
        </xdr:cNvPr>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18AB6572-A59D-40AF-9270-315CFCAB7890}"/>
            </a:ext>
          </a:extLst>
        </xdr:cNvPr>
        <xdr:cNvSpPr txBox="1"/>
      </xdr:nvSpPr>
      <xdr:spPr>
        <a:xfrm>
          <a:off x="16357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168275</xdr:rowOff>
    </xdr:from>
    <xdr:to>
      <xdr:col>81</xdr:col>
      <xdr:colOff>101600</xdr:colOff>
      <xdr:row>34</xdr:row>
      <xdr:rowOff>98425</xdr:rowOff>
    </xdr:to>
    <xdr:sp macro="" textlink="">
      <xdr:nvSpPr>
        <xdr:cNvPr id="441" name="楕円 440">
          <a:extLst>
            <a:ext uri="{FF2B5EF4-FFF2-40B4-BE49-F238E27FC236}">
              <a16:creationId xmlns:a16="http://schemas.microsoft.com/office/drawing/2014/main" id="{234F8C41-4220-48EE-802A-04A99433C5D9}"/>
            </a:ext>
          </a:extLst>
        </xdr:cNvPr>
        <xdr:cNvSpPr/>
      </xdr:nvSpPr>
      <xdr:spPr>
        <a:xfrm>
          <a:off x="15430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47625</xdr:rowOff>
    </xdr:from>
    <xdr:to>
      <xdr:col>85</xdr:col>
      <xdr:colOff>127000</xdr:colOff>
      <xdr:row>34</xdr:row>
      <xdr:rowOff>125730</xdr:rowOff>
    </xdr:to>
    <xdr:cxnSp macro="">
      <xdr:nvCxnSpPr>
        <xdr:cNvPr id="442" name="直線コネクタ 441">
          <a:extLst>
            <a:ext uri="{FF2B5EF4-FFF2-40B4-BE49-F238E27FC236}">
              <a16:creationId xmlns:a16="http://schemas.microsoft.com/office/drawing/2014/main" id="{CD402CD7-2153-4A24-AA68-FD888184D7F8}"/>
            </a:ext>
          </a:extLst>
        </xdr:cNvPr>
        <xdr:cNvCxnSpPr/>
      </xdr:nvCxnSpPr>
      <xdr:spPr>
        <a:xfrm>
          <a:off x="15481300" y="58769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43" name="楕円 442">
          <a:extLst>
            <a:ext uri="{FF2B5EF4-FFF2-40B4-BE49-F238E27FC236}">
              <a16:creationId xmlns:a16="http://schemas.microsoft.com/office/drawing/2014/main" id="{E7488288-C316-4454-A264-DD4FFFB526A0}"/>
            </a:ext>
          </a:extLst>
        </xdr:cNvPr>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47625</xdr:rowOff>
    </xdr:to>
    <xdr:cxnSp macro="">
      <xdr:nvCxnSpPr>
        <xdr:cNvPr id="444" name="直線コネクタ 443">
          <a:extLst>
            <a:ext uri="{FF2B5EF4-FFF2-40B4-BE49-F238E27FC236}">
              <a16:creationId xmlns:a16="http://schemas.microsoft.com/office/drawing/2014/main" id="{E7864E4D-BE30-4DC8-91C4-0A7C9B5ECF63}"/>
            </a:ext>
          </a:extLst>
        </xdr:cNvPr>
        <xdr:cNvCxnSpPr/>
      </xdr:nvCxnSpPr>
      <xdr:spPr>
        <a:xfrm>
          <a:off x="14592300" y="57988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445" name="楕円 444">
          <a:extLst>
            <a:ext uri="{FF2B5EF4-FFF2-40B4-BE49-F238E27FC236}">
              <a16:creationId xmlns:a16="http://schemas.microsoft.com/office/drawing/2014/main" id="{9D9B172D-B260-4C72-B8E2-916FC32BACDF}"/>
            </a:ext>
          </a:extLst>
        </xdr:cNvPr>
        <xdr:cNvSpPr/>
      </xdr:nvSpPr>
      <xdr:spPr>
        <a:xfrm>
          <a:off x="13652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34</xdr:row>
      <xdr:rowOff>161925</xdr:rowOff>
    </xdr:to>
    <xdr:cxnSp macro="">
      <xdr:nvCxnSpPr>
        <xdr:cNvPr id="446" name="直線コネクタ 445">
          <a:extLst>
            <a:ext uri="{FF2B5EF4-FFF2-40B4-BE49-F238E27FC236}">
              <a16:creationId xmlns:a16="http://schemas.microsoft.com/office/drawing/2014/main" id="{69C6B8B8-7050-4B2A-B50F-29789091E144}"/>
            </a:ext>
          </a:extLst>
        </xdr:cNvPr>
        <xdr:cNvCxnSpPr/>
      </xdr:nvCxnSpPr>
      <xdr:spPr>
        <a:xfrm flipV="1">
          <a:off x="13703300" y="579882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xdr:rowOff>
    </xdr:from>
    <xdr:to>
      <xdr:col>67</xdr:col>
      <xdr:colOff>101600</xdr:colOff>
      <xdr:row>40</xdr:row>
      <xdr:rowOff>107950</xdr:rowOff>
    </xdr:to>
    <xdr:sp macro="" textlink="">
      <xdr:nvSpPr>
        <xdr:cNvPr id="447" name="楕円 446">
          <a:extLst>
            <a:ext uri="{FF2B5EF4-FFF2-40B4-BE49-F238E27FC236}">
              <a16:creationId xmlns:a16="http://schemas.microsoft.com/office/drawing/2014/main" id="{00B2152E-B519-4938-834A-C847B28D5C3D}"/>
            </a:ext>
          </a:extLst>
        </xdr:cNvPr>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161925</xdr:rowOff>
    </xdr:from>
    <xdr:to>
      <xdr:col>71</xdr:col>
      <xdr:colOff>177800</xdr:colOff>
      <xdr:row>40</xdr:row>
      <xdr:rowOff>57150</xdr:rowOff>
    </xdr:to>
    <xdr:cxnSp macro="">
      <xdr:nvCxnSpPr>
        <xdr:cNvPr id="448" name="直線コネクタ 447">
          <a:extLst>
            <a:ext uri="{FF2B5EF4-FFF2-40B4-BE49-F238E27FC236}">
              <a16:creationId xmlns:a16="http://schemas.microsoft.com/office/drawing/2014/main" id="{E403CBD6-04C4-4A43-87B1-6786175A3E4D}"/>
            </a:ext>
          </a:extLst>
        </xdr:cNvPr>
        <xdr:cNvCxnSpPr/>
      </xdr:nvCxnSpPr>
      <xdr:spPr>
        <a:xfrm flipV="1">
          <a:off x="12814300" y="5991225"/>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B79245D3-CFEC-4822-921C-996C432C2C99}"/>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236C431C-EFB0-4803-91AA-BC733BC926D3}"/>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3DDC5BC-3D93-44B9-914B-4F6F58BB94D2}"/>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AFF4A405-734D-44C9-8770-536C606738CD}"/>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114952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A846561-D424-4D67-911B-2627946ABB7D}"/>
            </a:ext>
          </a:extLst>
        </xdr:cNvPr>
        <xdr:cNvSpPr txBox="1"/>
      </xdr:nvSpPr>
      <xdr:spPr>
        <a:xfrm>
          <a:off x="152660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F3426901-99C4-42F9-AA70-ADA0569710E8}"/>
            </a:ext>
          </a:extLst>
        </xdr:cNvPr>
        <xdr:cNvSpPr txBox="1"/>
      </xdr:nvSpPr>
      <xdr:spPr>
        <a:xfrm>
          <a:off x="14389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BEC1145D-0BCD-44AA-9914-A39566B1DE9E}"/>
            </a:ext>
          </a:extLst>
        </xdr:cNvPr>
        <xdr:cNvSpPr txBox="1"/>
      </xdr:nvSpPr>
      <xdr:spPr>
        <a:xfrm>
          <a:off x="13500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5A6BEA01-9271-4FF0-8D0F-D1828B7D9DD0}"/>
            </a:ext>
          </a:extLst>
        </xdr:cNvPr>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37244A7-57B3-4A64-A134-BA252D73F5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4A25939-BC8C-4D05-8F5F-CB91D54222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56FCDF5-EF5F-4B66-BCF6-6BA0BE6D95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13E41D4-9FE8-4F40-83F1-77CAF8FA6D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DBBB0453-F92F-418D-B5E5-044D2811E7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CB85F97-8F3F-415E-B1CE-865BC5F8AC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6BEB10C-49CB-40B1-8476-675E96065F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C7EBECB-55B0-4978-8761-29F3AFEA09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D4750F5-6162-4B08-AC06-0CE9E95EE8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AAFB40D1-3893-4BE2-94CD-CFE02F6984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829EC2DC-AD8C-4C64-92CA-46BE3DB28B2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6FA85DBD-E108-4199-976A-E7C848386D5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CE80A5DF-F976-4445-9273-414CE182B6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21422A52-4246-4C1B-8F6E-B20B013C231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B03791F6-6FE1-4765-B2B7-FA3F299A89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AAE28468-E5D8-4E67-B168-0393F97823F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9D98AC96-9C8E-45C7-A52E-AD73D9E940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74184C3-C4C7-4271-8D82-9DE0BCABE9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C1C514C7-AE9D-4518-964E-22424B2937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D022CD23-D1D6-4ECA-BF07-1AE31EABA7F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7BB67C3-B033-453A-AE91-E00D7A634B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6BCE3B8D-0DA0-450C-8C7A-8DE214F846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EA973C1-1E93-4D7B-8EA5-849C0DB5F5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34AE36B6-633A-467A-B575-1276E6611CC3}"/>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231D0663-C651-41EA-933E-FE43F83780DA}"/>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E4A2122E-FAC5-42FE-A631-BC5DAE9497C8}"/>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E1B17AD9-99C1-4BB9-9A89-70E98F2026CC}"/>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DAFABE06-F09B-45D9-A433-9C9CFB18F4D7}"/>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639E0F89-319C-47CC-AF97-34BBA9561914}"/>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FDB5D843-AF90-4266-A8C2-1221B5361CEE}"/>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44DD04B7-2B9F-4644-B286-3F6D70436AE4}"/>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C2A6650D-175E-4212-A5A2-EDB5AC4FA1D9}"/>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673F667E-3A2E-48B6-84C6-98AA98DADEB4}"/>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2C396580-9A55-467E-B6E2-513653DF1BD7}"/>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A24D2A-7B48-4141-9D7D-8633611964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BD3F1E1-50E2-4365-AC01-874D4BC1A7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DCA2A42-47FB-469D-86CE-225E3722CB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75AD664-3472-4E21-8C44-811BC63D01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98D251F-843C-4022-9CE1-7AC110094D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96" name="楕円 495">
          <a:extLst>
            <a:ext uri="{FF2B5EF4-FFF2-40B4-BE49-F238E27FC236}">
              <a16:creationId xmlns:a16="http://schemas.microsoft.com/office/drawing/2014/main" id="{A9722812-EC52-46E4-AA22-277167674AC9}"/>
            </a:ext>
          </a:extLst>
        </xdr:cNvPr>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34942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92852835-099E-42AD-A431-A691D3C0E9BD}"/>
            </a:ext>
          </a:extLst>
        </xdr:cNvPr>
        <xdr:cNvSpPr txBox="1"/>
      </xdr:nvSpPr>
      <xdr:spPr>
        <a:xfrm>
          <a:off x="22199600"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498" name="楕円 497">
          <a:extLst>
            <a:ext uri="{FF2B5EF4-FFF2-40B4-BE49-F238E27FC236}">
              <a16:creationId xmlns:a16="http://schemas.microsoft.com/office/drawing/2014/main" id="{FC2295BC-8D5E-4047-8663-225201C38096}"/>
            </a:ext>
          </a:extLst>
        </xdr:cNvPr>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68580</xdr:rowOff>
    </xdr:to>
    <xdr:cxnSp macro="">
      <xdr:nvCxnSpPr>
        <xdr:cNvPr id="499" name="直線コネクタ 498">
          <a:extLst>
            <a:ext uri="{FF2B5EF4-FFF2-40B4-BE49-F238E27FC236}">
              <a16:creationId xmlns:a16="http://schemas.microsoft.com/office/drawing/2014/main" id="{3EC67F1B-2F0C-4846-A4AC-E98BEB1E071F}"/>
            </a:ext>
          </a:extLst>
        </xdr:cNvPr>
        <xdr:cNvCxnSpPr/>
      </xdr:nvCxnSpPr>
      <xdr:spPr>
        <a:xfrm flipV="1">
          <a:off x="21323300" y="6749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00" name="楕円 499">
          <a:extLst>
            <a:ext uri="{FF2B5EF4-FFF2-40B4-BE49-F238E27FC236}">
              <a16:creationId xmlns:a16="http://schemas.microsoft.com/office/drawing/2014/main" id="{C8703874-2BBB-40B0-93D8-AC8B8518A0A5}"/>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76200</xdr:rowOff>
    </xdr:to>
    <xdr:cxnSp macro="">
      <xdr:nvCxnSpPr>
        <xdr:cNvPr id="501" name="直線コネクタ 500">
          <a:extLst>
            <a:ext uri="{FF2B5EF4-FFF2-40B4-BE49-F238E27FC236}">
              <a16:creationId xmlns:a16="http://schemas.microsoft.com/office/drawing/2014/main" id="{D4559D65-4020-45E3-87A3-56A739E608D2}"/>
            </a:ext>
          </a:extLst>
        </xdr:cNvPr>
        <xdr:cNvCxnSpPr/>
      </xdr:nvCxnSpPr>
      <xdr:spPr>
        <a:xfrm flipV="1">
          <a:off x="20434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502" name="楕円 501">
          <a:extLst>
            <a:ext uri="{FF2B5EF4-FFF2-40B4-BE49-F238E27FC236}">
              <a16:creationId xmlns:a16="http://schemas.microsoft.com/office/drawing/2014/main" id="{28F8EC0A-2D31-4D17-A395-8253B117177D}"/>
            </a:ext>
          </a:extLst>
        </xdr:cNvPr>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39</xdr:row>
      <xdr:rowOff>76200</xdr:rowOff>
    </xdr:to>
    <xdr:cxnSp macro="">
      <xdr:nvCxnSpPr>
        <xdr:cNvPr id="503" name="直線コネクタ 502">
          <a:extLst>
            <a:ext uri="{FF2B5EF4-FFF2-40B4-BE49-F238E27FC236}">
              <a16:creationId xmlns:a16="http://schemas.microsoft.com/office/drawing/2014/main" id="{E0B68858-29BA-497D-BB59-7A57C571388B}"/>
            </a:ext>
          </a:extLst>
        </xdr:cNvPr>
        <xdr:cNvCxnSpPr/>
      </xdr:nvCxnSpPr>
      <xdr:spPr>
        <a:xfrm>
          <a:off x="19545300" y="637794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122555</xdr:rowOff>
    </xdr:from>
    <xdr:to>
      <xdr:col>98</xdr:col>
      <xdr:colOff>38100</xdr:colOff>
      <xdr:row>39</xdr:row>
      <xdr:rowOff>52705</xdr:rowOff>
    </xdr:to>
    <xdr:sp macro="" textlink="">
      <xdr:nvSpPr>
        <xdr:cNvPr id="504" name="楕円 503">
          <a:extLst>
            <a:ext uri="{FF2B5EF4-FFF2-40B4-BE49-F238E27FC236}">
              <a16:creationId xmlns:a16="http://schemas.microsoft.com/office/drawing/2014/main" id="{7BEB2FFC-4006-4C90-8825-D7C592A05CFC}"/>
            </a:ext>
          </a:extLst>
        </xdr:cNvPr>
        <xdr:cNvSpPr/>
      </xdr:nvSpPr>
      <xdr:spPr>
        <a:xfrm>
          <a:off x="18605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39</xdr:row>
      <xdr:rowOff>1905</xdr:rowOff>
    </xdr:to>
    <xdr:cxnSp macro="">
      <xdr:nvCxnSpPr>
        <xdr:cNvPr id="505" name="直線コネクタ 504">
          <a:extLst>
            <a:ext uri="{FF2B5EF4-FFF2-40B4-BE49-F238E27FC236}">
              <a16:creationId xmlns:a16="http://schemas.microsoft.com/office/drawing/2014/main" id="{1A2FE304-C571-4519-8742-AC520AEBE9C2}"/>
            </a:ext>
          </a:extLst>
        </xdr:cNvPr>
        <xdr:cNvCxnSpPr/>
      </xdr:nvCxnSpPr>
      <xdr:spPr>
        <a:xfrm flipV="1">
          <a:off x="18656300" y="637794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88F81C0-7716-4536-8776-716FD0FFC3D2}"/>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C0D95996-165A-4DAC-A907-B3B82C69105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405C652D-5C9A-4C1F-972E-5D4C3C6A7FC4}"/>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F84646D5-F587-46F8-9B10-28B1BA3A1DDE}"/>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840FF7A4-54B7-408B-A36C-AA59EDA5A59D}"/>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CE9E7127-E9DC-4D62-92BF-C5EC2BDC2E81}"/>
            </a:ext>
          </a:extLst>
        </xdr:cNvPr>
        <xdr:cNvSpPr txBox="1"/>
      </xdr:nvSpPr>
      <xdr:spPr>
        <a:xfrm>
          <a:off x="2019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F201F239-6024-45E8-B00E-0249FAF2B9F4}"/>
            </a:ext>
          </a:extLst>
        </xdr:cNvPr>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69232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E96F9E8C-D39E-48DF-9285-005D0091DD20}"/>
            </a:ext>
          </a:extLst>
        </xdr:cNvPr>
        <xdr:cNvSpPr txBox="1"/>
      </xdr:nvSpPr>
      <xdr:spPr>
        <a:xfrm>
          <a:off x="18421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2B70D683-9A68-4D96-BC00-6F3FF3327C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4D9F8759-63FB-4CF7-A88C-42EBC97A3E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8B3D192B-87A6-486B-8030-2EAE2473D8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6455D4A-CC73-434C-8937-5AE8D40005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7EFC78E1-BEF7-424C-A0DE-BC33893E96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4CE95FB3-886F-44DA-A067-EA79533AF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BC94B68-2713-4302-94CD-45812BFEC1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DF61D66-42E9-4818-9F9C-904BB376EA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8E0F193-BBEE-4966-AD11-FA86B22FF5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B3342A3A-4496-49EE-90D2-D3F40797F0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43D63B7-0230-4E61-9938-7F8D9DED59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AECC7307-EEE0-4EB1-A391-6820A8296F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2F244636-1D19-4039-9453-797003EC828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F3F49779-D36B-46FC-968D-FF0A59345A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1C8D13A4-2F2C-45BD-B3CF-6005B1D1E5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91FB0933-28DA-4D6A-ACEB-8D4435618C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F8A883BD-4419-456B-990A-DE09E35B4A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5458EDB-9040-4A68-AB4A-FF41DF675A8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484E1872-5B35-42A7-95B1-21F66BD483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8FCEF0C3-6D70-4C9C-AD31-A926CA63DD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76583AFA-A79B-411D-9087-34CBB37577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453FE2E-0503-4624-8193-39A815237C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47B23974-0B6D-4DCB-91A7-179E0E6E770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E8772C72-ECA2-4E4E-B73A-23692810B3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8B0830F7-B024-4327-A96F-DE01FAB71B9D}"/>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C9A0E33A-C6D3-4BFE-8230-8B6E9F554AE4}"/>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A62CD160-5493-413C-92E1-6B7FD2299DA8}"/>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DC9F124F-7157-4182-9A4D-C74491EA282A}"/>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ABDBDB8C-4768-4AD5-ABD7-E4B3D4847FE9}"/>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E9BD1AD2-D32F-4968-B2E5-2F334543A40E}"/>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4FBFCDA0-952B-47FC-9731-4BFD02075F53}"/>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6B371E1E-85DB-446E-8815-AA7D990D284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76934543-4D20-4A3E-9184-86922E3E5161}"/>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20BDA364-0535-4F8E-BD84-A5F8ECBB5CA9}"/>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330443E3-C6BC-4BB7-BB33-AF739B6F5B37}"/>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145B42-D7EA-45B4-B0F0-784518C19B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A0A2A7E-1CD6-4624-915E-3E17440B6D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092C3AF-105E-4DD2-A8B1-AF037153B1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0EE970F-0186-40C8-87B1-B4074EB503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913B389-7D86-4BC9-9F04-48E498AEB3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54" name="楕円 553">
          <a:extLst>
            <a:ext uri="{FF2B5EF4-FFF2-40B4-BE49-F238E27FC236}">
              <a16:creationId xmlns:a16="http://schemas.microsoft.com/office/drawing/2014/main" id="{90DDF75D-3C55-4625-9E89-65640C233337}"/>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3FA3109B-FC60-43A9-A7B3-ACC729569021}"/>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556" name="楕円 555">
          <a:extLst>
            <a:ext uri="{FF2B5EF4-FFF2-40B4-BE49-F238E27FC236}">
              <a16:creationId xmlns:a16="http://schemas.microsoft.com/office/drawing/2014/main" id="{9A3EC714-010C-4DD1-B711-6B8A44133FED}"/>
            </a:ext>
          </a:extLst>
        </xdr:cNvPr>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36195</xdr:rowOff>
    </xdr:to>
    <xdr:cxnSp macro="">
      <xdr:nvCxnSpPr>
        <xdr:cNvPr id="557" name="直線コネクタ 556">
          <a:extLst>
            <a:ext uri="{FF2B5EF4-FFF2-40B4-BE49-F238E27FC236}">
              <a16:creationId xmlns:a16="http://schemas.microsoft.com/office/drawing/2014/main" id="{A6264EA3-1852-49D6-9FC8-220AFCD4975F}"/>
            </a:ext>
          </a:extLst>
        </xdr:cNvPr>
        <xdr:cNvCxnSpPr/>
      </xdr:nvCxnSpPr>
      <xdr:spPr>
        <a:xfrm>
          <a:off x="15481300" y="106413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58" name="楕円 557">
          <a:extLst>
            <a:ext uri="{FF2B5EF4-FFF2-40B4-BE49-F238E27FC236}">
              <a16:creationId xmlns:a16="http://schemas.microsoft.com/office/drawing/2014/main" id="{6EB2F9C4-D206-4B56-BF18-40DD6FDBCC89}"/>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11430</xdr:rowOff>
    </xdr:to>
    <xdr:cxnSp macro="">
      <xdr:nvCxnSpPr>
        <xdr:cNvPr id="559" name="直線コネクタ 558">
          <a:extLst>
            <a:ext uri="{FF2B5EF4-FFF2-40B4-BE49-F238E27FC236}">
              <a16:creationId xmlns:a16="http://schemas.microsoft.com/office/drawing/2014/main" id="{3C761B30-DFF4-4909-A096-75C4D9A2678F}"/>
            </a:ext>
          </a:extLst>
        </xdr:cNvPr>
        <xdr:cNvCxnSpPr/>
      </xdr:nvCxnSpPr>
      <xdr:spPr>
        <a:xfrm>
          <a:off x="14592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60" name="楕円 559">
          <a:extLst>
            <a:ext uri="{FF2B5EF4-FFF2-40B4-BE49-F238E27FC236}">
              <a16:creationId xmlns:a16="http://schemas.microsoft.com/office/drawing/2014/main" id="{3D722832-4660-4174-93DC-ACA325C6E222}"/>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160020</xdr:rowOff>
    </xdr:to>
    <xdr:cxnSp macro="">
      <xdr:nvCxnSpPr>
        <xdr:cNvPr id="561" name="直線コネクタ 560">
          <a:extLst>
            <a:ext uri="{FF2B5EF4-FFF2-40B4-BE49-F238E27FC236}">
              <a16:creationId xmlns:a16="http://schemas.microsoft.com/office/drawing/2014/main" id="{99E509D7-F059-4232-A921-FD8B790B69C4}"/>
            </a:ext>
          </a:extLst>
        </xdr:cNvPr>
        <xdr:cNvCxnSpPr/>
      </xdr:nvCxnSpPr>
      <xdr:spPr>
        <a:xfrm>
          <a:off x="13703300" y="10599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62" name="楕円 561">
          <a:extLst>
            <a:ext uri="{FF2B5EF4-FFF2-40B4-BE49-F238E27FC236}">
              <a16:creationId xmlns:a16="http://schemas.microsoft.com/office/drawing/2014/main" id="{7A30A8C3-79EA-4054-8DA0-3A1BFB264F6C}"/>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140970</xdr:rowOff>
    </xdr:to>
    <xdr:cxnSp macro="">
      <xdr:nvCxnSpPr>
        <xdr:cNvPr id="563" name="直線コネクタ 562">
          <a:extLst>
            <a:ext uri="{FF2B5EF4-FFF2-40B4-BE49-F238E27FC236}">
              <a16:creationId xmlns:a16="http://schemas.microsoft.com/office/drawing/2014/main" id="{AA734753-AF42-4BDB-BEF3-8666225BA823}"/>
            </a:ext>
          </a:extLst>
        </xdr:cNvPr>
        <xdr:cNvCxnSpPr/>
      </xdr:nvCxnSpPr>
      <xdr:spPr>
        <a:xfrm>
          <a:off x="12814300" y="10574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36BF6766-E2D3-46D0-9809-706E395BF5C7}"/>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54FD88B1-6D4A-4750-9E6D-97713A052A93}"/>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F894007C-04D0-4454-BE06-632A29DAD6BC}"/>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B5852287-EC02-4C93-81D1-48119825FBDB}"/>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568" name="n_1mainValue【学校施設】&#10;有形固定資産減価償却率">
          <a:extLst>
            <a:ext uri="{FF2B5EF4-FFF2-40B4-BE49-F238E27FC236}">
              <a16:creationId xmlns:a16="http://schemas.microsoft.com/office/drawing/2014/main" id="{8CD6C938-DBB8-4659-9C32-4F83588EC1CC}"/>
            </a:ext>
          </a:extLst>
        </xdr:cNvPr>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69" name="n_2mainValue【学校施設】&#10;有形固定資産減価償却率">
          <a:extLst>
            <a:ext uri="{FF2B5EF4-FFF2-40B4-BE49-F238E27FC236}">
              <a16:creationId xmlns:a16="http://schemas.microsoft.com/office/drawing/2014/main" id="{E62C0120-204D-41AE-8C5F-9620121904A3}"/>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70" name="n_3mainValue【学校施設】&#10;有形固定資産減価償却率">
          <a:extLst>
            <a:ext uri="{FF2B5EF4-FFF2-40B4-BE49-F238E27FC236}">
              <a16:creationId xmlns:a16="http://schemas.microsoft.com/office/drawing/2014/main" id="{C20E2619-3E3F-4B20-9FF5-61E2D392ABE1}"/>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571" name="n_4mainValue【学校施設】&#10;有形固定資産減価償却率">
          <a:extLst>
            <a:ext uri="{FF2B5EF4-FFF2-40B4-BE49-F238E27FC236}">
              <a16:creationId xmlns:a16="http://schemas.microsoft.com/office/drawing/2014/main" id="{9C0A9749-F2FC-4C48-80A8-2A7B61E11EF3}"/>
            </a:ext>
          </a:extLst>
        </xdr:cNvPr>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8F2252F-9CB2-4709-B3B5-065EC40A64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C42ED482-E6A6-484E-81E5-CA3EA6CF0D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258E2043-A406-48F1-85F2-1A3EB11196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81A7334-99A1-46AB-85C0-626F07C642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5F087F9E-4084-4B1D-BBA0-90CD673639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36CBF82-F0DF-4819-8E65-437A4BE8EC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2D7AC01F-AA9C-406A-9BC9-54115E1CE1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75E6CFCC-5598-4E1C-B36D-B08216E666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865A24A-F99D-4630-9994-A0890C9EA2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F474BF5E-3827-42F4-9052-10FCD2176C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77AAAAE6-017F-4625-952F-2ED83D8B71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E329103-C081-4F0E-A6C0-1F36EF8BBA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B304DAED-898A-4FA3-A6D1-51E9FB0C335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6C2413FC-67A9-46CF-9330-AD780D489B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3BFAF673-25C1-4CD4-BC29-BAB5D9DB0E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1D121830-569F-4CEC-B8A7-E1D887A2EEA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99180E2-4029-490B-A9DF-B40FE4ABD51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57140ACA-B788-4328-992C-1F7A68E0627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6DF54CF2-9287-4AD5-82AF-3AA756A6A6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348B684-C592-47D5-911C-3751FBF274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699BF1FF-60A6-427F-A002-430DA7D0AC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C7B61B19-C607-4FD3-B577-E111FDC16E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CE72C870-C681-4571-BB97-65F2A3D8D9D3}"/>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C38399D1-F629-40FF-853F-FD7058016F7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4FB527E1-DA58-43B6-9585-ABBA9D0D06C4}"/>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52F9CB5F-2218-4C00-BBD5-0E757920181E}"/>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BE9E369E-FE03-44AF-B15C-4680810F2B84}"/>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B6D37AE5-FC0D-499A-9C0C-65B2F319D617}"/>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661A6C7F-3791-4FC8-B3BD-3F5718C0B9B9}"/>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2758D931-DEEB-418A-9EB3-4B35960D3E94}"/>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CC40FEAE-2F4A-4EAC-8D07-D21ED6D76D53}"/>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F1ED8452-C081-4A64-ACD6-384A45C2E8F3}"/>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F347F4B0-5ED4-42C8-B287-78F2C88F2025}"/>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BDDD58-2DD1-4607-AFA7-233145F0C8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9D1FCD-DE37-4603-B33B-DF4555CF34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26B8B4E-3F30-4E90-8E8C-5330998E86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2F5C876-4A2C-4B0F-AB54-9651F8EEF7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D0AB7D-FB59-421A-B11E-A9061DA9BA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56185</xdr:rowOff>
    </xdr:from>
    <xdr:to>
      <xdr:col>116</xdr:col>
      <xdr:colOff>114300</xdr:colOff>
      <xdr:row>60</xdr:row>
      <xdr:rowOff>157785</xdr:rowOff>
    </xdr:to>
    <xdr:sp macro="" textlink="">
      <xdr:nvSpPr>
        <xdr:cNvPr id="610" name="楕円 609">
          <a:extLst>
            <a:ext uri="{FF2B5EF4-FFF2-40B4-BE49-F238E27FC236}">
              <a16:creationId xmlns:a16="http://schemas.microsoft.com/office/drawing/2014/main" id="{3A7BCE05-F428-4DAF-8107-D1F0B69A372D}"/>
            </a:ext>
          </a:extLst>
        </xdr:cNvPr>
        <xdr:cNvSpPr/>
      </xdr:nvSpPr>
      <xdr:spPr>
        <a:xfrm>
          <a:off x="22110700" y="103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79062</xdr:rowOff>
    </xdr:from>
    <xdr:ext cx="469744" cy="259045"/>
    <xdr:sp macro="" textlink="">
      <xdr:nvSpPr>
        <xdr:cNvPr id="611" name="【学校施設】&#10;一人当たり面積該当値テキスト">
          <a:extLst>
            <a:ext uri="{FF2B5EF4-FFF2-40B4-BE49-F238E27FC236}">
              <a16:creationId xmlns:a16="http://schemas.microsoft.com/office/drawing/2014/main" id="{89F89732-A8A4-4D21-8D74-A30C697179DE}"/>
            </a:ext>
          </a:extLst>
        </xdr:cNvPr>
        <xdr:cNvSpPr txBox="1"/>
      </xdr:nvSpPr>
      <xdr:spPr>
        <a:xfrm>
          <a:off x="22199600" y="101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612" name="楕円 611">
          <a:extLst>
            <a:ext uri="{FF2B5EF4-FFF2-40B4-BE49-F238E27FC236}">
              <a16:creationId xmlns:a16="http://schemas.microsoft.com/office/drawing/2014/main" id="{7A8504DC-F711-49A4-BB93-B9408DCAD27D}"/>
            </a:ext>
          </a:extLst>
        </xdr:cNvPr>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106985</xdr:rowOff>
    </xdr:from>
    <xdr:to>
      <xdr:col>116</xdr:col>
      <xdr:colOff>63500</xdr:colOff>
      <xdr:row>60</xdr:row>
      <xdr:rowOff>120244</xdr:rowOff>
    </xdr:to>
    <xdr:cxnSp macro="">
      <xdr:nvCxnSpPr>
        <xdr:cNvPr id="613" name="直線コネクタ 612">
          <a:extLst>
            <a:ext uri="{FF2B5EF4-FFF2-40B4-BE49-F238E27FC236}">
              <a16:creationId xmlns:a16="http://schemas.microsoft.com/office/drawing/2014/main" id="{95CDAB7B-0321-4FE3-A9A2-98A8B4622787}"/>
            </a:ext>
          </a:extLst>
        </xdr:cNvPr>
        <xdr:cNvCxnSpPr/>
      </xdr:nvCxnSpPr>
      <xdr:spPr>
        <a:xfrm flipV="1">
          <a:off x="21323300" y="1039398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14" name="楕円 613">
          <a:extLst>
            <a:ext uri="{FF2B5EF4-FFF2-40B4-BE49-F238E27FC236}">
              <a16:creationId xmlns:a16="http://schemas.microsoft.com/office/drawing/2014/main" id="{67616EE2-9C85-421F-A61E-E8498765834C}"/>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137160</xdr:rowOff>
    </xdr:to>
    <xdr:cxnSp macro="">
      <xdr:nvCxnSpPr>
        <xdr:cNvPr id="615" name="直線コネクタ 614">
          <a:extLst>
            <a:ext uri="{FF2B5EF4-FFF2-40B4-BE49-F238E27FC236}">
              <a16:creationId xmlns:a16="http://schemas.microsoft.com/office/drawing/2014/main" id="{2EEDF6B4-690F-40AA-B43E-08B8E9437C18}"/>
            </a:ext>
          </a:extLst>
        </xdr:cNvPr>
        <xdr:cNvCxnSpPr/>
      </xdr:nvCxnSpPr>
      <xdr:spPr>
        <a:xfrm flipV="1">
          <a:off x="20434300" y="1040724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96875</xdr:rowOff>
    </xdr:from>
    <xdr:to>
      <xdr:col>102</xdr:col>
      <xdr:colOff>165100</xdr:colOff>
      <xdr:row>61</xdr:row>
      <xdr:rowOff>27025</xdr:rowOff>
    </xdr:to>
    <xdr:sp macro="" textlink="">
      <xdr:nvSpPr>
        <xdr:cNvPr id="616" name="楕円 615">
          <a:extLst>
            <a:ext uri="{FF2B5EF4-FFF2-40B4-BE49-F238E27FC236}">
              <a16:creationId xmlns:a16="http://schemas.microsoft.com/office/drawing/2014/main" id="{8242EB18-BDBF-4197-AF7A-56967AACBDD1}"/>
            </a:ext>
          </a:extLst>
        </xdr:cNvPr>
        <xdr:cNvSpPr/>
      </xdr:nvSpPr>
      <xdr:spPr>
        <a:xfrm>
          <a:off x="19494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147675</xdr:rowOff>
    </xdr:to>
    <xdr:cxnSp macro="">
      <xdr:nvCxnSpPr>
        <xdr:cNvPr id="617" name="直線コネクタ 616">
          <a:extLst>
            <a:ext uri="{FF2B5EF4-FFF2-40B4-BE49-F238E27FC236}">
              <a16:creationId xmlns:a16="http://schemas.microsoft.com/office/drawing/2014/main" id="{FEE62483-3268-4782-9EB6-DE65029753ED}"/>
            </a:ext>
          </a:extLst>
        </xdr:cNvPr>
        <xdr:cNvCxnSpPr/>
      </xdr:nvCxnSpPr>
      <xdr:spPr>
        <a:xfrm flipV="1">
          <a:off x="19545300" y="1042416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108763</xdr:rowOff>
    </xdr:from>
    <xdr:to>
      <xdr:col>98</xdr:col>
      <xdr:colOff>38100</xdr:colOff>
      <xdr:row>61</xdr:row>
      <xdr:rowOff>38913</xdr:rowOff>
    </xdr:to>
    <xdr:sp macro="" textlink="">
      <xdr:nvSpPr>
        <xdr:cNvPr id="618" name="楕円 617">
          <a:extLst>
            <a:ext uri="{FF2B5EF4-FFF2-40B4-BE49-F238E27FC236}">
              <a16:creationId xmlns:a16="http://schemas.microsoft.com/office/drawing/2014/main" id="{36DD7099-FB44-44C0-8C9D-C8D97BACA518}"/>
            </a:ext>
          </a:extLst>
        </xdr:cNvPr>
        <xdr:cNvSpPr/>
      </xdr:nvSpPr>
      <xdr:spPr>
        <a:xfrm>
          <a:off x="186055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147675</xdr:rowOff>
    </xdr:from>
    <xdr:to>
      <xdr:col>102</xdr:col>
      <xdr:colOff>114300</xdr:colOff>
      <xdr:row>60</xdr:row>
      <xdr:rowOff>159563</xdr:rowOff>
    </xdr:to>
    <xdr:cxnSp macro="">
      <xdr:nvCxnSpPr>
        <xdr:cNvPr id="619" name="直線コネクタ 618">
          <a:extLst>
            <a:ext uri="{FF2B5EF4-FFF2-40B4-BE49-F238E27FC236}">
              <a16:creationId xmlns:a16="http://schemas.microsoft.com/office/drawing/2014/main" id="{F12AEC83-85C5-42A3-BAED-4B8842D7E803}"/>
            </a:ext>
          </a:extLst>
        </xdr:cNvPr>
        <xdr:cNvCxnSpPr/>
      </xdr:nvCxnSpPr>
      <xdr:spPr>
        <a:xfrm flipV="1">
          <a:off x="18656300" y="1043467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0660BB84-6596-4C10-B6E1-9F54963DB043}"/>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663AE1B1-F4F1-47DA-A1DB-2B8533331522}"/>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1967D2FF-B71A-459A-9BEF-3B808A2CD122}"/>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59F81C75-60F2-459E-88E0-DCBD1E5D29F7}"/>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624" name="n_1mainValue【学校施設】&#10;一人当たり面積">
          <a:extLst>
            <a:ext uri="{FF2B5EF4-FFF2-40B4-BE49-F238E27FC236}">
              <a16:creationId xmlns:a16="http://schemas.microsoft.com/office/drawing/2014/main" id="{54C9C8B6-AE0F-4376-896F-81CE2028327E}"/>
            </a:ext>
          </a:extLst>
        </xdr:cNvPr>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25" name="n_2mainValue【学校施設】&#10;一人当たり面積">
          <a:extLst>
            <a:ext uri="{FF2B5EF4-FFF2-40B4-BE49-F238E27FC236}">
              <a16:creationId xmlns:a16="http://schemas.microsoft.com/office/drawing/2014/main" id="{8F240989-2C36-42C4-A15A-93CE73C3B5B8}"/>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43552</xdr:rowOff>
    </xdr:from>
    <xdr:ext cx="469744" cy="259045"/>
    <xdr:sp macro="" textlink="">
      <xdr:nvSpPr>
        <xdr:cNvPr id="626" name="n_3mainValue【学校施設】&#10;一人当たり面積">
          <a:extLst>
            <a:ext uri="{FF2B5EF4-FFF2-40B4-BE49-F238E27FC236}">
              <a16:creationId xmlns:a16="http://schemas.microsoft.com/office/drawing/2014/main" id="{71E79E60-4E95-4363-AAD6-DDC4AC4472E7}"/>
            </a:ext>
          </a:extLst>
        </xdr:cNvPr>
        <xdr:cNvSpPr txBox="1"/>
      </xdr:nvSpPr>
      <xdr:spPr>
        <a:xfrm>
          <a:off x="19310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55440</xdr:rowOff>
    </xdr:from>
    <xdr:ext cx="469744" cy="259045"/>
    <xdr:sp macro="" textlink="">
      <xdr:nvSpPr>
        <xdr:cNvPr id="627" name="n_4mainValue【学校施設】&#10;一人当たり面積">
          <a:extLst>
            <a:ext uri="{FF2B5EF4-FFF2-40B4-BE49-F238E27FC236}">
              <a16:creationId xmlns:a16="http://schemas.microsoft.com/office/drawing/2014/main" id="{9291B97A-17D8-4E70-9739-7ABE1CA6DA35}"/>
            </a:ext>
          </a:extLst>
        </xdr:cNvPr>
        <xdr:cNvSpPr txBox="1"/>
      </xdr:nvSpPr>
      <xdr:spPr>
        <a:xfrm>
          <a:off x="18421427" y="101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8336ED0-3396-4B29-A52B-D4FADEA6C9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7EABDE9-79F8-4330-97E3-428679C0B2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77D7695-47D9-4AA3-96CB-8862124831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F565786-A192-4A63-AB4C-52DCB7B5F4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02BE54A-26B5-498B-B174-E9C1932FAB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FFF2894D-316E-489C-8E1A-7B67D24F06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B0D4244-BDEC-497C-B555-BAE364B407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8A2B3AD-2E7B-4002-9429-E3F8077EAC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5F4FD6C2-D9EB-4ED6-A598-69450A88CE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67CFA19-5F35-41B8-B9CB-498605103C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12273D6F-5C56-4B5F-A378-CB7FBA217C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1EF99155-35B5-42AA-B075-D097480416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71517C9-9922-4A46-AD60-0C82AF6C91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F964B69D-82E2-40F8-B826-E6869DDB9D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E78160E2-5818-4BE9-B601-3A8F0D01C0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6AD20CD-DD99-4B64-A4D7-3BC207184E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86167759-B82B-4E50-9435-971137A70D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9E06052-EB7F-4318-BF55-6C490F80C4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7C70EAC8-C785-416C-86DF-94FE4F61ED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2C4CB3AE-7CEF-493C-97CF-E99CF9CD24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DFD5529-6ABF-400B-9428-4047B24B00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E5A14C4-084D-49CA-BB1C-F1FA2D6A02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C8B0329D-839D-4590-B66B-EF393638E1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B92852D-A137-440D-8FB0-F49094DB50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1CB97526-2559-42F9-A452-CFDFB1C369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EF83CF88-7DC7-4A73-B9D7-10FD0796F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1B194689-FBBE-4DE8-9CC5-9AD8132BB8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70E55C6D-A36A-4AC4-9509-60060A593E2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DC37E936-A96F-4316-85AB-A7021B7E188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754A8BC4-249B-42E6-9D44-F048A4AF6C0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B48068C9-2E1D-4B2E-BC07-CAF2F540F6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C2179E4F-F04A-4F38-8816-449680EA46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1EE6F184-248C-4968-A967-5D25B0887E7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A915A464-282F-4683-B7AB-18CE694DF0A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DB1C15CC-5503-4CC3-A8ED-608F7C68F97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DC2CBEF2-C5EF-4236-BF40-BB2E582B2A9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C5403213-5F95-4C8D-8158-F5A4C2745A3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70CC7C3-050C-480E-BBEA-3CAFFE5FEB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58406D09-7374-46B8-BEC1-7564F38BF8B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A17AFF5F-7EA4-4F8D-9493-C7A45FB4AC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EB85378D-063E-4939-9D27-DD85B41BD7C6}"/>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76ADD618-3F8E-4380-A6A0-424EFB398DC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EB943431-5C37-4D88-BB34-45A1E17029A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DD442563-D89B-4CCF-A9C9-E7E6E9CDA667}"/>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CF132AE1-5E97-4579-BDFE-373A93F8A37F}"/>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a:extLst>
            <a:ext uri="{FF2B5EF4-FFF2-40B4-BE49-F238E27FC236}">
              <a16:creationId xmlns:a16="http://schemas.microsoft.com/office/drawing/2014/main" id="{DE0F84B0-F1E7-439B-B54C-40FDB03CFC07}"/>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02772779-8FEA-4663-B282-BB2C5991874E}"/>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B0602E48-D918-4C0A-8AA8-1194A434AE67}"/>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FC24A64D-F178-4A11-927C-DF7DDF40C9C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14A23225-B129-4A2E-890B-240789CEA5A7}"/>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D5A0DAD3-7419-4500-B8E4-532BEF0DE62A}"/>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3AACA38-C075-4CD7-8D61-765B9098F8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8776A39-2B23-4746-A94A-2C4EAD9006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A5ABF0B-A5F2-405F-A906-DF5902A2AA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BDE08E2-2065-454E-AB54-B3DE467267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3AD0345-AE33-4B19-83FC-05FCDE78E8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684" name="楕円 683">
          <a:extLst>
            <a:ext uri="{FF2B5EF4-FFF2-40B4-BE49-F238E27FC236}">
              <a16:creationId xmlns:a16="http://schemas.microsoft.com/office/drawing/2014/main" id="{7ECB7F17-5142-404B-8875-FAB99D7D4ED7}"/>
            </a:ext>
          </a:extLst>
        </xdr:cNvPr>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164482</xdr:rowOff>
    </xdr:from>
    <xdr:ext cx="405111" cy="259045"/>
    <xdr:sp macro="" textlink="">
      <xdr:nvSpPr>
        <xdr:cNvPr id="685" name="【公民館】&#10;有形固定資産減価償却率該当値テキスト">
          <a:extLst>
            <a:ext uri="{FF2B5EF4-FFF2-40B4-BE49-F238E27FC236}">
              <a16:creationId xmlns:a16="http://schemas.microsoft.com/office/drawing/2014/main" id="{837AE148-3F68-48B8-8F1F-0140ADCCCA6F}"/>
            </a:ext>
          </a:extLst>
        </xdr:cNvPr>
        <xdr:cNvSpPr txBox="1"/>
      </xdr:nvSpPr>
      <xdr:spPr>
        <a:xfrm>
          <a:off x="163576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686" name="楕円 685">
          <a:extLst>
            <a:ext uri="{FF2B5EF4-FFF2-40B4-BE49-F238E27FC236}">
              <a16:creationId xmlns:a16="http://schemas.microsoft.com/office/drawing/2014/main" id="{1F7242E5-4A7B-43E1-BCB1-23009314E5DC}"/>
            </a:ext>
          </a:extLst>
        </xdr:cNvPr>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20955</xdr:rowOff>
    </xdr:to>
    <xdr:cxnSp macro="">
      <xdr:nvCxnSpPr>
        <xdr:cNvPr id="687" name="直線コネクタ 686">
          <a:extLst>
            <a:ext uri="{FF2B5EF4-FFF2-40B4-BE49-F238E27FC236}">
              <a16:creationId xmlns:a16="http://schemas.microsoft.com/office/drawing/2014/main" id="{921027BE-8371-48B3-BC34-8AE05CC7AAC0}"/>
            </a:ext>
          </a:extLst>
        </xdr:cNvPr>
        <xdr:cNvCxnSpPr/>
      </xdr:nvCxnSpPr>
      <xdr:spPr>
        <a:xfrm>
          <a:off x="15481300" y="179793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88" name="楕円 687">
          <a:extLst>
            <a:ext uri="{FF2B5EF4-FFF2-40B4-BE49-F238E27FC236}">
              <a16:creationId xmlns:a16="http://schemas.microsoft.com/office/drawing/2014/main" id="{9E0CDFB3-0F4E-406D-B017-7C5E0BAA30FC}"/>
            </a:ext>
          </a:extLst>
        </xdr:cNvPr>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148589</xdr:rowOff>
    </xdr:to>
    <xdr:cxnSp macro="">
      <xdr:nvCxnSpPr>
        <xdr:cNvPr id="689" name="直線コネクタ 688">
          <a:extLst>
            <a:ext uri="{FF2B5EF4-FFF2-40B4-BE49-F238E27FC236}">
              <a16:creationId xmlns:a16="http://schemas.microsoft.com/office/drawing/2014/main" id="{6643EE72-2283-4CD1-9C59-B4254A2D75A3}"/>
            </a:ext>
          </a:extLst>
        </xdr:cNvPr>
        <xdr:cNvCxnSpPr/>
      </xdr:nvCxnSpPr>
      <xdr:spPr>
        <a:xfrm>
          <a:off x="14592300" y="17935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0" name="楕円 689">
          <a:extLst>
            <a:ext uri="{FF2B5EF4-FFF2-40B4-BE49-F238E27FC236}">
              <a16:creationId xmlns:a16="http://schemas.microsoft.com/office/drawing/2014/main" id="{8A5FAABD-50AD-415B-A7CD-5B8F34C70FC9}"/>
            </a:ext>
          </a:extLst>
        </xdr:cNvPr>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104775</xdr:rowOff>
    </xdr:to>
    <xdr:cxnSp macro="">
      <xdr:nvCxnSpPr>
        <xdr:cNvPr id="691" name="直線コネクタ 690">
          <a:extLst>
            <a:ext uri="{FF2B5EF4-FFF2-40B4-BE49-F238E27FC236}">
              <a16:creationId xmlns:a16="http://schemas.microsoft.com/office/drawing/2014/main" id="{2498DD7B-89C9-40FA-87C3-B8317520E5AE}"/>
            </a:ext>
          </a:extLst>
        </xdr:cNvPr>
        <xdr:cNvCxnSpPr/>
      </xdr:nvCxnSpPr>
      <xdr:spPr>
        <a:xfrm>
          <a:off x="13703300" y="1792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692" name="楕円 691">
          <a:extLst>
            <a:ext uri="{FF2B5EF4-FFF2-40B4-BE49-F238E27FC236}">
              <a16:creationId xmlns:a16="http://schemas.microsoft.com/office/drawing/2014/main" id="{050E54B0-A994-4B14-908C-F59EA79521A1}"/>
            </a:ext>
          </a:extLst>
        </xdr:cNvPr>
        <xdr:cNvSpPr/>
      </xdr:nvSpPr>
      <xdr:spPr>
        <a:xfrm>
          <a:off x="1276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95250</xdr:rowOff>
    </xdr:to>
    <xdr:cxnSp macro="">
      <xdr:nvCxnSpPr>
        <xdr:cNvPr id="693" name="直線コネクタ 692">
          <a:extLst>
            <a:ext uri="{FF2B5EF4-FFF2-40B4-BE49-F238E27FC236}">
              <a16:creationId xmlns:a16="http://schemas.microsoft.com/office/drawing/2014/main" id="{6C412A97-6BDA-48C9-B70A-4652E0A43E65}"/>
            </a:ext>
          </a:extLst>
        </xdr:cNvPr>
        <xdr:cNvCxnSpPr/>
      </xdr:nvCxnSpPr>
      <xdr:spPr>
        <a:xfrm>
          <a:off x="12814300" y="17851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a:extLst>
            <a:ext uri="{FF2B5EF4-FFF2-40B4-BE49-F238E27FC236}">
              <a16:creationId xmlns:a16="http://schemas.microsoft.com/office/drawing/2014/main" id="{28B1C20F-0029-4CB4-B718-87BE1E5AD3D6}"/>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a:extLst>
            <a:ext uri="{FF2B5EF4-FFF2-40B4-BE49-F238E27FC236}">
              <a16:creationId xmlns:a16="http://schemas.microsoft.com/office/drawing/2014/main" id="{5FB53E61-D8E7-467F-90F0-307A2CBE2FA4}"/>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a:extLst>
            <a:ext uri="{FF2B5EF4-FFF2-40B4-BE49-F238E27FC236}">
              <a16:creationId xmlns:a16="http://schemas.microsoft.com/office/drawing/2014/main" id="{B653617E-1828-4A85-9A29-C936E469594A}"/>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a:extLst>
            <a:ext uri="{FF2B5EF4-FFF2-40B4-BE49-F238E27FC236}">
              <a16:creationId xmlns:a16="http://schemas.microsoft.com/office/drawing/2014/main" id="{011B0D41-BC94-431C-8139-0B3F32ECA993}"/>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44466</xdr:rowOff>
    </xdr:from>
    <xdr:ext cx="405111" cy="259045"/>
    <xdr:sp macro="" textlink="">
      <xdr:nvSpPr>
        <xdr:cNvPr id="698" name="n_1mainValue【公民館】&#10;有形固定資産減価償却率">
          <a:extLst>
            <a:ext uri="{FF2B5EF4-FFF2-40B4-BE49-F238E27FC236}">
              <a16:creationId xmlns:a16="http://schemas.microsoft.com/office/drawing/2014/main" id="{793A53EC-4FF9-48F2-8C8C-0C6CA0872789}"/>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99" name="n_2mainValue【公民館】&#10;有形固定資産減価償却率">
          <a:extLst>
            <a:ext uri="{FF2B5EF4-FFF2-40B4-BE49-F238E27FC236}">
              <a16:creationId xmlns:a16="http://schemas.microsoft.com/office/drawing/2014/main" id="{7A6B626F-082A-4BF2-953F-5FC48834EE3A}"/>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0" name="n_3mainValue【公民館】&#10;有形固定資産減価償却率">
          <a:extLst>
            <a:ext uri="{FF2B5EF4-FFF2-40B4-BE49-F238E27FC236}">
              <a16:creationId xmlns:a16="http://schemas.microsoft.com/office/drawing/2014/main" id="{A4A2EEF6-48E1-4E43-8017-6D537D7D0BF6}"/>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88282</xdr:rowOff>
    </xdr:from>
    <xdr:ext cx="405111" cy="259045"/>
    <xdr:sp macro="" textlink="">
      <xdr:nvSpPr>
        <xdr:cNvPr id="701" name="n_4mainValue【公民館】&#10;有形固定資産減価償却率">
          <a:extLst>
            <a:ext uri="{FF2B5EF4-FFF2-40B4-BE49-F238E27FC236}">
              <a16:creationId xmlns:a16="http://schemas.microsoft.com/office/drawing/2014/main" id="{EA80E002-F2ED-43B4-8839-A1187501D221}"/>
            </a:ext>
          </a:extLst>
        </xdr:cNvPr>
        <xdr:cNvSpPr txBox="1"/>
      </xdr:nvSpPr>
      <xdr:spPr>
        <a:xfrm>
          <a:off x="12611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B2DCF2D8-3213-4D13-AF7C-8F60A350E2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5E910F2-1973-4C89-8924-FF674933B8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F260FE2-1D77-4836-943F-536114BF1B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8A0C2E17-946F-4720-9798-07A958D99C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40385AA4-F0F4-4E3C-940C-EEB9DAB466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75C3EA61-A0A9-4E1E-9676-AFC5B6B7B8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C4F227A-D68C-4F80-9B46-1D7AFBE71D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BFA3704-9978-4C2A-B5C3-C909C0E714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4F21431C-D568-4F50-9263-94E3454229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FAA3046-DB96-47BA-9170-EE8029558A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64479336-D3EF-4537-AC95-0C87A945CD5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C5DA0391-585F-4269-9E80-758B21E9A23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962787B5-C1CD-4560-BA71-E1666C5014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5FC6E094-5871-4CDE-A8A7-00F166DC999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821520A5-644B-4322-84F6-FD588A16D03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DABE912-DF27-4CF2-AD86-87D468CEAA7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9951B69B-8EC6-44E6-8F02-CBE2DDB1ACC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3F416D88-C86B-49C5-ACDA-761FF4EB9D7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D1EA78C-A590-4CE6-81E9-BC2E9DB3D1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14116C74-1BF1-40E7-9FD2-9B07D950AD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A297DD1-FD3A-4C11-828B-AA61884174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AAA2C583-675E-4DAF-BAED-956199F77B85}"/>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E51D1D07-4F97-404B-ACC0-A74AD49EEDB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FC393C9E-159C-45EF-A8E0-E952068638F9}"/>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F65ADE83-2B4D-45C9-A7A0-F31C1C731773}"/>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D2284ACC-3D02-413F-A46B-C737FF21BF54}"/>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a:extLst>
            <a:ext uri="{FF2B5EF4-FFF2-40B4-BE49-F238E27FC236}">
              <a16:creationId xmlns:a16="http://schemas.microsoft.com/office/drawing/2014/main" id="{BB288516-5FFA-4D14-9BF4-C095A34F95FF}"/>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AEAF61B1-3D91-487C-865F-00C5832BFE1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883D1DB4-57D0-499E-B92E-9C9890F9B2A2}"/>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A53E97D1-2490-4096-AAC1-4077F4F07BAE}"/>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33C6ECB5-3E59-4E04-8FC6-5A584CBB0085}"/>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41856EB6-BE5E-4782-AD29-87051F4B04B1}"/>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02BC94D-C6A2-48F0-B1E9-622ADA13B8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E13F566-F513-4ADA-8314-F7BCF1FCBE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D9DA56A-77AA-46B7-AC2F-B059D3D4C7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8CD154B-7173-48D6-862B-1843B42B32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1A16930-AB3D-485C-A322-4939EAA35D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39" name="楕円 738">
          <a:extLst>
            <a:ext uri="{FF2B5EF4-FFF2-40B4-BE49-F238E27FC236}">
              <a16:creationId xmlns:a16="http://schemas.microsoft.com/office/drawing/2014/main" id="{BD5E68DA-E193-447E-AABF-DC9B30D0FAE4}"/>
            </a:ext>
          </a:extLst>
        </xdr:cNvPr>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40" name="【公民館】&#10;一人当たり面積該当値テキスト">
          <a:extLst>
            <a:ext uri="{FF2B5EF4-FFF2-40B4-BE49-F238E27FC236}">
              <a16:creationId xmlns:a16="http://schemas.microsoft.com/office/drawing/2014/main" id="{0B5650F2-1586-4BB4-938B-C6C6C60C0E2A}"/>
            </a:ext>
          </a:extLst>
        </xdr:cNvPr>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741" name="楕円 740">
          <a:extLst>
            <a:ext uri="{FF2B5EF4-FFF2-40B4-BE49-F238E27FC236}">
              <a16:creationId xmlns:a16="http://schemas.microsoft.com/office/drawing/2014/main" id="{02F56416-DCC6-41DE-B845-3E3FBA11D18F}"/>
            </a:ext>
          </a:extLst>
        </xdr:cNvPr>
        <xdr:cNvSpPr/>
      </xdr:nvSpPr>
      <xdr:spPr>
        <a:xfrm>
          <a:off x="21272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742" name="直線コネクタ 741">
          <a:extLst>
            <a:ext uri="{FF2B5EF4-FFF2-40B4-BE49-F238E27FC236}">
              <a16:creationId xmlns:a16="http://schemas.microsoft.com/office/drawing/2014/main" id="{E823A00C-F6F7-4865-B3E7-A73A37139493}"/>
            </a:ext>
          </a:extLst>
        </xdr:cNvPr>
        <xdr:cNvCxnSpPr/>
      </xdr:nvCxnSpPr>
      <xdr:spPr>
        <a:xfrm flipV="1">
          <a:off x="21323300" y="179984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43" name="楕円 742">
          <a:extLst>
            <a:ext uri="{FF2B5EF4-FFF2-40B4-BE49-F238E27FC236}">
              <a16:creationId xmlns:a16="http://schemas.microsoft.com/office/drawing/2014/main" id="{1421CF8B-14CD-40D4-868A-DD21F6B67E71}"/>
            </a:ext>
          </a:extLst>
        </xdr:cNvPr>
        <xdr:cNvSpPr/>
      </xdr:nvSpPr>
      <xdr:spPr>
        <a:xfrm>
          <a:off x="20383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151637</xdr:rowOff>
    </xdr:from>
    <xdr:to>
      <xdr:col>111</xdr:col>
      <xdr:colOff>177800</xdr:colOff>
      <xdr:row>105</xdr:row>
      <xdr:rowOff>3048</xdr:rowOff>
    </xdr:to>
    <xdr:cxnSp macro="">
      <xdr:nvCxnSpPr>
        <xdr:cNvPr id="744" name="直線コネクタ 743">
          <a:extLst>
            <a:ext uri="{FF2B5EF4-FFF2-40B4-BE49-F238E27FC236}">
              <a16:creationId xmlns:a16="http://schemas.microsoft.com/office/drawing/2014/main" id="{D76702B5-1222-4129-A815-01663F7BC30C}"/>
            </a:ext>
          </a:extLst>
        </xdr:cNvPr>
        <xdr:cNvCxnSpPr/>
      </xdr:nvCxnSpPr>
      <xdr:spPr>
        <a:xfrm>
          <a:off x="20434300" y="17982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45" name="楕円 744">
          <a:extLst>
            <a:ext uri="{FF2B5EF4-FFF2-40B4-BE49-F238E27FC236}">
              <a16:creationId xmlns:a16="http://schemas.microsoft.com/office/drawing/2014/main" id="{3B53C216-AAC0-482A-A648-5E0CAA4661D2}"/>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151637</xdr:rowOff>
    </xdr:from>
    <xdr:to>
      <xdr:col>107</xdr:col>
      <xdr:colOff>50800</xdr:colOff>
      <xdr:row>104</xdr:row>
      <xdr:rowOff>158496</xdr:rowOff>
    </xdr:to>
    <xdr:cxnSp macro="">
      <xdr:nvCxnSpPr>
        <xdr:cNvPr id="746" name="直線コネクタ 745">
          <a:extLst>
            <a:ext uri="{FF2B5EF4-FFF2-40B4-BE49-F238E27FC236}">
              <a16:creationId xmlns:a16="http://schemas.microsoft.com/office/drawing/2014/main" id="{F3DF87C9-E3DE-4891-A5DE-EA96479E38A0}"/>
            </a:ext>
          </a:extLst>
        </xdr:cNvPr>
        <xdr:cNvCxnSpPr/>
      </xdr:nvCxnSpPr>
      <xdr:spPr>
        <a:xfrm flipV="1">
          <a:off x="19545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114554</xdr:rowOff>
    </xdr:from>
    <xdr:to>
      <xdr:col>98</xdr:col>
      <xdr:colOff>38100</xdr:colOff>
      <xdr:row>105</xdr:row>
      <xdr:rowOff>44704</xdr:rowOff>
    </xdr:to>
    <xdr:sp macro="" textlink="">
      <xdr:nvSpPr>
        <xdr:cNvPr id="747" name="楕円 746">
          <a:extLst>
            <a:ext uri="{FF2B5EF4-FFF2-40B4-BE49-F238E27FC236}">
              <a16:creationId xmlns:a16="http://schemas.microsoft.com/office/drawing/2014/main" id="{5CCEF0D3-BFAA-4B5D-86E5-35176B7D5C6A}"/>
            </a:ext>
          </a:extLst>
        </xdr:cNvPr>
        <xdr:cNvSpPr/>
      </xdr:nvSpPr>
      <xdr:spPr>
        <a:xfrm>
          <a:off x="18605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158496</xdr:rowOff>
    </xdr:from>
    <xdr:to>
      <xdr:col>102</xdr:col>
      <xdr:colOff>114300</xdr:colOff>
      <xdr:row>104</xdr:row>
      <xdr:rowOff>165354</xdr:rowOff>
    </xdr:to>
    <xdr:cxnSp macro="">
      <xdr:nvCxnSpPr>
        <xdr:cNvPr id="748" name="直線コネクタ 747">
          <a:extLst>
            <a:ext uri="{FF2B5EF4-FFF2-40B4-BE49-F238E27FC236}">
              <a16:creationId xmlns:a16="http://schemas.microsoft.com/office/drawing/2014/main" id="{77632B71-EE09-468A-8821-215E8AD062D4}"/>
            </a:ext>
          </a:extLst>
        </xdr:cNvPr>
        <xdr:cNvCxnSpPr/>
      </xdr:nvCxnSpPr>
      <xdr:spPr>
        <a:xfrm flipV="1">
          <a:off x="18656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a:extLst>
            <a:ext uri="{FF2B5EF4-FFF2-40B4-BE49-F238E27FC236}">
              <a16:creationId xmlns:a16="http://schemas.microsoft.com/office/drawing/2014/main" id="{87659CA5-F1DA-4162-A3EB-94BFCB43F7C4}"/>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a:extLst>
            <a:ext uri="{FF2B5EF4-FFF2-40B4-BE49-F238E27FC236}">
              <a16:creationId xmlns:a16="http://schemas.microsoft.com/office/drawing/2014/main" id="{A741ED9A-D3BF-4A32-9297-EEE400CC0053}"/>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a:extLst>
            <a:ext uri="{FF2B5EF4-FFF2-40B4-BE49-F238E27FC236}">
              <a16:creationId xmlns:a16="http://schemas.microsoft.com/office/drawing/2014/main" id="{C35FFBFA-698A-43DF-82B8-C595D822FEB8}"/>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a:extLst>
            <a:ext uri="{FF2B5EF4-FFF2-40B4-BE49-F238E27FC236}">
              <a16:creationId xmlns:a16="http://schemas.microsoft.com/office/drawing/2014/main" id="{563932B2-894A-4159-A23D-482C0781540A}"/>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70375</xdr:rowOff>
    </xdr:from>
    <xdr:ext cx="469744" cy="259045"/>
    <xdr:sp macro="" textlink="">
      <xdr:nvSpPr>
        <xdr:cNvPr id="753" name="n_1mainValue【公民館】&#10;一人当たり面積">
          <a:extLst>
            <a:ext uri="{FF2B5EF4-FFF2-40B4-BE49-F238E27FC236}">
              <a16:creationId xmlns:a16="http://schemas.microsoft.com/office/drawing/2014/main" id="{1B155171-0EB2-44EB-90C1-36321BA389B5}"/>
            </a:ext>
          </a:extLst>
        </xdr:cNvPr>
        <xdr:cNvSpPr txBox="1"/>
      </xdr:nvSpPr>
      <xdr:spPr>
        <a:xfrm>
          <a:off x="210757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4" name="n_2mainValue【公民館】&#10;一人当たり面積">
          <a:extLst>
            <a:ext uri="{FF2B5EF4-FFF2-40B4-BE49-F238E27FC236}">
              <a16:creationId xmlns:a16="http://schemas.microsoft.com/office/drawing/2014/main" id="{00AF0358-B155-4092-83A2-65DFCCC72463}"/>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54373</xdr:rowOff>
    </xdr:from>
    <xdr:ext cx="469744" cy="259045"/>
    <xdr:sp macro="" textlink="">
      <xdr:nvSpPr>
        <xdr:cNvPr id="755" name="n_3mainValue【公民館】&#10;一人当たり面積">
          <a:extLst>
            <a:ext uri="{FF2B5EF4-FFF2-40B4-BE49-F238E27FC236}">
              <a16:creationId xmlns:a16="http://schemas.microsoft.com/office/drawing/2014/main" id="{37A8AA91-F455-4FC5-85A4-850F7EA93561}"/>
            </a:ext>
          </a:extLst>
        </xdr:cNvPr>
        <xdr:cNvSpPr txBox="1"/>
      </xdr:nvSpPr>
      <xdr:spPr>
        <a:xfrm>
          <a:off x="19310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61231</xdr:rowOff>
    </xdr:from>
    <xdr:ext cx="469744" cy="259045"/>
    <xdr:sp macro="" textlink="">
      <xdr:nvSpPr>
        <xdr:cNvPr id="756" name="n_4mainValue【公民館】&#10;一人当たり面積">
          <a:extLst>
            <a:ext uri="{FF2B5EF4-FFF2-40B4-BE49-F238E27FC236}">
              <a16:creationId xmlns:a16="http://schemas.microsoft.com/office/drawing/2014/main" id="{7581C753-33E9-4511-AEAE-3319635F9F56}"/>
            </a:ext>
          </a:extLst>
        </xdr:cNvPr>
        <xdr:cNvSpPr txBox="1"/>
      </xdr:nvSpPr>
      <xdr:spPr>
        <a:xfrm>
          <a:off x="18421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0751559-22D8-4A9E-88FC-B4C1C450E1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5525749-FCA2-465B-A731-B318E75703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1B97532-DB89-4DFE-80B6-F659D8D635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類似団体と比較して特に有形固定資産減価償却率が高くなっている施設は、学校施設、体育館・プールであり、特に低くなっている施設は、認定こども園、図書館である。</a:t>
          </a:r>
        </a:p>
        <a:p>
          <a:r>
            <a:rPr kumimoji="1" lang="ja-JP" altLang="en-US" sz="1300">
              <a:latin typeface="ＭＳ Ｐゴシック" panose="020B0600070205080204" pitchFamily="50" charset="-128"/>
              <a:ea typeface="ＭＳ Ｐゴシック" panose="020B0600070205080204" pitchFamily="50" charset="-128"/>
            </a:rPr>
            <a:t>建物等では主に市役所庁舎、保育所、小学校、中学校、博物館、武道館の有形固定資産減価償却率が高くなっているが、保育所については、集約施設として統合こども園を整備したことから、既存施設は除却又は売却を進めていく予定である。</a:t>
          </a:r>
        </a:p>
        <a:p>
          <a:r>
            <a:rPr kumimoji="1" lang="ja-JP" altLang="en-US" sz="1300">
              <a:latin typeface="ＭＳ Ｐゴシック" panose="020B0600070205080204" pitchFamily="50" charset="-128"/>
              <a:ea typeface="ＭＳ Ｐゴシック" panose="020B0600070205080204" pitchFamily="50" charset="-128"/>
            </a:rPr>
            <a:t>工作物では主に橋梁、道路の有形固定資産減価償却率が高くなっているが、橋梁については、今後、現在の状態を調査する予定であり、道路については、長寿命化計画を策定し、順次改修していく予定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の高い施設が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ssv.ad.city.oyabe.toyama.jp\&#36001;&#25919;&#35506;\09%20&#36001;&#25919;&#25351;&#25968;&#12539;&#36001;&#25919;&#20998;&#26512;&#34920;&#12394;&#12393;&#20844;&#34920;&#36039;&#26009;\03-1%20&#36001;&#25919;&#29366;&#27841;&#36039;&#26009;&#38598;&#65288;H22&#24180;&#24230;&#20998;&#65374;&#65289;\R04&#27770;&#31639;\2&#22238;&#30446;\02&#20998;&#26512;&#35352;&#20837;&#31561;\&#20998;&#26512;&#35352;&#20837;&#12304;&#36001;&#25919;&#29366;&#27841;&#36039;&#26009;&#38598;&#12305;_162094_&#23567;&#30690;&#3709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174.4</v>
          </cell>
          <cell r="BX51">
            <v>192.6</v>
          </cell>
          <cell r="CF51">
            <v>196.7</v>
          </cell>
          <cell r="CN51">
            <v>169.5</v>
          </cell>
          <cell r="CV51">
            <v>150.4</v>
          </cell>
        </row>
        <row r="53">
          <cell r="BP53">
            <v>70.7</v>
          </cell>
          <cell r="BX53">
            <v>70.400000000000006</v>
          </cell>
          <cell r="CF53">
            <v>71.2</v>
          </cell>
          <cell r="CN53">
            <v>72.599999999999994</v>
          </cell>
          <cell r="CV53">
            <v>74.400000000000006</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174.4</v>
          </cell>
          <cell r="BX73">
            <v>192.6</v>
          </cell>
          <cell r="CF73">
            <v>196.7</v>
          </cell>
          <cell r="CN73">
            <v>169.5</v>
          </cell>
          <cell r="CV73">
            <v>150.4</v>
          </cell>
        </row>
        <row r="75">
          <cell r="BP75">
            <v>15.1</v>
          </cell>
          <cell r="BX75">
            <v>15.2</v>
          </cell>
          <cell r="CF75">
            <v>14.9</v>
          </cell>
          <cell r="CN75">
            <v>14.1</v>
          </cell>
          <cell r="CV75">
            <v>13.4</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15703178</v>
      </c>
      <c r="BO4" s="451"/>
      <c r="BP4" s="451"/>
      <c r="BQ4" s="451"/>
      <c r="BR4" s="451"/>
      <c r="BS4" s="451"/>
      <c r="BT4" s="451"/>
      <c r="BU4" s="452"/>
      <c r="BV4" s="450">
        <v>16542461</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5.4</v>
      </c>
      <c r="CU4" s="625"/>
      <c r="CV4" s="625"/>
      <c r="CW4" s="625"/>
      <c r="CX4" s="625"/>
      <c r="CY4" s="625"/>
      <c r="CZ4" s="625"/>
      <c r="DA4" s="626"/>
      <c r="DB4" s="624">
        <v>10.4</v>
      </c>
      <c r="DC4" s="625"/>
      <c r="DD4" s="625"/>
      <c r="DE4" s="625"/>
      <c r="DF4" s="625"/>
      <c r="DG4" s="625"/>
      <c r="DH4" s="625"/>
      <c r="DI4" s="626"/>
    </row>
    <row r="5" spans="1:119" ht="18.75" customHeight="1" x14ac:dyDescent="0.2">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15198822</v>
      </c>
      <c r="BO5" s="456"/>
      <c r="BP5" s="456"/>
      <c r="BQ5" s="456"/>
      <c r="BR5" s="456"/>
      <c r="BS5" s="456"/>
      <c r="BT5" s="456"/>
      <c r="BU5" s="457"/>
      <c r="BV5" s="455">
        <v>15570213</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86.2</v>
      </c>
      <c r="CU5" s="426"/>
      <c r="CV5" s="426"/>
      <c r="CW5" s="426"/>
      <c r="CX5" s="426"/>
      <c r="CY5" s="426"/>
      <c r="CZ5" s="426"/>
      <c r="DA5" s="427"/>
      <c r="DB5" s="425">
        <v>82.2</v>
      </c>
      <c r="DC5" s="426"/>
      <c r="DD5" s="426"/>
      <c r="DE5" s="426"/>
      <c r="DF5" s="426"/>
      <c r="DG5" s="426"/>
      <c r="DH5" s="426"/>
      <c r="DI5" s="427"/>
    </row>
    <row r="6" spans="1:119" ht="18.75" customHeight="1" x14ac:dyDescent="0.2">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104</v>
      </c>
      <c r="AV6" s="503"/>
      <c r="AW6" s="503"/>
      <c r="AX6" s="503"/>
      <c r="AY6" s="435" t="s">
        <v>105</v>
      </c>
      <c r="AZ6" s="436"/>
      <c r="BA6" s="436"/>
      <c r="BB6" s="436"/>
      <c r="BC6" s="436"/>
      <c r="BD6" s="436"/>
      <c r="BE6" s="436"/>
      <c r="BF6" s="436"/>
      <c r="BG6" s="436"/>
      <c r="BH6" s="436"/>
      <c r="BI6" s="436"/>
      <c r="BJ6" s="436"/>
      <c r="BK6" s="436"/>
      <c r="BL6" s="436"/>
      <c r="BM6" s="437"/>
      <c r="BN6" s="455">
        <v>504356</v>
      </c>
      <c r="BO6" s="456"/>
      <c r="BP6" s="456"/>
      <c r="BQ6" s="456"/>
      <c r="BR6" s="456"/>
      <c r="BS6" s="456"/>
      <c r="BT6" s="456"/>
      <c r="BU6" s="457"/>
      <c r="BV6" s="455">
        <v>972248</v>
      </c>
      <c r="BW6" s="456"/>
      <c r="BX6" s="456"/>
      <c r="BY6" s="456"/>
      <c r="BZ6" s="456"/>
      <c r="CA6" s="456"/>
      <c r="CB6" s="456"/>
      <c r="CC6" s="457"/>
      <c r="CD6" s="464" t="s">
        <v>106</v>
      </c>
      <c r="CE6" s="409"/>
      <c r="CF6" s="409"/>
      <c r="CG6" s="409"/>
      <c r="CH6" s="409"/>
      <c r="CI6" s="409"/>
      <c r="CJ6" s="409"/>
      <c r="CK6" s="409"/>
      <c r="CL6" s="409"/>
      <c r="CM6" s="409"/>
      <c r="CN6" s="409"/>
      <c r="CO6" s="409"/>
      <c r="CP6" s="409"/>
      <c r="CQ6" s="409"/>
      <c r="CR6" s="409"/>
      <c r="CS6" s="465"/>
      <c r="CT6" s="598">
        <v>87.8</v>
      </c>
      <c r="CU6" s="599"/>
      <c r="CV6" s="599"/>
      <c r="CW6" s="599"/>
      <c r="CX6" s="599"/>
      <c r="CY6" s="599"/>
      <c r="CZ6" s="599"/>
      <c r="DA6" s="600"/>
      <c r="DB6" s="598">
        <v>86.2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107</v>
      </c>
      <c r="AN7" s="429"/>
      <c r="AO7" s="429"/>
      <c r="AP7" s="429"/>
      <c r="AQ7" s="429"/>
      <c r="AR7" s="429"/>
      <c r="AS7" s="429"/>
      <c r="AT7" s="430"/>
      <c r="AU7" s="502" t="s">
        <v>108</v>
      </c>
      <c r="AV7" s="503"/>
      <c r="AW7" s="503"/>
      <c r="AX7" s="503"/>
      <c r="AY7" s="435" t="s">
        <v>109</v>
      </c>
      <c r="AZ7" s="436"/>
      <c r="BA7" s="436"/>
      <c r="BB7" s="436"/>
      <c r="BC7" s="436"/>
      <c r="BD7" s="436"/>
      <c r="BE7" s="436"/>
      <c r="BF7" s="436"/>
      <c r="BG7" s="436"/>
      <c r="BH7" s="436"/>
      <c r="BI7" s="436"/>
      <c r="BJ7" s="436"/>
      <c r="BK7" s="436"/>
      <c r="BL7" s="436"/>
      <c r="BM7" s="437"/>
      <c r="BN7" s="455">
        <v>23101</v>
      </c>
      <c r="BO7" s="456"/>
      <c r="BP7" s="456"/>
      <c r="BQ7" s="456"/>
      <c r="BR7" s="456"/>
      <c r="BS7" s="456"/>
      <c r="BT7" s="456"/>
      <c r="BU7" s="457"/>
      <c r="BV7" s="455">
        <v>16512</v>
      </c>
      <c r="BW7" s="456"/>
      <c r="BX7" s="456"/>
      <c r="BY7" s="456"/>
      <c r="BZ7" s="456"/>
      <c r="CA7" s="456"/>
      <c r="CB7" s="456"/>
      <c r="CC7" s="457"/>
      <c r="CD7" s="464" t="s">
        <v>110</v>
      </c>
      <c r="CE7" s="409"/>
      <c r="CF7" s="409"/>
      <c r="CG7" s="409"/>
      <c r="CH7" s="409"/>
      <c r="CI7" s="409"/>
      <c r="CJ7" s="409"/>
      <c r="CK7" s="409"/>
      <c r="CL7" s="409"/>
      <c r="CM7" s="409"/>
      <c r="CN7" s="409"/>
      <c r="CO7" s="409"/>
      <c r="CP7" s="409"/>
      <c r="CQ7" s="409"/>
      <c r="CR7" s="409"/>
      <c r="CS7" s="465"/>
      <c r="CT7" s="455">
        <v>8929323</v>
      </c>
      <c r="CU7" s="456"/>
      <c r="CV7" s="456"/>
      <c r="CW7" s="456"/>
      <c r="CX7" s="456"/>
      <c r="CY7" s="456"/>
      <c r="CZ7" s="456"/>
      <c r="DA7" s="457"/>
      <c r="DB7" s="455">
        <v>9166306</v>
      </c>
      <c r="DC7" s="456"/>
      <c r="DD7" s="456"/>
      <c r="DE7" s="456"/>
      <c r="DF7" s="456"/>
      <c r="DG7" s="456"/>
      <c r="DH7" s="456"/>
      <c r="DI7" s="457"/>
    </row>
    <row r="8" spans="1:119" ht="18.75" customHeight="1" thickBot="1" x14ac:dyDescent="0.25">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111</v>
      </c>
      <c r="AN8" s="429"/>
      <c r="AO8" s="429"/>
      <c r="AP8" s="429"/>
      <c r="AQ8" s="429"/>
      <c r="AR8" s="429"/>
      <c r="AS8" s="429"/>
      <c r="AT8" s="430"/>
      <c r="AU8" s="502" t="s">
        <v>104</v>
      </c>
      <c r="AV8" s="503"/>
      <c r="AW8" s="503"/>
      <c r="AX8" s="503"/>
      <c r="AY8" s="435" t="s">
        <v>112</v>
      </c>
      <c r="AZ8" s="436"/>
      <c r="BA8" s="436"/>
      <c r="BB8" s="436"/>
      <c r="BC8" s="436"/>
      <c r="BD8" s="436"/>
      <c r="BE8" s="436"/>
      <c r="BF8" s="436"/>
      <c r="BG8" s="436"/>
      <c r="BH8" s="436"/>
      <c r="BI8" s="436"/>
      <c r="BJ8" s="436"/>
      <c r="BK8" s="436"/>
      <c r="BL8" s="436"/>
      <c r="BM8" s="437"/>
      <c r="BN8" s="455">
        <v>481255</v>
      </c>
      <c r="BO8" s="456"/>
      <c r="BP8" s="456"/>
      <c r="BQ8" s="456"/>
      <c r="BR8" s="456"/>
      <c r="BS8" s="456"/>
      <c r="BT8" s="456"/>
      <c r="BU8" s="457"/>
      <c r="BV8" s="455">
        <v>955736</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0.56999999999999995</v>
      </c>
      <c r="CU8" s="559"/>
      <c r="CV8" s="559"/>
      <c r="CW8" s="559"/>
      <c r="CX8" s="559"/>
      <c r="CY8" s="559"/>
      <c r="CZ8" s="559"/>
      <c r="DA8" s="560"/>
      <c r="DB8" s="558">
        <v>0.59</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8"/>
      <c r="L9" s="589" t="s">
        <v>115</v>
      </c>
      <c r="M9" s="590"/>
      <c r="N9" s="590"/>
      <c r="O9" s="590"/>
      <c r="P9" s="590"/>
      <c r="Q9" s="591"/>
      <c r="R9" s="592">
        <v>28983</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118</v>
      </c>
      <c r="AV9" s="503"/>
      <c r="AW9" s="503"/>
      <c r="AX9" s="503"/>
      <c r="AY9" s="435" t="s">
        <v>119</v>
      </c>
      <c r="AZ9" s="436"/>
      <c r="BA9" s="436"/>
      <c r="BB9" s="436"/>
      <c r="BC9" s="436"/>
      <c r="BD9" s="436"/>
      <c r="BE9" s="436"/>
      <c r="BF9" s="436"/>
      <c r="BG9" s="436"/>
      <c r="BH9" s="436"/>
      <c r="BI9" s="436"/>
      <c r="BJ9" s="436"/>
      <c r="BK9" s="436"/>
      <c r="BL9" s="436"/>
      <c r="BM9" s="437"/>
      <c r="BN9" s="455">
        <v>-474481</v>
      </c>
      <c r="BO9" s="456"/>
      <c r="BP9" s="456"/>
      <c r="BQ9" s="456"/>
      <c r="BR9" s="456"/>
      <c r="BS9" s="456"/>
      <c r="BT9" s="456"/>
      <c r="BU9" s="457"/>
      <c r="BV9" s="455">
        <v>630653</v>
      </c>
      <c r="BW9" s="456"/>
      <c r="BX9" s="456"/>
      <c r="BY9" s="456"/>
      <c r="BZ9" s="456"/>
      <c r="CA9" s="456"/>
      <c r="CB9" s="456"/>
      <c r="CC9" s="457"/>
      <c r="CD9" s="464" t="s">
        <v>120</v>
      </c>
      <c r="CE9" s="409"/>
      <c r="CF9" s="409"/>
      <c r="CG9" s="409"/>
      <c r="CH9" s="409"/>
      <c r="CI9" s="409"/>
      <c r="CJ9" s="409"/>
      <c r="CK9" s="409"/>
      <c r="CL9" s="409"/>
      <c r="CM9" s="409"/>
      <c r="CN9" s="409"/>
      <c r="CO9" s="409"/>
      <c r="CP9" s="409"/>
      <c r="CQ9" s="409"/>
      <c r="CR9" s="409"/>
      <c r="CS9" s="465"/>
      <c r="CT9" s="425">
        <v>12.4</v>
      </c>
      <c r="CU9" s="426"/>
      <c r="CV9" s="426"/>
      <c r="CW9" s="426"/>
      <c r="CX9" s="426"/>
      <c r="CY9" s="426"/>
      <c r="CZ9" s="426"/>
      <c r="DA9" s="427"/>
      <c r="DB9" s="425">
        <v>12.6</v>
      </c>
      <c r="DC9" s="426"/>
      <c r="DD9" s="426"/>
      <c r="DE9" s="426"/>
      <c r="DF9" s="426"/>
      <c r="DG9" s="426"/>
      <c r="DH9" s="426"/>
      <c r="DI9" s="427"/>
    </row>
    <row r="10" spans="1:119" ht="18.75" customHeight="1" thickBot="1" x14ac:dyDescent="0.25">
      <c r="A10" s="181"/>
      <c r="B10" s="587"/>
      <c r="C10" s="588"/>
      <c r="D10" s="588"/>
      <c r="E10" s="588"/>
      <c r="F10" s="588"/>
      <c r="G10" s="588"/>
      <c r="H10" s="588"/>
      <c r="I10" s="588"/>
      <c r="J10" s="588"/>
      <c r="K10" s="508"/>
      <c r="L10" s="428" t="s">
        <v>121</v>
      </c>
      <c r="M10" s="429"/>
      <c r="N10" s="429"/>
      <c r="O10" s="429"/>
      <c r="P10" s="429"/>
      <c r="Q10" s="430"/>
      <c r="R10" s="431">
        <v>30399</v>
      </c>
      <c r="S10" s="432"/>
      <c r="T10" s="432"/>
      <c r="U10" s="432"/>
      <c r="V10" s="434"/>
      <c r="W10" s="596"/>
      <c r="X10" s="406"/>
      <c r="Y10" s="406"/>
      <c r="Z10" s="406"/>
      <c r="AA10" s="406"/>
      <c r="AB10" s="406"/>
      <c r="AC10" s="406"/>
      <c r="AD10" s="406"/>
      <c r="AE10" s="406"/>
      <c r="AF10" s="406"/>
      <c r="AG10" s="406"/>
      <c r="AH10" s="406"/>
      <c r="AI10" s="406"/>
      <c r="AJ10" s="406"/>
      <c r="AK10" s="406"/>
      <c r="AL10" s="597"/>
      <c r="AM10" s="514" t="s">
        <v>122</v>
      </c>
      <c r="AN10" s="429"/>
      <c r="AO10" s="429"/>
      <c r="AP10" s="429"/>
      <c r="AQ10" s="429"/>
      <c r="AR10" s="429"/>
      <c r="AS10" s="429"/>
      <c r="AT10" s="430"/>
      <c r="AU10" s="502" t="s">
        <v>104</v>
      </c>
      <c r="AV10" s="503"/>
      <c r="AW10" s="503"/>
      <c r="AX10" s="503"/>
      <c r="AY10" s="435" t="s">
        <v>123</v>
      </c>
      <c r="AZ10" s="436"/>
      <c r="BA10" s="436"/>
      <c r="BB10" s="436"/>
      <c r="BC10" s="436"/>
      <c r="BD10" s="436"/>
      <c r="BE10" s="436"/>
      <c r="BF10" s="436"/>
      <c r="BG10" s="436"/>
      <c r="BH10" s="436"/>
      <c r="BI10" s="436"/>
      <c r="BJ10" s="436"/>
      <c r="BK10" s="436"/>
      <c r="BL10" s="436"/>
      <c r="BM10" s="437"/>
      <c r="BN10" s="455">
        <v>490917</v>
      </c>
      <c r="BO10" s="456"/>
      <c r="BP10" s="456"/>
      <c r="BQ10" s="456"/>
      <c r="BR10" s="456"/>
      <c r="BS10" s="456"/>
      <c r="BT10" s="456"/>
      <c r="BU10" s="457"/>
      <c r="BV10" s="455">
        <v>217810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104</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28602</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104</v>
      </c>
      <c r="AV12" s="503"/>
      <c r="AW12" s="503"/>
      <c r="AX12" s="503"/>
      <c r="AY12" s="435" t="s">
        <v>137</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139</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45" t="s">
        <v>140</v>
      </c>
      <c r="N13" s="546"/>
      <c r="O13" s="546"/>
      <c r="P13" s="546"/>
      <c r="Q13" s="547"/>
      <c r="R13" s="548">
        <v>28011</v>
      </c>
      <c r="S13" s="549"/>
      <c r="T13" s="549"/>
      <c r="U13" s="549"/>
      <c r="V13" s="550"/>
      <c r="W13" s="536" t="s">
        <v>141</v>
      </c>
      <c r="X13" s="478"/>
      <c r="Y13" s="478"/>
      <c r="Z13" s="478"/>
      <c r="AA13" s="478"/>
      <c r="AB13" s="479"/>
      <c r="AC13" s="431">
        <v>685</v>
      </c>
      <c r="AD13" s="432"/>
      <c r="AE13" s="432"/>
      <c r="AF13" s="432"/>
      <c r="AG13" s="433"/>
      <c r="AH13" s="431">
        <v>787</v>
      </c>
      <c r="AI13" s="432"/>
      <c r="AJ13" s="432"/>
      <c r="AK13" s="432"/>
      <c r="AL13" s="434"/>
      <c r="AM13" s="514" t="s">
        <v>142</v>
      </c>
      <c r="AN13" s="429"/>
      <c r="AO13" s="429"/>
      <c r="AP13" s="429"/>
      <c r="AQ13" s="429"/>
      <c r="AR13" s="429"/>
      <c r="AS13" s="429"/>
      <c r="AT13" s="430"/>
      <c r="AU13" s="502" t="s">
        <v>143</v>
      </c>
      <c r="AV13" s="503"/>
      <c r="AW13" s="503"/>
      <c r="AX13" s="503"/>
      <c r="AY13" s="435" t="s">
        <v>144</v>
      </c>
      <c r="AZ13" s="436"/>
      <c r="BA13" s="436"/>
      <c r="BB13" s="436"/>
      <c r="BC13" s="436"/>
      <c r="BD13" s="436"/>
      <c r="BE13" s="436"/>
      <c r="BF13" s="436"/>
      <c r="BG13" s="436"/>
      <c r="BH13" s="436"/>
      <c r="BI13" s="436"/>
      <c r="BJ13" s="436"/>
      <c r="BK13" s="436"/>
      <c r="BL13" s="436"/>
      <c r="BM13" s="437"/>
      <c r="BN13" s="455">
        <v>16436</v>
      </c>
      <c r="BO13" s="456"/>
      <c r="BP13" s="456"/>
      <c r="BQ13" s="456"/>
      <c r="BR13" s="456"/>
      <c r="BS13" s="456"/>
      <c r="BT13" s="456"/>
      <c r="BU13" s="457"/>
      <c r="BV13" s="455">
        <v>848463</v>
      </c>
      <c r="BW13" s="456"/>
      <c r="BX13" s="456"/>
      <c r="BY13" s="456"/>
      <c r="BZ13" s="456"/>
      <c r="CA13" s="456"/>
      <c r="CB13" s="456"/>
      <c r="CC13" s="457"/>
      <c r="CD13" s="464" t="s">
        <v>145</v>
      </c>
      <c r="CE13" s="409"/>
      <c r="CF13" s="409"/>
      <c r="CG13" s="409"/>
      <c r="CH13" s="409"/>
      <c r="CI13" s="409"/>
      <c r="CJ13" s="409"/>
      <c r="CK13" s="409"/>
      <c r="CL13" s="409"/>
      <c r="CM13" s="409"/>
      <c r="CN13" s="409"/>
      <c r="CO13" s="409"/>
      <c r="CP13" s="409"/>
      <c r="CQ13" s="409"/>
      <c r="CR13" s="409"/>
      <c r="CS13" s="465"/>
      <c r="CT13" s="425">
        <v>13.4</v>
      </c>
      <c r="CU13" s="426"/>
      <c r="CV13" s="426"/>
      <c r="CW13" s="426"/>
      <c r="CX13" s="426"/>
      <c r="CY13" s="426"/>
      <c r="CZ13" s="426"/>
      <c r="DA13" s="427"/>
      <c r="DB13" s="425">
        <v>14.1</v>
      </c>
      <c r="DC13" s="426"/>
      <c r="DD13" s="426"/>
      <c r="DE13" s="426"/>
      <c r="DF13" s="426"/>
      <c r="DG13" s="426"/>
      <c r="DH13" s="426"/>
      <c r="DI13" s="427"/>
    </row>
    <row r="14" spans="1:119" ht="18.75" customHeight="1" thickBot="1" x14ac:dyDescent="0.25">
      <c r="A14" s="181"/>
      <c r="B14" s="564"/>
      <c r="C14" s="565"/>
      <c r="D14" s="565"/>
      <c r="E14" s="565"/>
      <c r="F14" s="565"/>
      <c r="G14" s="565"/>
      <c r="H14" s="565"/>
      <c r="I14" s="565"/>
      <c r="J14" s="565"/>
      <c r="K14" s="566"/>
      <c r="L14" s="538" t="s">
        <v>146</v>
      </c>
      <c r="M14" s="582"/>
      <c r="N14" s="582"/>
      <c r="O14" s="582"/>
      <c r="P14" s="582"/>
      <c r="Q14" s="583"/>
      <c r="R14" s="548">
        <v>28977</v>
      </c>
      <c r="S14" s="549"/>
      <c r="T14" s="549"/>
      <c r="U14" s="549"/>
      <c r="V14" s="550"/>
      <c r="W14" s="551"/>
      <c r="X14" s="481"/>
      <c r="Y14" s="481"/>
      <c r="Z14" s="481"/>
      <c r="AA14" s="481"/>
      <c r="AB14" s="482"/>
      <c r="AC14" s="541">
        <v>4.5999999999999996</v>
      </c>
      <c r="AD14" s="542"/>
      <c r="AE14" s="542"/>
      <c r="AF14" s="542"/>
      <c r="AG14" s="543"/>
      <c r="AH14" s="541">
        <v>5</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147</v>
      </c>
      <c r="CE14" s="462"/>
      <c r="CF14" s="462"/>
      <c r="CG14" s="462"/>
      <c r="CH14" s="462"/>
      <c r="CI14" s="462"/>
      <c r="CJ14" s="462"/>
      <c r="CK14" s="462"/>
      <c r="CL14" s="462"/>
      <c r="CM14" s="462"/>
      <c r="CN14" s="462"/>
      <c r="CO14" s="462"/>
      <c r="CP14" s="462"/>
      <c r="CQ14" s="462"/>
      <c r="CR14" s="462"/>
      <c r="CS14" s="463"/>
      <c r="CT14" s="552">
        <v>150.4</v>
      </c>
      <c r="CU14" s="553"/>
      <c r="CV14" s="553"/>
      <c r="CW14" s="553"/>
      <c r="CX14" s="553"/>
      <c r="CY14" s="553"/>
      <c r="CZ14" s="553"/>
      <c r="DA14" s="554"/>
      <c r="DB14" s="552">
        <v>169.5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45" t="s">
        <v>140</v>
      </c>
      <c r="N15" s="546"/>
      <c r="O15" s="546"/>
      <c r="P15" s="546"/>
      <c r="Q15" s="547"/>
      <c r="R15" s="548">
        <v>28492</v>
      </c>
      <c r="S15" s="549"/>
      <c r="T15" s="549"/>
      <c r="U15" s="549"/>
      <c r="V15" s="550"/>
      <c r="W15" s="536" t="s">
        <v>148</v>
      </c>
      <c r="X15" s="478"/>
      <c r="Y15" s="478"/>
      <c r="Z15" s="478"/>
      <c r="AA15" s="478"/>
      <c r="AB15" s="479"/>
      <c r="AC15" s="431">
        <v>5096</v>
      </c>
      <c r="AD15" s="432"/>
      <c r="AE15" s="432"/>
      <c r="AF15" s="432"/>
      <c r="AG15" s="433"/>
      <c r="AH15" s="431">
        <v>5517</v>
      </c>
      <c r="AI15" s="432"/>
      <c r="AJ15" s="432"/>
      <c r="AK15" s="432"/>
      <c r="AL15" s="434"/>
      <c r="AM15" s="514"/>
      <c r="AN15" s="429"/>
      <c r="AO15" s="429"/>
      <c r="AP15" s="429"/>
      <c r="AQ15" s="429"/>
      <c r="AR15" s="429"/>
      <c r="AS15" s="429"/>
      <c r="AT15" s="430"/>
      <c r="AU15" s="502"/>
      <c r="AV15" s="503"/>
      <c r="AW15" s="503"/>
      <c r="AX15" s="503"/>
      <c r="AY15" s="447" t="s">
        <v>149</v>
      </c>
      <c r="AZ15" s="448"/>
      <c r="BA15" s="448"/>
      <c r="BB15" s="448"/>
      <c r="BC15" s="448"/>
      <c r="BD15" s="448"/>
      <c r="BE15" s="448"/>
      <c r="BF15" s="448"/>
      <c r="BG15" s="448"/>
      <c r="BH15" s="448"/>
      <c r="BI15" s="448"/>
      <c r="BJ15" s="448"/>
      <c r="BK15" s="448"/>
      <c r="BL15" s="448"/>
      <c r="BM15" s="449"/>
      <c r="BN15" s="450">
        <v>4299646</v>
      </c>
      <c r="BO15" s="451"/>
      <c r="BP15" s="451"/>
      <c r="BQ15" s="451"/>
      <c r="BR15" s="451"/>
      <c r="BS15" s="451"/>
      <c r="BT15" s="451"/>
      <c r="BU15" s="452"/>
      <c r="BV15" s="450">
        <v>4149492</v>
      </c>
      <c r="BW15" s="451"/>
      <c r="BX15" s="451"/>
      <c r="BY15" s="451"/>
      <c r="BZ15" s="451"/>
      <c r="CA15" s="451"/>
      <c r="CB15" s="451"/>
      <c r="CC15" s="452"/>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38" t="s">
        <v>151</v>
      </c>
      <c r="M16" s="539"/>
      <c r="N16" s="539"/>
      <c r="O16" s="539"/>
      <c r="P16" s="539"/>
      <c r="Q16" s="540"/>
      <c r="R16" s="533" t="s">
        <v>152</v>
      </c>
      <c r="S16" s="534"/>
      <c r="T16" s="534"/>
      <c r="U16" s="534"/>
      <c r="V16" s="535"/>
      <c r="W16" s="551"/>
      <c r="X16" s="481"/>
      <c r="Y16" s="481"/>
      <c r="Z16" s="481"/>
      <c r="AA16" s="481"/>
      <c r="AB16" s="482"/>
      <c r="AC16" s="541">
        <v>34.299999999999997</v>
      </c>
      <c r="AD16" s="542"/>
      <c r="AE16" s="542"/>
      <c r="AF16" s="542"/>
      <c r="AG16" s="543"/>
      <c r="AH16" s="541">
        <v>35.1</v>
      </c>
      <c r="AI16" s="542"/>
      <c r="AJ16" s="542"/>
      <c r="AK16" s="542"/>
      <c r="AL16" s="544"/>
      <c r="AM16" s="514"/>
      <c r="AN16" s="429"/>
      <c r="AO16" s="429"/>
      <c r="AP16" s="429"/>
      <c r="AQ16" s="429"/>
      <c r="AR16" s="429"/>
      <c r="AS16" s="429"/>
      <c r="AT16" s="430"/>
      <c r="AU16" s="502"/>
      <c r="AV16" s="503"/>
      <c r="AW16" s="503"/>
      <c r="AX16" s="503"/>
      <c r="AY16" s="435" t="s">
        <v>153</v>
      </c>
      <c r="AZ16" s="436"/>
      <c r="BA16" s="436"/>
      <c r="BB16" s="436"/>
      <c r="BC16" s="436"/>
      <c r="BD16" s="436"/>
      <c r="BE16" s="436"/>
      <c r="BF16" s="436"/>
      <c r="BG16" s="436"/>
      <c r="BH16" s="436"/>
      <c r="BI16" s="436"/>
      <c r="BJ16" s="436"/>
      <c r="BK16" s="436"/>
      <c r="BL16" s="436"/>
      <c r="BM16" s="437"/>
      <c r="BN16" s="455">
        <v>7628466</v>
      </c>
      <c r="BO16" s="456"/>
      <c r="BP16" s="456"/>
      <c r="BQ16" s="456"/>
      <c r="BR16" s="456"/>
      <c r="BS16" s="456"/>
      <c r="BT16" s="456"/>
      <c r="BU16" s="457"/>
      <c r="BV16" s="455">
        <v>7463087</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5">
      <c r="A17" s="181"/>
      <c r="B17" s="567"/>
      <c r="C17" s="568"/>
      <c r="D17" s="568"/>
      <c r="E17" s="568"/>
      <c r="F17" s="568"/>
      <c r="G17" s="568"/>
      <c r="H17" s="568"/>
      <c r="I17" s="568"/>
      <c r="J17" s="568"/>
      <c r="K17" s="569"/>
      <c r="L17" s="195"/>
      <c r="M17" s="530" t="s">
        <v>154</v>
      </c>
      <c r="N17" s="531"/>
      <c r="O17" s="531"/>
      <c r="P17" s="531"/>
      <c r="Q17" s="532"/>
      <c r="R17" s="533" t="s">
        <v>155</v>
      </c>
      <c r="S17" s="534"/>
      <c r="T17" s="534"/>
      <c r="U17" s="534"/>
      <c r="V17" s="535"/>
      <c r="W17" s="536" t="s">
        <v>156</v>
      </c>
      <c r="X17" s="478"/>
      <c r="Y17" s="478"/>
      <c r="Z17" s="478"/>
      <c r="AA17" s="478"/>
      <c r="AB17" s="479"/>
      <c r="AC17" s="431">
        <v>9077</v>
      </c>
      <c r="AD17" s="432"/>
      <c r="AE17" s="432"/>
      <c r="AF17" s="432"/>
      <c r="AG17" s="433"/>
      <c r="AH17" s="431">
        <v>9433</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5417154</v>
      </c>
      <c r="BO17" s="456"/>
      <c r="BP17" s="456"/>
      <c r="BQ17" s="456"/>
      <c r="BR17" s="456"/>
      <c r="BS17" s="456"/>
      <c r="BT17" s="456"/>
      <c r="BU17" s="457"/>
      <c r="BV17" s="455">
        <v>5230054</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5">
      <c r="A18" s="181"/>
      <c r="B18" s="507" t="s">
        <v>158</v>
      </c>
      <c r="C18" s="508"/>
      <c r="D18" s="508"/>
      <c r="E18" s="509"/>
      <c r="F18" s="509"/>
      <c r="G18" s="509"/>
      <c r="H18" s="509"/>
      <c r="I18" s="509"/>
      <c r="J18" s="509"/>
      <c r="K18" s="509"/>
      <c r="L18" s="510">
        <v>134.07</v>
      </c>
      <c r="M18" s="510"/>
      <c r="N18" s="510"/>
      <c r="O18" s="510"/>
      <c r="P18" s="510"/>
      <c r="Q18" s="510"/>
      <c r="R18" s="511"/>
      <c r="S18" s="511"/>
      <c r="T18" s="511"/>
      <c r="U18" s="511"/>
      <c r="V18" s="512"/>
      <c r="W18" s="526"/>
      <c r="X18" s="527"/>
      <c r="Y18" s="527"/>
      <c r="Z18" s="527"/>
      <c r="AA18" s="527"/>
      <c r="AB18" s="537"/>
      <c r="AC18" s="419">
        <v>61.1</v>
      </c>
      <c r="AD18" s="420"/>
      <c r="AE18" s="420"/>
      <c r="AF18" s="420"/>
      <c r="AG18" s="513"/>
      <c r="AH18" s="419">
        <v>59.9</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8048360</v>
      </c>
      <c r="BO18" s="456"/>
      <c r="BP18" s="456"/>
      <c r="BQ18" s="456"/>
      <c r="BR18" s="456"/>
      <c r="BS18" s="456"/>
      <c r="BT18" s="456"/>
      <c r="BU18" s="457"/>
      <c r="BV18" s="455">
        <v>7869419</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5">
      <c r="A19" s="181"/>
      <c r="B19" s="507" t="s">
        <v>160</v>
      </c>
      <c r="C19" s="508"/>
      <c r="D19" s="508"/>
      <c r="E19" s="509"/>
      <c r="F19" s="509"/>
      <c r="G19" s="509"/>
      <c r="H19" s="509"/>
      <c r="I19" s="509"/>
      <c r="J19" s="509"/>
      <c r="K19" s="509"/>
      <c r="L19" s="515">
        <v>216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11610558</v>
      </c>
      <c r="BO19" s="456"/>
      <c r="BP19" s="456"/>
      <c r="BQ19" s="456"/>
      <c r="BR19" s="456"/>
      <c r="BS19" s="456"/>
      <c r="BT19" s="456"/>
      <c r="BU19" s="457"/>
      <c r="BV19" s="455">
        <v>11195129</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5">
      <c r="A20" s="181"/>
      <c r="B20" s="507" t="s">
        <v>162</v>
      </c>
      <c r="C20" s="508"/>
      <c r="D20" s="508"/>
      <c r="E20" s="509"/>
      <c r="F20" s="509"/>
      <c r="G20" s="509"/>
      <c r="H20" s="509"/>
      <c r="I20" s="509"/>
      <c r="J20" s="509"/>
      <c r="K20" s="509"/>
      <c r="L20" s="515">
        <v>9726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5">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2">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17445414</v>
      </c>
      <c r="BO22" s="451"/>
      <c r="BP22" s="451"/>
      <c r="BQ22" s="451"/>
      <c r="BR22" s="451"/>
      <c r="BS22" s="451"/>
      <c r="BT22" s="451"/>
      <c r="BU22" s="452"/>
      <c r="BV22" s="450">
        <v>18278891</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2">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10822661</v>
      </c>
      <c r="BO23" s="456"/>
      <c r="BP23" s="456"/>
      <c r="BQ23" s="456"/>
      <c r="BR23" s="456"/>
      <c r="BS23" s="456"/>
      <c r="BT23" s="456"/>
      <c r="BU23" s="457"/>
      <c r="BV23" s="455">
        <v>11439791</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5">
      <c r="A24" s="181"/>
      <c r="B24" s="471"/>
      <c r="C24" s="472"/>
      <c r="D24" s="473"/>
      <c r="E24" s="428" t="s">
        <v>172</v>
      </c>
      <c r="F24" s="429"/>
      <c r="G24" s="429"/>
      <c r="H24" s="429"/>
      <c r="I24" s="429"/>
      <c r="J24" s="429"/>
      <c r="K24" s="430"/>
      <c r="L24" s="431">
        <v>1</v>
      </c>
      <c r="M24" s="432"/>
      <c r="N24" s="432"/>
      <c r="O24" s="432"/>
      <c r="P24" s="433"/>
      <c r="Q24" s="431">
        <v>8300</v>
      </c>
      <c r="R24" s="432"/>
      <c r="S24" s="432"/>
      <c r="T24" s="432"/>
      <c r="U24" s="432"/>
      <c r="V24" s="433"/>
      <c r="W24" s="490"/>
      <c r="X24" s="472"/>
      <c r="Y24" s="473"/>
      <c r="Z24" s="428" t="s">
        <v>173</v>
      </c>
      <c r="AA24" s="429"/>
      <c r="AB24" s="429"/>
      <c r="AC24" s="429"/>
      <c r="AD24" s="429"/>
      <c r="AE24" s="429"/>
      <c r="AF24" s="429"/>
      <c r="AG24" s="430"/>
      <c r="AH24" s="431">
        <v>241</v>
      </c>
      <c r="AI24" s="432"/>
      <c r="AJ24" s="432"/>
      <c r="AK24" s="432"/>
      <c r="AL24" s="433"/>
      <c r="AM24" s="431">
        <v>687814</v>
      </c>
      <c r="AN24" s="432"/>
      <c r="AO24" s="432"/>
      <c r="AP24" s="432"/>
      <c r="AQ24" s="432"/>
      <c r="AR24" s="433"/>
      <c r="AS24" s="431">
        <v>2854</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11693040</v>
      </c>
      <c r="BO24" s="456"/>
      <c r="BP24" s="456"/>
      <c r="BQ24" s="456"/>
      <c r="BR24" s="456"/>
      <c r="BS24" s="456"/>
      <c r="BT24" s="456"/>
      <c r="BU24" s="457"/>
      <c r="BV24" s="455">
        <v>12204023</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2">
      <c r="A25" s="181"/>
      <c r="B25" s="471"/>
      <c r="C25" s="472"/>
      <c r="D25" s="473"/>
      <c r="E25" s="428" t="s">
        <v>175</v>
      </c>
      <c r="F25" s="429"/>
      <c r="G25" s="429"/>
      <c r="H25" s="429"/>
      <c r="I25" s="429"/>
      <c r="J25" s="429"/>
      <c r="K25" s="430"/>
      <c r="L25" s="431">
        <v>1</v>
      </c>
      <c r="M25" s="432"/>
      <c r="N25" s="432"/>
      <c r="O25" s="432"/>
      <c r="P25" s="433"/>
      <c r="Q25" s="431">
        <v>7100</v>
      </c>
      <c r="R25" s="432"/>
      <c r="S25" s="432"/>
      <c r="T25" s="432"/>
      <c r="U25" s="432"/>
      <c r="V25" s="433"/>
      <c r="W25" s="490"/>
      <c r="X25" s="472"/>
      <c r="Y25" s="473"/>
      <c r="Z25" s="428" t="s">
        <v>176</v>
      </c>
      <c r="AA25" s="429"/>
      <c r="AB25" s="429"/>
      <c r="AC25" s="429"/>
      <c r="AD25" s="429"/>
      <c r="AE25" s="429"/>
      <c r="AF25" s="429"/>
      <c r="AG25" s="430"/>
      <c r="AH25" s="431" t="s">
        <v>130</v>
      </c>
      <c r="AI25" s="432"/>
      <c r="AJ25" s="432"/>
      <c r="AK25" s="432"/>
      <c r="AL25" s="433"/>
      <c r="AM25" s="431" t="s">
        <v>130</v>
      </c>
      <c r="AN25" s="432"/>
      <c r="AO25" s="432"/>
      <c r="AP25" s="432"/>
      <c r="AQ25" s="432"/>
      <c r="AR25" s="433"/>
      <c r="AS25" s="431" t="s">
        <v>139</v>
      </c>
      <c r="AT25" s="432"/>
      <c r="AU25" s="432"/>
      <c r="AV25" s="432"/>
      <c r="AW25" s="432"/>
      <c r="AX25" s="434"/>
      <c r="AY25" s="447" t="s">
        <v>177</v>
      </c>
      <c r="AZ25" s="448"/>
      <c r="BA25" s="448"/>
      <c r="BB25" s="448"/>
      <c r="BC25" s="448"/>
      <c r="BD25" s="448"/>
      <c r="BE25" s="448"/>
      <c r="BF25" s="448"/>
      <c r="BG25" s="448"/>
      <c r="BH25" s="448"/>
      <c r="BI25" s="448"/>
      <c r="BJ25" s="448"/>
      <c r="BK25" s="448"/>
      <c r="BL25" s="448"/>
      <c r="BM25" s="449"/>
      <c r="BN25" s="450">
        <v>2953673</v>
      </c>
      <c r="BO25" s="451"/>
      <c r="BP25" s="451"/>
      <c r="BQ25" s="451"/>
      <c r="BR25" s="451"/>
      <c r="BS25" s="451"/>
      <c r="BT25" s="451"/>
      <c r="BU25" s="452"/>
      <c r="BV25" s="450">
        <v>3378532</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2">
      <c r="A26" s="181"/>
      <c r="B26" s="471"/>
      <c r="C26" s="472"/>
      <c r="D26" s="473"/>
      <c r="E26" s="428" t="s">
        <v>178</v>
      </c>
      <c r="F26" s="429"/>
      <c r="G26" s="429"/>
      <c r="H26" s="429"/>
      <c r="I26" s="429"/>
      <c r="J26" s="429"/>
      <c r="K26" s="430"/>
      <c r="L26" s="431">
        <v>1</v>
      </c>
      <c r="M26" s="432"/>
      <c r="N26" s="432"/>
      <c r="O26" s="432"/>
      <c r="P26" s="433"/>
      <c r="Q26" s="431">
        <v>6100</v>
      </c>
      <c r="R26" s="432"/>
      <c r="S26" s="432"/>
      <c r="T26" s="432"/>
      <c r="U26" s="432"/>
      <c r="V26" s="433"/>
      <c r="W26" s="490"/>
      <c r="X26" s="472"/>
      <c r="Y26" s="473"/>
      <c r="Z26" s="428" t="s">
        <v>179</v>
      </c>
      <c r="AA26" s="466"/>
      <c r="AB26" s="466"/>
      <c r="AC26" s="466"/>
      <c r="AD26" s="466"/>
      <c r="AE26" s="466"/>
      <c r="AF26" s="466"/>
      <c r="AG26" s="467"/>
      <c r="AH26" s="431">
        <v>3</v>
      </c>
      <c r="AI26" s="432"/>
      <c r="AJ26" s="432"/>
      <c r="AK26" s="432"/>
      <c r="AL26" s="433"/>
      <c r="AM26" s="431">
        <v>6846</v>
      </c>
      <c r="AN26" s="432"/>
      <c r="AO26" s="432"/>
      <c r="AP26" s="432"/>
      <c r="AQ26" s="432"/>
      <c r="AR26" s="433"/>
      <c r="AS26" s="431">
        <v>2282</v>
      </c>
      <c r="AT26" s="432"/>
      <c r="AU26" s="432"/>
      <c r="AV26" s="432"/>
      <c r="AW26" s="432"/>
      <c r="AX26" s="434"/>
      <c r="AY26" s="464" t="s">
        <v>180</v>
      </c>
      <c r="AZ26" s="409"/>
      <c r="BA26" s="409"/>
      <c r="BB26" s="409"/>
      <c r="BC26" s="409"/>
      <c r="BD26" s="409"/>
      <c r="BE26" s="409"/>
      <c r="BF26" s="409"/>
      <c r="BG26" s="409"/>
      <c r="BH26" s="409"/>
      <c r="BI26" s="409"/>
      <c r="BJ26" s="409"/>
      <c r="BK26" s="409"/>
      <c r="BL26" s="409"/>
      <c r="BM26" s="465"/>
      <c r="BN26" s="455" t="s">
        <v>130</v>
      </c>
      <c r="BO26" s="456"/>
      <c r="BP26" s="456"/>
      <c r="BQ26" s="456"/>
      <c r="BR26" s="456"/>
      <c r="BS26" s="456"/>
      <c r="BT26" s="456"/>
      <c r="BU26" s="457"/>
      <c r="BV26" s="455" t="s">
        <v>139</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5">
      <c r="A27" s="181"/>
      <c r="B27" s="471"/>
      <c r="C27" s="472"/>
      <c r="D27" s="473"/>
      <c r="E27" s="428" t="s">
        <v>181</v>
      </c>
      <c r="F27" s="429"/>
      <c r="G27" s="429"/>
      <c r="H27" s="429"/>
      <c r="I27" s="429"/>
      <c r="J27" s="429"/>
      <c r="K27" s="430"/>
      <c r="L27" s="431">
        <v>1</v>
      </c>
      <c r="M27" s="432"/>
      <c r="N27" s="432"/>
      <c r="O27" s="432"/>
      <c r="P27" s="433"/>
      <c r="Q27" s="431">
        <v>4450</v>
      </c>
      <c r="R27" s="432"/>
      <c r="S27" s="432"/>
      <c r="T27" s="432"/>
      <c r="U27" s="432"/>
      <c r="V27" s="433"/>
      <c r="W27" s="490"/>
      <c r="X27" s="472"/>
      <c r="Y27" s="473"/>
      <c r="Z27" s="428" t="s">
        <v>182</v>
      </c>
      <c r="AA27" s="429"/>
      <c r="AB27" s="429"/>
      <c r="AC27" s="429"/>
      <c r="AD27" s="429"/>
      <c r="AE27" s="429"/>
      <c r="AF27" s="429"/>
      <c r="AG27" s="430"/>
      <c r="AH27" s="431" t="s">
        <v>183</v>
      </c>
      <c r="AI27" s="432"/>
      <c r="AJ27" s="432"/>
      <c r="AK27" s="432"/>
      <c r="AL27" s="433"/>
      <c r="AM27" s="431" t="s">
        <v>130</v>
      </c>
      <c r="AN27" s="432"/>
      <c r="AO27" s="432"/>
      <c r="AP27" s="432"/>
      <c r="AQ27" s="432"/>
      <c r="AR27" s="433"/>
      <c r="AS27" s="431" t="s">
        <v>139</v>
      </c>
      <c r="AT27" s="432"/>
      <c r="AU27" s="432"/>
      <c r="AV27" s="432"/>
      <c r="AW27" s="432"/>
      <c r="AX27" s="434"/>
      <c r="AY27" s="461" t="s">
        <v>184</v>
      </c>
      <c r="AZ27" s="462"/>
      <c r="BA27" s="462"/>
      <c r="BB27" s="462"/>
      <c r="BC27" s="462"/>
      <c r="BD27" s="462"/>
      <c r="BE27" s="462"/>
      <c r="BF27" s="462"/>
      <c r="BG27" s="462"/>
      <c r="BH27" s="462"/>
      <c r="BI27" s="462"/>
      <c r="BJ27" s="462"/>
      <c r="BK27" s="462"/>
      <c r="BL27" s="462"/>
      <c r="BM27" s="463"/>
      <c r="BN27" s="458">
        <v>456240</v>
      </c>
      <c r="BO27" s="459"/>
      <c r="BP27" s="459"/>
      <c r="BQ27" s="459"/>
      <c r="BR27" s="459"/>
      <c r="BS27" s="459"/>
      <c r="BT27" s="459"/>
      <c r="BU27" s="460"/>
      <c r="BV27" s="458">
        <v>456240</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2">
      <c r="A28" s="181"/>
      <c r="B28" s="471"/>
      <c r="C28" s="472"/>
      <c r="D28" s="473"/>
      <c r="E28" s="428" t="s">
        <v>185</v>
      </c>
      <c r="F28" s="429"/>
      <c r="G28" s="429"/>
      <c r="H28" s="429"/>
      <c r="I28" s="429"/>
      <c r="J28" s="429"/>
      <c r="K28" s="430"/>
      <c r="L28" s="431">
        <v>1</v>
      </c>
      <c r="M28" s="432"/>
      <c r="N28" s="432"/>
      <c r="O28" s="432"/>
      <c r="P28" s="433"/>
      <c r="Q28" s="431">
        <v>3900</v>
      </c>
      <c r="R28" s="432"/>
      <c r="S28" s="432"/>
      <c r="T28" s="432"/>
      <c r="U28" s="432"/>
      <c r="V28" s="433"/>
      <c r="W28" s="490"/>
      <c r="X28" s="472"/>
      <c r="Y28" s="473"/>
      <c r="Z28" s="428" t="s">
        <v>186</v>
      </c>
      <c r="AA28" s="429"/>
      <c r="AB28" s="429"/>
      <c r="AC28" s="429"/>
      <c r="AD28" s="429"/>
      <c r="AE28" s="429"/>
      <c r="AF28" s="429"/>
      <c r="AG28" s="430"/>
      <c r="AH28" s="431" t="s">
        <v>130</v>
      </c>
      <c r="AI28" s="432"/>
      <c r="AJ28" s="432"/>
      <c r="AK28" s="432"/>
      <c r="AL28" s="433"/>
      <c r="AM28" s="431" t="s">
        <v>130</v>
      </c>
      <c r="AN28" s="432"/>
      <c r="AO28" s="432"/>
      <c r="AP28" s="432"/>
      <c r="AQ28" s="432"/>
      <c r="AR28" s="433"/>
      <c r="AS28" s="431" t="s">
        <v>139</v>
      </c>
      <c r="AT28" s="432"/>
      <c r="AU28" s="432"/>
      <c r="AV28" s="432"/>
      <c r="AW28" s="432"/>
      <c r="AX28" s="434"/>
      <c r="AY28" s="438" t="s">
        <v>187</v>
      </c>
      <c r="AZ28" s="439"/>
      <c r="BA28" s="439"/>
      <c r="BB28" s="440"/>
      <c r="BC28" s="447" t="s">
        <v>50</v>
      </c>
      <c r="BD28" s="448"/>
      <c r="BE28" s="448"/>
      <c r="BF28" s="448"/>
      <c r="BG28" s="448"/>
      <c r="BH28" s="448"/>
      <c r="BI28" s="448"/>
      <c r="BJ28" s="448"/>
      <c r="BK28" s="448"/>
      <c r="BL28" s="448"/>
      <c r="BM28" s="449"/>
      <c r="BN28" s="450">
        <v>1221406</v>
      </c>
      <c r="BO28" s="451"/>
      <c r="BP28" s="451"/>
      <c r="BQ28" s="451"/>
      <c r="BR28" s="451"/>
      <c r="BS28" s="451"/>
      <c r="BT28" s="451"/>
      <c r="BU28" s="452"/>
      <c r="BV28" s="450">
        <v>730489</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2">
      <c r="A29" s="181"/>
      <c r="B29" s="471"/>
      <c r="C29" s="472"/>
      <c r="D29" s="473"/>
      <c r="E29" s="428" t="s">
        <v>188</v>
      </c>
      <c r="F29" s="429"/>
      <c r="G29" s="429"/>
      <c r="H29" s="429"/>
      <c r="I29" s="429"/>
      <c r="J29" s="429"/>
      <c r="K29" s="430"/>
      <c r="L29" s="431">
        <v>14</v>
      </c>
      <c r="M29" s="432"/>
      <c r="N29" s="432"/>
      <c r="O29" s="432"/>
      <c r="P29" s="433"/>
      <c r="Q29" s="431">
        <v>3600</v>
      </c>
      <c r="R29" s="432"/>
      <c r="S29" s="432"/>
      <c r="T29" s="432"/>
      <c r="U29" s="432"/>
      <c r="V29" s="433"/>
      <c r="W29" s="491"/>
      <c r="X29" s="492"/>
      <c r="Y29" s="493"/>
      <c r="Z29" s="428" t="s">
        <v>189</v>
      </c>
      <c r="AA29" s="429"/>
      <c r="AB29" s="429"/>
      <c r="AC29" s="429"/>
      <c r="AD29" s="429"/>
      <c r="AE29" s="429"/>
      <c r="AF29" s="429"/>
      <c r="AG29" s="430"/>
      <c r="AH29" s="431">
        <v>241</v>
      </c>
      <c r="AI29" s="432"/>
      <c r="AJ29" s="432"/>
      <c r="AK29" s="432"/>
      <c r="AL29" s="433"/>
      <c r="AM29" s="431">
        <v>687814</v>
      </c>
      <c r="AN29" s="432"/>
      <c r="AO29" s="432"/>
      <c r="AP29" s="432"/>
      <c r="AQ29" s="432"/>
      <c r="AR29" s="433"/>
      <c r="AS29" s="431">
        <v>2854</v>
      </c>
      <c r="AT29" s="432"/>
      <c r="AU29" s="432"/>
      <c r="AV29" s="432"/>
      <c r="AW29" s="432"/>
      <c r="AX29" s="434"/>
      <c r="AY29" s="441"/>
      <c r="AZ29" s="442"/>
      <c r="BA29" s="442"/>
      <c r="BB29" s="443"/>
      <c r="BC29" s="435" t="s">
        <v>190</v>
      </c>
      <c r="BD29" s="436"/>
      <c r="BE29" s="436"/>
      <c r="BF29" s="436"/>
      <c r="BG29" s="436"/>
      <c r="BH29" s="436"/>
      <c r="BI29" s="436"/>
      <c r="BJ29" s="436"/>
      <c r="BK29" s="436"/>
      <c r="BL29" s="436"/>
      <c r="BM29" s="437"/>
      <c r="BN29" s="455">
        <v>272549</v>
      </c>
      <c r="BO29" s="456"/>
      <c r="BP29" s="456"/>
      <c r="BQ29" s="456"/>
      <c r="BR29" s="456"/>
      <c r="BS29" s="456"/>
      <c r="BT29" s="456"/>
      <c r="BU29" s="457"/>
      <c r="BV29" s="455">
        <v>125535</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5">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191</v>
      </c>
      <c r="X30" s="417"/>
      <c r="Y30" s="417"/>
      <c r="Z30" s="417"/>
      <c r="AA30" s="417"/>
      <c r="AB30" s="417"/>
      <c r="AC30" s="417"/>
      <c r="AD30" s="417"/>
      <c r="AE30" s="417"/>
      <c r="AF30" s="417"/>
      <c r="AG30" s="418"/>
      <c r="AH30" s="419">
        <v>95.2</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639739</v>
      </c>
      <c r="BO30" s="459"/>
      <c r="BP30" s="459"/>
      <c r="BQ30" s="459"/>
      <c r="BR30" s="459"/>
      <c r="BS30" s="459"/>
      <c r="BT30" s="459"/>
      <c r="BU30" s="460"/>
      <c r="BV30" s="458">
        <v>254847</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08" t="s">
        <v>192</v>
      </c>
      <c r="D32" s="408"/>
      <c r="E32" s="408"/>
      <c r="F32" s="408"/>
      <c r="G32" s="408"/>
      <c r="H32" s="408"/>
      <c r="I32" s="408"/>
      <c r="J32" s="408"/>
      <c r="K32" s="408"/>
      <c r="L32" s="408"/>
      <c r="M32" s="408"/>
      <c r="N32" s="408"/>
      <c r="O32" s="408"/>
      <c r="P32" s="408"/>
      <c r="Q32" s="408"/>
      <c r="R32" s="408"/>
      <c r="S32" s="40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198</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東部産業団地事業特別会計</v>
      </c>
      <c r="BH34" s="404"/>
      <c r="BI34" s="404"/>
      <c r="BJ34" s="404"/>
      <c r="BK34" s="404"/>
      <c r="BL34" s="404"/>
      <c r="BM34" s="404"/>
      <c r="BN34" s="404"/>
      <c r="BO34" s="404"/>
      <c r="BP34" s="404"/>
      <c r="BQ34" s="404"/>
      <c r="BR34" s="404"/>
      <c r="BS34" s="404"/>
      <c r="BT34" s="404"/>
      <c r="BU34" s="404"/>
      <c r="BV34" s="181"/>
      <c r="BW34" s="403" t="str">
        <f>IF(BY34="","",MAX(C34:D43,U34:V43,AM34:AN43,BE34:BF43)+1)</f>
        <v/>
      </c>
      <c r="BX34" s="403"/>
      <c r="BY34" s="404" t="str">
        <f>IF('各会計、関係団体の財政状況及び健全化判断比率'!B68="","",'各会計、関係団体の財政状況及び健全化判断比率'!B68)</f>
        <v/>
      </c>
      <c r="BZ34" s="404"/>
      <c r="CA34" s="404"/>
      <c r="CB34" s="404"/>
      <c r="CC34" s="404"/>
      <c r="CD34" s="404"/>
      <c r="CE34" s="404"/>
      <c r="CF34" s="404"/>
      <c r="CG34" s="404"/>
      <c r="CH34" s="404"/>
      <c r="CI34" s="404"/>
      <c r="CJ34" s="404"/>
      <c r="CK34" s="404"/>
      <c r="CL34" s="404"/>
      <c r="CM34" s="404"/>
      <c r="CN34" s="181"/>
      <c r="CO34" s="403">
        <f>IF(CQ34="","",MAX(C34:D43,U34:V43,AM34:AN43,BE34:BF43,BW34:BX43)+1)</f>
        <v>8</v>
      </c>
      <c r="CP34" s="403"/>
      <c r="CQ34" s="404" t="str">
        <f>IF('各会計、関係団体の財政状況及び健全化判断比率'!BS7="","",'各会計、関係団体の財政状況及び健全化判断比率'!BS7)</f>
        <v>公益財団法人クロスランドおやべ</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公共用地先行取得事業特別会計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IF('各会計、関係団体の財政状況及び健全化判断比率'!B31="","",'各会計、関係団体の財政状況及び健全化判断比率'!B31)</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81"/>
      <c r="CO35" s="403">
        <f t="shared" ref="CO35:CO43" si="3">IF(CQ35="","",CO34+1)</f>
        <v>9</v>
      </c>
      <c r="CP35" s="403"/>
      <c r="CQ35" s="404" t="str">
        <f>IF('各会計、関係団体の財政状況及び健全化判断比率'!BS8="","",'各会計、関係団体の財政状況及び健全化判断比率'!BS8)</f>
        <v>公益財団法人小矢部市体育協会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f t="shared" si="3"/>
        <v>10</v>
      </c>
      <c r="CP36" s="403"/>
      <c r="CQ36" s="404" t="str">
        <f>IF('各会計、関係団体の財政状況及び健全化判断比率'!BS9="","",'各会計、関係団体の財政状況及び健全化判断比率'!BS9)</f>
        <v>小矢部市土地開発公社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〇</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CLIS/ONo6iP+/6R8Zom2KkZE/vW6vRmpVqTKIB1jm71wBB/WL/u9Ntjye6B5AF0l22ipsotbArss71nv8gMgxA==" saltValue="yKE5McTpPPxUmd5tJ5lP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231</v>
      </c>
      <c r="C5" s="713"/>
      <c r="D5" s="713"/>
      <c r="E5" s="713"/>
      <c r="F5" s="713"/>
      <c r="G5" s="713"/>
      <c r="H5" s="713"/>
      <c r="I5" s="713"/>
      <c r="J5" s="713"/>
      <c r="K5" s="713"/>
      <c r="L5" s="713"/>
      <c r="M5" s="713"/>
      <c r="N5" s="713"/>
      <c r="O5" s="713"/>
      <c r="P5" s="713"/>
      <c r="Q5" s="714"/>
      <c r="R5" s="709">
        <v>4682875</v>
      </c>
      <c r="S5" s="710"/>
      <c r="T5" s="710"/>
      <c r="U5" s="710"/>
      <c r="V5" s="710"/>
      <c r="W5" s="710"/>
      <c r="X5" s="710"/>
      <c r="Y5" s="738"/>
      <c r="Z5" s="751">
        <v>29.8</v>
      </c>
      <c r="AA5" s="751"/>
      <c r="AB5" s="751"/>
      <c r="AC5" s="751"/>
      <c r="AD5" s="752">
        <v>4682875</v>
      </c>
      <c r="AE5" s="752"/>
      <c r="AF5" s="752"/>
      <c r="AG5" s="752"/>
      <c r="AH5" s="752"/>
      <c r="AI5" s="752"/>
      <c r="AJ5" s="752"/>
      <c r="AK5" s="752"/>
      <c r="AL5" s="739">
        <v>51.1</v>
      </c>
      <c r="AM5" s="722"/>
      <c r="AN5" s="722"/>
      <c r="AO5" s="740"/>
      <c r="AP5" s="712" t="s">
        <v>232</v>
      </c>
      <c r="AQ5" s="713"/>
      <c r="AR5" s="713"/>
      <c r="AS5" s="713"/>
      <c r="AT5" s="713"/>
      <c r="AU5" s="713"/>
      <c r="AV5" s="713"/>
      <c r="AW5" s="713"/>
      <c r="AX5" s="713"/>
      <c r="AY5" s="713"/>
      <c r="AZ5" s="713"/>
      <c r="BA5" s="713"/>
      <c r="BB5" s="713"/>
      <c r="BC5" s="713"/>
      <c r="BD5" s="713"/>
      <c r="BE5" s="713"/>
      <c r="BF5" s="714"/>
      <c r="BG5" s="663">
        <v>4682044</v>
      </c>
      <c r="BH5" s="664"/>
      <c r="BI5" s="664"/>
      <c r="BJ5" s="664"/>
      <c r="BK5" s="664"/>
      <c r="BL5" s="664"/>
      <c r="BM5" s="664"/>
      <c r="BN5" s="665"/>
      <c r="BO5" s="699">
        <v>100</v>
      </c>
      <c r="BP5" s="699"/>
      <c r="BQ5" s="699"/>
      <c r="BR5" s="699"/>
      <c r="BS5" s="700">
        <v>274479</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2">
      <c r="B6" s="660" t="s">
        <v>236</v>
      </c>
      <c r="C6" s="661"/>
      <c r="D6" s="661"/>
      <c r="E6" s="661"/>
      <c r="F6" s="661"/>
      <c r="G6" s="661"/>
      <c r="H6" s="661"/>
      <c r="I6" s="661"/>
      <c r="J6" s="661"/>
      <c r="K6" s="661"/>
      <c r="L6" s="661"/>
      <c r="M6" s="661"/>
      <c r="N6" s="661"/>
      <c r="O6" s="661"/>
      <c r="P6" s="661"/>
      <c r="Q6" s="662"/>
      <c r="R6" s="663">
        <v>176496</v>
      </c>
      <c r="S6" s="664"/>
      <c r="T6" s="664"/>
      <c r="U6" s="664"/>
      <c r="V6" s="664"/>
      <c r="W6" s="664"/>
      <c r="X6" s="664"/>
      <c r="Y6" s="665"/>
      <c r="Z6" s="699">
        <v>1.1000000000000001</v>
      </c>
      <c r="AA6" s="699"/>
      <c r="AB6" s="699"/>
      <c r="AC6" s="699"/>
      <c r="AD6" s="700">
        <v>176496</v>
      </c>
      <c r="AE6" s="700"/>
      <c r="AF6" s="700"/>
      <c r="AG6" s="700"/>
      <c r="AH6" s="700"/>
      <c r="AI6" s="700"/>
      <c r="AJ6" s="700"/>
      <c r="AK6" s="700"/>
      <c r="AL6" s="666">
        <v>1.9</v>
      </c>
      <c r="AM6" s="667"/>
      <c r="AN6" s="667"/>
      <c r="AO6" s="701"/>
      <c r="AP6" s="660" t="s">
        <v>237</v>
      </c>
      <c r="AQ6" s="661"/>
      <c r="AR6" s="661"/>
      <c r="AS6" s="661"/>
      <c r="AT6" s="661"/>
      <c r="AU6" s="661"/>
      <c r="AV6" s="661"/>
      <c r="AW6" s="661"/>
      <c r="AX6" s="661"/>
      <c r="AY6" s="661"/>
      <c r="AZ6" s="661"/>
      <c r="BA6" s="661"/>
      <c r="BB6" s="661"/>
      <c r="BC6" s="661"/>
      <c r="BD6" s="661"/>
      <c r="BE6" s="661"/>
      <c r="BF6" s="662"/>
      <c r="BG6" s="663">
        <v>4682044</v>
      </c>
      <c r="BH6" s="664"/>
      <c r="BI6" s="664"/>
      <c r="BJ6" s="664"/>
      <c r="BK6" s="664"/>
      <c r="BL6" s="664"/>
      <c r="BM6" s="664"/>
      <c r="BN6" s="665"/>
      <c r="BO6" s="699">
        <v>100</v>
      </c>
      <c r="BP6" s="699"/>
      <c r="BQ6" s="699"/>
      <c r="BR6" s="699"/>
      <c r="BS6" s="700">
        <v>274479</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160216</v>
      </c>
      <c r="CS6" s="664"/>
      <c r="CT6" s="664"/>
      <c r="CU6" s="664"/>
      <c r="CV6" s="664"/>
      <c r="CW6" s="664"/>
      <c r="CX6" s="664"/>
      <c r="CY6" s="665"/>
      <c r="CZ6" s="739">
        <v>1.1000000000000001</v>
      </c>
      <c r="DA6" s="722"/>
      <c r="DB6" s="722"/>
      <c r="DC6" s="741"/>
      <c r="DD6" s="669">
        <v>176</v>
      </c>
      <c r="DE6" s="664"/>
      <c r="DF6" s="664"/>
      <c r="DG6" s="664"/>
      <c r="DH6" s="664"/>
      <c r="DI6" s="664"/>
      <c r="DJ6" s="664"/>
      <c r="DK6" s="664"/>
      <c r="DL6" s="664"/>
      <c r="DM6" s="664"/>
      <c r="DN6" s="664"/>
      <c r="DO6" s="664"/>
      <c r="DP6" s="665"/>
      <c r="DQ6" s="669">
        <v>159969</v>
      </c>
      <c r="DR6" s="664"/>
      <c r="DS6" s="664"/>
      <c r="DT6" s="664"/>
      <c r="DU6" s="664"/>
      <c r="DV6" s="664"/>
      <c r="DW6" s="664"/>
      <c r="DX6" s="664"/>
      <c r="DY6" s="664"/>
      <c r="DZ6" s="664"/>
      <c r="EA6" s="664"/>
      <c r="EB6" s="664"/>
      <c r="EC6" s="698"/>
    </row>
    <row r="7" spans="2:143" ht="11.25" customHeight="1" x14ac:dyDescent="0.2">
      <c r="B7" s="660" t="s">
        <v>239</v>
      </c>
      <c r="C7" s="661"/>
      <c r="D7" s="661"/>
      <c r="E7" s="661"/>
      <c r="F7" s="661"/>
      <c r="G7" s="661"/>
      <c r="H7" s="661"/>
      <c r="I7" s="661"/>
      <c r="J7" s="661"/>
      <c r="K7" s="661"/>
      <c r="L7" s="661"/>
      <c r="M7" s="661"/>
      <c r="N7" s="661"/>
      <c r="O7" s="661"/>
      <c r="P7" s="661"/>
      <c r="Q7" s="662"/>
      <c r="R7" s="663">
        <v>1830</v>
      </c>
      <c r="S7" s="664"/>
      <c r="T7" s="664"/>
      <c r="U7" s="664"/>
      <c r="V7" s="664"/>
      <c r="W7" s="664"/>
      <c r="X7" s="664"/>
      <c r="Y7" s="665"/>
      <c r="Z7" s="699">
        <v>0</v>
      </c>
      <c r="AA7" s="699"/>
      <c r="AB7" s="699"/>
      <c r="AC7" s="699"/>
      <c r="AD7" s="700">
        <v>1830</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1751803</v>
      </c>
      <c r="BH7" s="664"/>
      <c r="BI7" s="664"/>
      <c r="BJ7" s="664"/>
      <c r="BK7" s="664"/>
      <c r="BL7" s="664"/>
      <c r="BM7" s="664"/>
      <c r="BN7" s="665"/>
      <c r="BO7" s="699">
        <v>37.4</v>
      </c>
      <c r="BP7" s="699"/>
      <c r="BQ7" s="699"/>
      <c r="BR7" s="699"/>
      <c r="BS7" s="700">
        <v>23021</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2593627</v>
      </c>
      <c r="CS7" s="664"/>
      <c r="CT7" s="664"/>
      <c r="CU7" s="664"/>
      <c r="CV7" s="664"/>
      <c r="CW7" s="664"/>
      <c r="CX7" s="664"/>
      <c r="CY7" s="665"/>
      <c r="CZ7" s="699">
        <v>17.100000000000001</v>
      </c>
      <c r="DA7" s="699"/>
      <c r="DB7" s="699"/>
      <c r="DC7" s="699"/>
      <c r="DD7" s="669">
        <v>23791</v>
      </c>
      <c r="DE7" s="664"/>
      <c r="DF7" s="664"/>
      <c r="DG7" s="664"/>
      <c r="DH7" s="664"/>
      <c r="DI7" s="664"/>
      <c r="DJ7" s="664"/>
      <c r="DK7" s="664"/>
      <c r="DL7" s="664"/>
      <c r="DM7" s="664"/>
      <c r="DN7" s="664"/>
      <c r="DO7" s="664"/>
      <c r="DP7" s="665"/>
      <c r="DQ7" s="669">
        <v>2290588</v>
      </c>
      <c r="DR7" s="664"/>
      <c r="DS7" s="664"/>
      <c r="DT7" s="664"/>
      <c r="DU7" s="664"/>
      <c r="DV7" s="664"/>
      <c r="DW7" s="664"/>
      <c r="DX7" s="664"/>
      <c r="DY7" s="664"/>
      <c r="DZ7" s="664"/>
      <c r="EA7" s="664"/>
      <c r="EB7" s="664"/>
      <c r="EC7" s="698"/>
    </row>
    <row r="8" spans="2:143" ht="11.25" customHeight="1" x14ac:dyDescent="0.2">
      <c r="B8" s="660" t="s">
        <v>242</v>
      </c>
      <c r="C8" s="661"/>
      <c r="D8" s="661"/>
      <c r="E8" s="661"/>
      <c r="F8" s="661"/>
      <c r="G8" s="661"/>
      <c r="H8" s="661"/>
      <c r="I8" s="661"/>
      <c r="J8" s="661"/>
      <c r="K8" s="661"/>
      <c r="L8" s="661"/>
      <c r="M8" s="661"/>
      <c r="N8" s="661"/>
      <c r="O8" s="661"/>
      <c r="P8" s="661"/>
      <c r="Q8" s="662"/>
      <c r="R8" s="663">
        <v>22961</v>
      </c>
      <c r="S8" s="664"/>
      <c r="T8" s="664"/>
      <c r="U8" s="664"/>
      <c r="V8" s="664"/>
      <c r="W8" s="664"/>
      <c r="X8" s="664"/>
      <c r="Y8" s="665"/>
      <c r="Z8" s="699">
        <v>0.1</v>
      </c>
      <c r="AA8" s="699"/>
      <c r="AB8" s="699"/>
      <c r="AC8" s="699"/>
      <c r="AD8" s="700">
        <v>22961</v>
      </c>
      <c r="AE8" s="700"/>
      <c r="AF8" s="700"/>
      <c r="AG8" s="700"/>
      <c r="AH8" s="700"/>
      <c r="AI8" s="700"/>
      <c r="AJ8" s="700"/>
      <c r="AK8" s="700"/>
      <c r="AL8" s="666">
        <v>0.3</v>
      </c>
      <c r="AM8" s="667"/>
      <c r="AN8" s="667"/>
      <c r="AO8" s="701"/>
      <c r="AP8" s="660" t="s">
        <v>243</v>
      </c>
      <c r="AQ8" s="661"/>
      <c r="AR8" s="661"/>
      <c r="AS8" s="661"/>
      <c r="AT8" s="661"/>
      <c r="AU8" s="661"/>
      <c r="AV8" s="661"/>
      <c r="AW8" s="661"/>
      <c r="AX8" s="661"/>
      <c r="AY8" s="661"/>
      <c r="AZ8" s="661"/>
      <c r="BA8" s="661"/>
      <c r="BB8" s="661"/>
      <c r="BC8" s="661"/>
      <c r="BD8" s="661"/>
      <c r="BE8" s="661"/>
      <c r="BF8" s="662"/>
      <c r="BG8" s="663">
        <v>56956</v>
      </c>
      <c r="BH8" s="664"/>
      <c r="BI8" s="664"/>
      <c r="BJ8" s="664"/>
      <c r="BK8" s="664"/>
      <c r="BL8" s="664"/>
      <c r="BM8" s="664"/>
      <c r="BN8" s="665"/>
      <c r="BO8" s="699">
        <v>1.2</v>
      </c>
      <c r="BP8" s="699"/>
      <c r="BQ8" s="699"/>
      <c r="BR8" s="699"/>
      <c r="BS8" s="700" t="s">
        <v>130</v>
      </c>
      <c r="BT8" s="700"/>
      <c r="BU8" s="700"/>
      <c r="BV8" s="700"/>
      <c r="BW8" s="700"/>
      <c r="BX8" s="700"/>
      <c r="BY8" s="700"/>
      <c r="BZ8" s="700"/>
      <c r="CA8" s="700"/>
      <c r="CB8" s="731"/>
      <c r="CD8" s="660" t="s">
        <v>244</v>
      </c>
      <c r="CE8" s="661"/>
      <c r="CF8" s="661"/>
      <c r="CG8" s="661"/>
      <c r="CH8" s="661"/>
      <c r="CI8" s="661"/>
      <c r="CJ8" s="661"/>
      <c r="CK8" s="661"/>
      <c r="CL8" s="661"/>
      <c r="CM8" s="661"/>
      <c r="CN8" s="661"/>
      <c r="CO8" s="661"/>
      <c r="CP8" s="661"/>
      <c r="CQ8" s="662"/>
      <c r="CR8" s="663">
        <v>4666189</v>
      </c>
      <c r="CS8" s="664"/>
      <c r="CT8" s="664"/>
      <c r="CU8" s="664"/>
      <c r="CV8" s="664"/>
      <c r="CW8" s="664"/>
      <c r="CX8" s="664"/>
      <c r="CY8" s="665"/>
      <c r="CZ8" s="699">
        <v>30.7</v>
      </c>
      <c r="DA8" s="699"/>
      <c r="DB8" s="699"/>
      <c r="DC8" s="699"/>
      <c r="DD8" s="669">
        <v>85861</v>
      </c>
      <c r="DE8" s="664"/>
      <c r="DF8" s="664"/>
      <c r="DG8" s="664"/>
      <c r="DH8" s="664"/>
      <c r="DI8" s="664"/>
      <c r="DJ8" s="664"/>
      <c r="DK8" s="664"/>
      <c r="DL8" s="664"/>
      <c r="DM8" s="664"/>
      <c r="DN8" s="664"/>
      <c r="DO8" s="664"/>
      <c r="DP8" s="665"/>
      <c r="DQ8" s="669">
        <v>2568271</v>
      </c>
      <c r="DR8" s="664"/>
      <c r="DS8" s="664"/>
      <c r="DT8" s="664"/>
      <c r="DU8" s="664"/>
      <c r="DV8" s="664"/>
      <c r="DW8" s="664"/>
      <c r="DX8" s="664"/>
      <c r="DY8" s="664"/>
      <c r="DZ8" s="664"/>
      <c r="EA8" s="664"/>
      <c r="EB8" s="664"/>
      <c r="EC8" s="698"/>
    </row>
    <row r="9" spans="2:143" ht="11.25" customHeight="1" x14ac:dyDescent="0.2">
      <c r="B9" s="660" t="s">
        <v>245</v>
      </c>
      <c r="C9" s="661"/>
      <c r="D9" s="661"/>
      <c r="E9" s="661"/>
      <c r="F9" s="661"/>
      <c r="G9" s="661"/>
      <c r="H9" s="661"/>
      <c r="I9" s="661"/>
      <c r="J9" s="661"/>
      <c r="K9" s="661"/>
      <c r="L9" s="661"/>
      <c r="M9" s="661"/>
      <c r="N9" s="661"/>
      <c r="O9" s="661"/>
      <c r="P9" s="661"/>
      <c r="Q9" s="662"/>
      <c r="R9" s="663">
        <v>16287</v>
      </c>
      <c r="S9" s="664"/>
      <c r="T9" s="664"/>
      <c r="U9" s="664"/>
      <c r="V9" s="664"/>
      <c r="W9" s="664"/>
      <c r="X9" s="664"/>
      <c r="Y9" s="665"/>
      <c r="Z9" s="699">
        <v>0.1</v>
      </c>
      <c r="AA9" s="699"/>
      <c r="AB9" s="699"/>
      <c r="AC9" s="699"/>
      <c r="AD9" s="700">
        <v>16287</v>
      </c>
      <c r="AE9" s="700"/>
      <c r="AF9" s="700"/>
      <c r="AG9" s="700"/>
      <c r="AH9" s="700"/>
      <c r="AI9" s="700"/>
      <c r="AJ9" s="700"/>
      <c r="AK9" s="700"/>
      <c r="AL9" s="666">
        <v>0.2</v>
      </c>
      <c r="AM9" s="667"/>
      <c r="AN9" s="667"/>
      <c r="AO9" s="701"/>
      <c r="AP9" s="660" t="s">
        <v>246</v>
      </c>
      <c r="AQ9" s="661"/>
      <c r="AR9" s="661"/>
      <c r="AS9" s="661"/>
      <c r="AT9" s="661"/>
      <c r="AU9" s="661"/>
      <c r="AV9" s="661"/>
      <c r="AW9" s="661"/>
      <c r="AX9" s="661"/>
      <c r="AY9" s="661"/>
      <c r="AZ9" s="661"/>
      <c r="BA9" s="661"/>
      <c r="BB9" s="661"/>
      <c r="BC9" s="661"/>
      <c r="BD9" s="661"/>
      <c r="BE9" s="661"/>
      <c r="BF9" s="662"/>
      <c r="BG9" s="663">
        <v>1362745</v>
      </c>
      <c r="BH9" s="664"/>
      <c r="BI9" s="664"/>
      <c r="BJ9" s="664"/>
      <c r="BK9" s="664"/>
      <c r="BL9" s="664"/>
      <c r="BM9" s="664"/>
      <c r="BN9" s="665"/>
      <c r="BO9" s="699">
        <v>29.1</v>
      </c>
      <c r="BP9" s="699"/>
      <c r="BQ9" s="699"/>
      <c r="BR9" s="699"/>
      <c r="BS9" s="700" t="s">
        <v>247</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1181386</v>
      </c>
      <c r="CS9" s="664"/>
      <c r="CT9" s="664"/>
      <c r="CU9" s="664"/>
      <c r="CV9" s="664"/>
      <c r="CW9" s="664"/>
      <c r="CX9" s="664"/>
      <c r="CY9" s="665"/>
      <c r="CZ9" s="699">
        <v>7.8</v>
      </c>
      <c r="DA9" s="699"/>
      <c r="DB9" s="699"/>
      <c r="DC9" s="699"/>
      <c r="DD9" s="669">
        <v>48621</v>
      </c>
      <c r="DE9" s="664"/>
      <c r="DF9" s="664"/>
      <c r="DG9" s="664"/>
      <c r="DH9" s="664"/>
      <c r="DI9" s="664"/>
      <c r="DJ9" s="664"/>
      <c r="DK9" s="664"/>
      <c r="DL9" s="664"/>
      <c r="DM9" s="664"/>
      <c r="DN9" s="664"/>
      <c r="DO9" s="664"/>
      <c r="DP9" s="665"/>
      <c r="DQ9" s="669">
        <v>800632</v>
      </c>
      <c r="DR9" s="664"/>
      <c r="DS9" s="664"/>
      <c r="DT9" s="664"/>
      <c r="DU9" s="664"/>
      <c r="DV9" s="664"/>
      <c r="DW9" s="664"/>
      <c r="DX9" s="664"/>
      <c r="DY9" s="664"/>
      <c r="DZ9" s="664"/>
      <c r="EA9" s="664"/>
      <c r="EB9" s="664"/>
      <c r="EC9" s="698"/>
    </row>
    <row r="10" spans="2:143" ht="11.25" customHeight="1" x14ac:dyDescent="0.2">
      <c r="B10" s="660" t="s">
        <v>249</v>
      </c>
      <c r="C10" s="661"/>
      <c r="D10" s="661"/>
      <c r="E10" s="661"/>
      <c r="F10" s="661"/>
      <c r="G10" s="661"/>
      <c r="H10" s="661"/>
      <c r="I10" s="661"/>
      <c r="J10" s="661"/>
      <c r="K10" s="661"/>
      <c r="L10" s="661"/>
      <c r="M10" s="661"/>
      <c r="N10" s="661"/>
      <c r="O10" s="661"/>
      <c r="P10" s="661"/>
      <c r="Q10" s="662"/>
      <c r="R10" s="663" t="s">
        <v>139</v>
      </c>
      <c r="S10" s="664"/>
      <c r="T10" s="664"/>
      <c r="U10" s="664"/>
      <c r="V10" s="664"/>
      <c r="W10" s="664"/>
      <c r="X10" s="664"/>
      <c r="Y10" s="665"/>
      <c r="Z10" s="699" t="s">
        <v>130</v>
      </c>
      <c r="AA10" s="699"/>
      <c r="AB10" s="699"/>
      <c r="AC10" s="699"/>
      <c r="AD10" s="700" t="s">
        <v>130</v>
      </c>
      <c r="AE10" s="700"/>
      <c r="AF10" s="700"/>
      <c r="AG10" s="700"/>
      <c r="AH10" s="700"/>
      <c r="AI10" s="700"/>
      <c r="AJ10" s="700"/>
      <c r="AK10" s="700"/>
      <c r="AL10" s="666" t="s">
        <v>130</v>
      </c>
      <c r="AM10" s="667"/>
      <c r="AN10" s="667"/>
      <c r="AO10" s="701"/>
      <c r="AP10" s="660" t="s">
        <v>250</v>
      </c>
      <c r="AQ10" s="661"/>
      <c r="AR10" s="661"/>
      <c r="AS10" s="661"/>
      <c r="AT10" s="661"/>
      <c r="AU10" s="661"/>
      <c r="AV10" s="661"/>
      <c r="AW10" s="661"/>
      <c r="AX10" s="661"/>
      <c r="AY10" s="661"/>
      <c r="AZ10" s="661"/>
      <c r="BA10" s="661"/>
      <c r="BB10" s="661"/>
      <c r="BC10" s="661"/>
      <c r="BD10" s="661"/>
      <c r="BE10" s="661"/>
      <c r="BF10" s="662"/>
      <c r="BG10" s="663">
        <v>137916</v>
      </c>
      <c r="BH10" s="664"/>
      <c r="BI10" s="664"/>
      <c r="BJ10" s="664"/>
      <c r="BK10" s="664"/>
      <c r="BL10" s="664"/>
      <c r="BM10" s="664"/>
      <c r="BN10" s="665"/>
      <c r="BO10" s="699">
        <v>2.9</v>
      </c>
      <c r="BP10" s="699"/>
      <c r="BQ10" s="699"/>
      <c r="BR10" s="699"/>
      <c r="BS10" s="700">
        <v>22967</v>
      </c>
      <c r="BT10" s="700"/>
      <c r="BU10" s="700"/>
      <c r="BV10" s="700"/>
      <c r="BW10" s="700"/>
      <c r="BX10" s="700"/>
      <c r="BY10" s="700"/>
      <c r="BZ10" s="700"/>
      <c r="CA10" s="700"/>
      <c r="CB10" s="731"/>
      <c r="CD10" s="660" t="s">
        <v>251</v>
      </c>
      <c r="CE10" s="661"/>
      <c r="CF10" s="661"/>
      <c r="CG10" s="661"/>
      <c r="CH10" s="661"/>
      <c r="CI10" s="661"/>
      <c r="CJ10" s="661"/>
      <c r="CK10" s="661"/>
      <c r="CL10" s="661"/>
      <c r="CM10" s="661"/>
      <c r="CN10" s="661"/>
      <c r="CO10" s="661"/>
      <c r="CP10" s="661"/>
      <c r="CQ10" s="662"/>
      <c r="CR10" s="663">
        <v>19115</v>
      </c>
      <c r="CS10" s="664"/>
      <c r="CT10" s="664"/>
      <c r="CU10" s="664"/>
      <c r="CV10" s="664"/>
      <c r="CW10" s="664"/>
      <c r="CX10" s="664"/>
      <c r="CY10" s="665"/>
      <c r="CZ10" s="699">
        <v>0.1</v>
      </c>
      <c r="DA10" s="699"/>
      <c r="DB10" s="699"/>
      <c r="DC10" s="699"/>
      <c r="DD10" s="669" t="s">
        <v>130</v>
      </c>
      <c r="DE10" s="664"/>
      <c r="DF10" s="664"/>
      <c r="DG10" s="664"/>
      <c r="DH10" s="664"/>
      <c r="DI10" s="664"/>
      <c r="DJ10" s="664"/>
      <c r="DK10" s="664"/>
      <c r="DL10" s="664"/>
      <c r="DM10" s="664"/>
      <c r="DN10" s="664"/>
      <c r="DO10" s="664"/>
      <c r="DP10" s="665"/>
      <c r="DQ10" s="669">
        <v>7115</v>
      </c>
      <c r="DR10" s="664"/>
      <c r="DS10" s="664"/>
      <c r="DT10" s="664"/>
      <c r="DU10" s="664"/>
      <c r="DV10" s="664"/>
      <c r="DW10" s="664"/>
      <c r="DX10" s="664"/>
      <c r="DY10" s="664"/>
      <c r="DZ10" s="664"/>
      <c r="EA10" s="664"/>
      <c r="EB10" s="664"/>
      <c r="EC10" s="698"/>
    </row>
    <row r="11" spans="2:143" ht="11.25" customHeight="1" x14ac:dyDescent="0.2">
      <c r="B11" s="660" t="s">
        <v>252</v>
      </c>
      <c r="C11" s="661"/>
      <c r="D11" s="661"/>
      <c r="E11" s="661"/>
      <c r="F11" s="661"/>
      <c r="G11" s="661"/>
      <c r="H11" s="661"/>
      <c r="I11" s="661"/>
      <c r="J11" s="661"/>
      <c r="K11" s="661"/>
      <c r="L11" s="661"/>
      <c r="M11" s="661"/>
      <c r="N11" s="661"/>
      <c r="O11" s="661"/>
      <c r="P11" s="661"/>
      <c r="Q11" s="662"/>
      <c r="R11" s="663">
        <v>759690</v>
      </c>
      <c r="S11" s="664"/>
      <c r="T11" s="664"/>
      <c r="U11" s="664"/>
      <c r="V11" s="664"/>
      <c r="W11" s="664"/>
      <c r="X11" s="664"/>
      <c r="Y11" s="665"/>
      <c r="Z11" s="666">
        <v>4.8</v>
      </c>
      <c r="AA11" s="667"/>
      <c r="AB11" s="667"/>
      <c r="AC11" s="668"/>
      <c r="AD11" s="669">
        <v>759690</v>
      </c>
      <c r="AE11" s="664"/>
      <c r="AF11" s="664"/>
      <c r="AG11" s="664"/>
      <c r="AH11" s="664"/>
      <c r="AI11" s="664"/>
      <c r="AJ11" s="664"/>
      <c r="AK11" s="665"/>
      <c r="AL11" s="666">
        <v>8.3000000000000007</v>
      </c>
      <c r="AM11" s="667"/>
      <c r="AN11" s="667"/>
      <c r="AO11" s="701"/>
      <c r="AP11" s="660" t="s">
        <v>253</v>
      </c>
      <c r="AQ11" s="661"/>
      <c r="AR11" s="661"/>
      <c r="AS11" s="661"/>
      <c r="AT11" s="661"/>
      <c r="AU11" s="661"/>
      <c r="AV11" s="661"/>
      <c r="AW11" s="661"/>
      <c r="AX11" s="661"/>
      <c r="AY11" s="661"/>
      <c r="AZ11" s="661"/>
      <c r="BA11" s="661"/>
      <c r="BB11" s="661"/>
      <c r="BC11" s="661"/>
      <c r="BD11" s="661"/>
      <c r="BE11" s="661"/>
      <c r="BF11" s="662"/>
      <c r="BG11" s="663">
        <v>194186</v>
      </c>
      <c r="BH11" s="664"/>
      <c r="BI11" s="664"/>
      <c r="BJ11" s="664"/>
      <c r="BK11" s="664"/>
      <c r="BL11" s="664"/>
      <c r="BM11" s="664"/>
      <c r="BN11" s="665"/>
      <c r="BO11" s="699">
        <v>4.0999999999999996</v>
      </c>
      <c r="BP11" s="699"/>
      <c r="BQ11" s="699"/>
      <c r="BR11" s="699"/>
      <c r="BS11" s="700">
        <v>54</v>
      </c>
      <c r="BT11" s="700"/>
      <c r="BU11" s="700"/>
      <c r="BV11" s="700"/>
      <c r="BW11" s="700"/>
      <c r="BX11" s="700"/>
      <c r="BY11" s="700"/>
      <c r="BZ11" s="700"/>
      <c r="CA11" s="700"/>
      <c r="CB11" s="731"/>
      <c r="CD11" s="660" t="s">
        <v>254</v>
      </c>
      <c r="CE11" s="661"/>
      <c r="CF11" s="661"/>
      <c r="CG11" s="661"/>
      <c r="CH11" s="661"/>
      <c r="CI11" s="661"/>
      <c r="CJ11" s="661"/>
      <c r="CK11" s="661"/>
      <c r="CL11" s="661"/>
      <c r="CM11" s="661"/>
      <c r="CN11" s="661"/>
      <c r="CO11" s="661"/>
      <c r="CP11" s="661"/>
      <c r="CQ11" s="662"/>
      <c r="CR11" s="663">
        <v>886483</v>
      </c>
      <c r="CS11" s="664"/>
      <c r="CT11" s="664"/>
      <c r="CU11" s="664"/>
      <c r="CV11" s="664"/>
      <c r="CW11" s="664"/>
      <c r="CX11" s="664"/>
      <c r="CY11" s="665"/>
      <c r="CZ11" s="699">
        <v>5.8</v>
      </c>
      <c r="DA11" s="699"/>
      <c r="DB11" s="699"/>
      <c r="DC11" s="699"/>
      <c r="DD11" s="669">
        <v>198332</v>
      </c>
      <c r="DE11" s="664"/>
      <c r="DF11" s="664"/>
      <c r="DG11" s="664"/>
      <c r="DH11" s="664"/>
      <c r="DI11" s="664"/>
      <c r="DJ11" s="664"/>
      <c r="DK11" s="664"/>
      <c r="DL11" s="664"/>
      <c r="DM11" s="664"/>
      <c r="DN11" s="664"/>
      <c r="DO11" s="664"/>
      <c r="DP11" s="665"/>
      <c r="DQ11" s="669">
        <v>359782</v>
      </c>
      <c r="DR11" s="664"/>
      <c r="DS11" s="664"/>
      <c r="DT11" s="664"/>
      <c r="DU11" s="664"/>
      <c r="DV11" s="664"/>
      <c r="DW11" s="664"/>
      <c r="DX11" s="664"/>
      <c r="DY11" s="664"/>
      <c r="DZ11" s="664"/>
      <c r="EA11" s="664"/>
      <c r="EB11" s="664"/>
      <c r="EC11" s="698"/>
    </row>
    <row r="12" spans="2:143" ht="11.25" customHeight="1" x14ac:dyDescent="0.2">
      <c r="B12" s="660" t="s">
        <v>255</v>
      </c>
      <c r="C12" s="661"/>
      <c r="D12" s="661"/>
      <c r="E12" s="661"/>
      <c r="F12" s="661"/>
      <c r="G12" s="661"/>
      <c r="H12" s="661"/>
      <c r="I12" s="661"/>
      <c r="J12" s="661"/>
      <c r="K12" s="661"/>
      <c r="L12" s="661"/>
      <c r="M12" s="661"/>
      <c r="N12" s="661"/>
      <c r="O12" s="661"/>
      <c r="P12" s="661"/>
      <c r="Q12" s="662"/>
      <c r="R12" s="663">
        <v>27439</v>
      </c>
      <c r="S12" s="664"/>
      <c r="T12" s="664"/>
      <c r="U12" s="664"/>
      <c r="V12" s="664"/>
      <c r="W12" s="664"/>
      <c r="X12" s="664"/>
      <c r="Y12" s="665"/>
      <c r="Z12" s="699">
        <v>0.2</v>
      </c>
      <c r="AA12" s="699"/>
      <c r="AB12" s="699"/>
      <c r="AC12" s="699"/>
      <c r="AD12" s="700">
        <v>27439</v>
      </c>
      <c r="AE12" s="700"/>
      <c r="AF12" s="700"/>
      <c r="AG12" s="700"/>
      <c r="AH12" s="700"/>
      <c r="AI12" s="700"/>
      <c r="AJ12" s="700"/>
      <c r="AK12" s="700"/>
      <c r="AL12" s="666">
        <v>0.3</v>
      </c>
      <c r="AM12" s="667"/>
      <c r="AN12" s="667"/>
      <c r="AO12" s="701"/>
      <c r="AP12" s="660" t="s">
        <v>256</v>
      </c>
      <c r="AQ12" s="661"/>
      <c r="AR12" s="661"/>
      <c r="AS12" s="661"/>
      <c r="AT12" s="661"/>
      <c r="AU12" s="661"/>
      <c r="AV12" s="661"/>
      <c r="AW12" s="661"/>
      <c r="AX12" s="661"/>
      <c r="AY12" s="661"/>
      <c r="AZ12" s="661"/>
      <c r="BA12" s="661"/>
      <c r="BB12" s="661"/>
      <c r="BC12" s="661"/>
      <c r="BD12" s="661"/>
      <c r="BE12" s="661"/>
      <c r="BF12" s="662"/>
      <c r="BG12" s="663">
        <v>2617893</v>
      </c>
      <c r="BH12" s="664"/>
      <c r="BI12" s="664"/>
      <c r="BJ12" s="664"/>
      <c r="BK12" s="664"/>
      <c r="BL12" s="664"/>
      <c r="BM12" s="664"/>
      <c r="BN12" s="665"/>
      <c r="BO12" s="699">
        <v>55.9</v>
      </c>
      <c r="BP12" s="699"/>
      <c r="BQ12" s="699"/>
      <c r="BR12" s="699"/>
      <c r="BS12" s="700">
        <v>251458</v>
      </c>
      <c r="BT12" s="700"/>
      <c r="BU12" s="700"/>
      <c r="BV12" s="700"/>
      <c r="BW12" s="700"/>
      <c r="BX12" s="700"/>
      <c r="BY12" s="700"/>
      <c r="BZ12" s="700"/>
      <c r="CA12" s="700"/>
      <c r="CB12" s="731"/>
      <c r="CD12" s="660" t="s">
        <v>257</v>
      </c>
      <c r="CE12" s="661"/>
      <c r="CF12" s="661"/>
      <c r="CG12" s="661"/>
      <c r="CH12" s="661"/>
      <c r="CI12" s="661"/>
      <c r="CJ12" s="661"/>
      <c r="CK12" s="661"/>
      <c r="CL12" s="661"/>
      <c r="CM12" s="661"/>
      <c r="CN12" s="661"/>
      <c r="CO12" s="661"/>
      <c r="CP12" s="661"/>
      <c r="CQ12" s="662"/>
      <c r="CR12" s="663">
        <v>414404</v>
      </c>
      <c r="CS12" s="664"/>
      <c r="CT12" s="664"/>
      <c r="CU12" s="664"/>
      <c r="CV12" s="664"/>
      <c r="CW12" s="664"/>
      <c r="CX12" s="664"/>
      <c r="CY12" s="665"/>
      <c r="CZ12" s="699">
        <v>2.7</v>
      </c>
      <c r="DA12" s="699"/>
      <c r="DB12" s="699"/>
      <c r="DC12" s="699"/>
      <c r="DD12" s="669">
        <v>34261</v>
      </c>
      <c r="DE12" s="664"/>
      <c r="DF12" s="664"/>
      <c r="DG12" s="664"/>
      <c r="DH12" s="664"/>
      <c r="DI12" s="664"/>
      <c r="DJ12" s="664"/>
      <c r="DK12" s="664"/>
      <c r="DL12" s="664"/>
      <c r="DM12" s="664"/>
      <c r="DN12" s="664"/>
      <c r="DO12" s="664"/>
      <c r="DP12" s="665"/>
      <c r="DQ12" s="669">
        <v>276644</v>
      </c>
      <c r="DR12" s="664"/>
      <c r="DS12" s="664"/>
      <c r="DT12" s="664"/>
      <c r="DU12" s="664"/>
      <c r="DV12" s="664"/>
      <c r="DW12" s="664"/>
      <c r="DX12" s="664"/>
      <c r="DY12" s="664"/>
      <c r="DZ12" s="664"/>
      <c r="EA12" s="664"/>
      <c r="EB12" s="664"/>
      <c r="EC12" s="698"/>
    </row>
    <row r="13" spans="2:143" ht="11.25" customHeight="1" x14ac:dyDescent="0.2">
      <c r="B13" s="660" t="s">
        <v>258</v>
      </c>
      <c r="C13" s="661"/>
      <c r="D13" s="661"/>
      <c r="E13" s="661"/>
      <c r="F13" s="661"/>
      <c r="G13" s="661"/>
      <c r="H13" s="661"/>
      <c r="I13" s="661"/>
      <c r="J13" s="661"/>
      <c r="K13" s="661"/>
      <c r="L13" s="661"/>
      <c r="M13" s="661"/>
      <c r="N13" s="661"/>
      <c r="O13" s="661"/>
      <c r="P13" s="661"/>
      <c r="Q13" s="662"/>
      <c r="R13" s="663" t="s">
        <v>130</v>
      </c>
      <c r="S13" s="664"/>
      <c r="T13" s="664"/>
      <c r="U13" s="664"/>
      <c r="V13" s="664"/>
      <c r="W13" s="664"/>
      <c r="X13" s="664"/>
      <c r="Y13" s="665"/>
      <c r="Z13" s="699" t="s">
        <v>247</v>
      </c>
      <c r="AA13" s="699"/>
      <c r="AB13" s="699"/>
      <c r="AC13" s="699"/>
      <c r="AD13" s="700" t="s">
        <v>130</v>
      </c>
      <c r="AE13" s="700"/>
      <c r="AF13" s="700"/>
      <c r="AG13" s="700"/>
      <c r="AH13" s="700"/>
      <c r="AI13" s="700"/>
      <c r="AJ13" s="700"/>
      <c r="AK13" s="700"/>
      <c r="AL13" s="666" t="s">
        <v>130</v>
      </c>
      <c r="AM13" s="667"/>
      <c r="AN13" s="667"/>
      <c r="AO13" s="701"/>
      <c r="AP13" s="660" t="s">
        <v>259</v>
      </c>
      <c r="AQ13" s="661"/>
      <c r="AR13" s="661"/>
      <c r="AS13" s="661"/>
      <c r="AT13" s="661"/>
      <c r="AU13" s="661"/>
      <c r="AV13" s="661"/>
      <c r="AW13" s="661"/>
      <c r="AX13" s="661"/>
      <c r="AY13" s="661"/>
      <c r="AZ13" s="661"/>
      <c r="BA13" s="661"/>
      <c r="BB13" s="661"/>
      <c r="BC13" s="661"/>
      <c r="BD13" s="661"/>
      <c r="BE13" s="661"/>
      <c r="BF13" s="662"/>
      <c r="BG13" s="663">
        <v>2610310</v>
      </c>
      <c r="BH13" s="664"/>
      <c r="BI13" s="664"/>
      <c r="BJ13" s="664"/>
      <c r="BK13" s="664"/>
      <c r="BL13" s="664"/>
      <c r="BM13" s="664"/>
      <c r="BN13" s="665"/>
      <c r="BO13" s="699">
        <v>55.7</v>
      </c>
      <c r="BP13" s="699"/>
      <c r="BQ13" s="699"/>
      <c r="BR13" s="699"/>
      <c r="BS13" s="700">
        <v>251458</v>
      </c>
      <c r="BT13" s="700"/>
      <c r="BU13" s="700"/>
      <c r="BV13" s="700"/>
      <c r="BW13" s="700"/>
      <c r="BX13" s="700"/>
      <c r="BY13" s="700"/>
      <c r="BZ13" s="700"/>
      <c r="CA13" s="700"/>
      <c r="CB13" s="731"/>
      <c r="CD13" s="660" t="s">
        <v>260</v>
      </c>
      <c r="CE13" s="661"/>
      <c r="CF13" s="661"/>
      <c r="CG13" s="661"/>
      <c r="CH13" s="661"/>
      <c r="CI13" s="661"/>
      <c r="CJ13" s="661"/>
      <c r="CK13" s="661"/>
      <c r="CL13" s="661"/>
      <c r="CM13" s="661"/>
      <c r="CN13" s="661"/>
      <c r="CO13" s="661"/>
      <c r="CP13" s="661"/>
      <c r="CQ13" s="662"/>
      <c r="CR13" s="663">
        <v>1762715</v>
      </c>
      <c r="CS13" s="664"/>
      <c r="CT13" s="664"/>
      <c r="CU13" s="664"/>
      <c r="CV13" s="664"/>
      <c r="CW13" s="664"/>
      <c r="CX13" s="664"/>
      <c r="CY13" s="665"/>
      <c r="CZ13" s="699">
        <v>11.6</v>
      </c>
      <c r="DA13" s="699"/>
      <c r="DB13" s="699"/>
      <c r="DC13" s="699"/>
      <c r="DD13" s="669">
        <v>467383</v>
      </c>
      <c r="DE13" s="664"/>
      <c r="DF13" s="664"/>
      <c r="DG13" s="664"/>
      <c r="DH13" s="664"/>
      <c r="DI13" s="664"/>
      <c r="DJ13" s="664"/>
      <c r="DK13" s="664"/>
      <c r="DL13" s="664"/>
      <c r="DM13" s="664"/>
      <c r="DN13" s="664"/>
      <c r="DO13" s="664"/>
      <c r="DP13" s="665"/>
      <c r="DQ13" s="669">
        <v>1335156</v>
      </c>
      <c r="DR13" s="664"/>
      <c r="DS13" s="664"/>
      <c r="DT13" s="664"/>
      <c r="DU13" s="664"/>
      <c r="DV13" s="664"/>
      <c r="DW13" s="664"/>
      <c r="DX13" s="664"/>
      <c r="DY13" s="664"/>
      <c r="DZ13" s="664"/>
      <c r="EA13" s="664"/>
      <c r="EB13" s="664"/>
      <c r="EC13" s="698"/>
    </row>
    <row r="14" spans="2:143" ht="11.25" customHeight="1" x14ac:dyDescent="0.2">
      <c r="B14" s="660" t="s">
        <v>261</v>
      </c>
      <c r="C14" s="661"/>
      <c r="D14" s="661"/>
      <c r="E14" s="661"/>
      <c r="F14" s="661"/>
      <c r="G14" s="661"/>
      <c r="H14" s="661"/>
      <c r="I14" s="661"/>
      <c r="J14" s="661"/>
      <c r="K14" s="661"/>
      <c r="L14" s="661"/>
      <c r="M14" s="661"/>
      <c r="N14" s="661"/>
      <c r="O14" s="661"/>
      <c r="P14" s="661"/>
      <c r="Q14" s="662"/>
      <c r="R14" s="663">
        <v>356</v>
      </c>
      <c r="S14" s="664"/>
      <c r="T14" s="664"/>
      <c r="U14" s="664"/>
      <c r="V14" s="664"/>
      <c r="W14" s="664"/>
      <c r="X14" s="664"/>
      <c r="Y14" s="665"/>
      <c r="Z14" s="699">
        <v>0</v>
      </c>
      <c r="AA14" s="699"/>
      <c r="AB14" s="699"/>
      <c r="AC14" s="699"/>
      <c r="AD14" s="700">
        <v>356</v>
      </c>
      <c r="AE14" s="700"/>
      <c r="AF14" s="700"/>
      <c r="AG14" s="700"/>
      <c r="AH14" s="700"/>
      <c r="AI14" s="700"/>
      <c r="AJ14" s="700"/>
      <c r="AK14" s="700"/>
      <c r="AL14" s="666">
        <v>0</v>
      </c>
      <c r="AM14" s="667"/>
      <c r="AN14" s="667"/>
      <c r="AO14" s="701"/>
      <c r="AP14" s="660" t="s">
        <v>262</v>
      </c>
      <c r="AQ14" s="661"/>
      <c r="AR14" s="661"/>
      <c r="AS14" s="661"/>
      <c r="AT14" s="661"/>
      <c r="AU14" s="661"/>
      <c r="AV14" s="661"/>
      <c r="AW14" s="661"/>
      <c r="AX14" s="661"/>
      <c r="AY14" s="661"/>
      <c r="AZ14" s="661"/>
      <c r="BA14" s="661"/>
      <c r="BB14" s="661"/>
      <c r="BC14" s="661"/>
      <c r="BD14" s="661"/>
      <c r="BE14" s="661"/>
      <c r="BF14" s="662"/>
      <c r="BG14" s="663">
        <v>115213</v>
      </c>
      <c r="BH14" s="664"/>
      <c r="BI14" s="664"/>
      <c r="BJ14" s="664"/>
      <c r="BK14" s="664"/>
      <c r="BL14" s="664"/>
      <c r="BM14" s="664"/>
      <c r="BN14" s="665"/>
      <c r="BO14" s="699">
        <v>2.5</v>
      </c>
      <c r="BP14" s="699"/>
      <c r="BQ14" s="699"/>
      <c r="BR14" s="699"/>
      <c r="BS14" s="700" t="s">
        <v>139</v>
      </c>
      <c r="BT14" s="700"/>
      <c r="BU14" s="700"/>
      <c r="BV14" s="700"/>
      <c r="BW14" s="700"/>
      <c r="BX14" s="700"/>
      <c r="BY14" s="700"/>
      <c r="BZ14" s="700"/>
      <c r="CA14" s="700"/>
      <c r="CB14" s="731"/>
      <c r="CD14" s="660" t="s">
        <v>263</v>
      </c>
      <c r="CE14" s="661"/>
      <c r="CF14" s="661"/>
      <c r="CG14" s="661"/>
      <c r="CH14" s="661"/>
      <c r="CI14" s="661"/>
      <c r="CJ14" s="661"/>
      <c r="CK14" s="661"/>
      <c r="CL14" s="661"/>
      <c r="CM14" s="661"/>
      <c r="CN14" s="661"/>
      <c r="CO14" s="661"/>
      <c r="CP14" s="661"/>
      <c r="CQ14" s="662"/>
      <c r="CR14" s="663">
        <v>571385</v>
      </c>
      <c r="CS14" s="664"/>
      <c r="CT14" s="664"/>
      <c r="CU14" s="664"/>
      <c r="CV14" s="664"/>
      <c r="CW14" s="664"/>
      <c r="CX14" s="664"/>
      <c r="CY14" s="665"/>
      <c r="CZ14" s="699">
        <v>3.8</v>
      </c>
      <c r="DA14" s="699"/>
      <c r="DB14" s="699"/>
      <c r="DC14" s="699"/>
      <c r="DD14" s="669">
        <v>27195</v>
      </c>
      <c r="DE14" s="664"/>
      <c r="DF14" s="664"/>
      <c r="DG14" s="664"/>
      <c r="DH14" s="664"/>
      <c r="DI14" s="664"/>
      <c r="DJ14" s="664"/>
      <c r="DK14" s="664"/>
      <c r="DL14" s="664"/>
      <c r="DM14" s="664"/>
      <c r="DN14" s="664"/>
      <c r="DO14" s="664"/>
      <c r="DP14" s="665"/>
      <c r="DQ14" s="669">
        <v>509083</v>
      </c>
      <c r="DR14" s="664"/>
      <c r="DS14" s="664"/>
      <c r="DT14" s="664"/>
      <c r="DU14" s="664"/>
      <c r="DV14" s="664"/>
      <c r="DW14" s="664"/>
      <c r="DX14" s="664"/>
      <c r="DY14" s="664"/>
      <c r="DZ14" s="664"/>
      <c r="EA14" s="664"/>
      <c r="EB14" s="664"/>
      <c r="EC14" s="698"/>
    </row>
    <row r="15" spans="2:143" ht="11.25" customHeight="1" x14ac:dyDescent="0.2">
      <c r="B15" s="660" t="s">
        <v>264</v>
      </c>
      <c r="C15" s="661"/>
      <c r="D15" s="661"/>
      <c r="E15" s="661"/>
      <c r="F15" s="661"/>
      <c r="G15" s="661"/>
      <c r="H15" s="661"/>
      <c r="I15" s="661"/>
      <c r="J15" s="661"/>
      <c r="K15" s="661"/>
      <c r="L15" s="661"/>
      <c r="M15" s="661"/>
      <c r="N15" s="661"/>
      <c r="O15" s="661"/>
      <c r="P15" s="661"/>
      <c r="Q15" s="662"/>
      <c r="R15" s="663" t="s">
        <v>130</v>
      </c>
      <c r="S15" s="664"/>
      <c r="T15" s="664"/>
      <c r="U15" s="664"/>
      <c r="V15" s="664"/>
      <c r="W15" s="664"/>
      <c r="X15" s="664"/>
      <c r="Y15" s="665"/>
      <c r="Z15" s="699" t="s">
        <v>130</v>
      </c>
      <c r="AA15" s="699"/>
      <c r="AB15" s="699"/>
      <c r="AC15" s="699"/>
      <c r="AD15" s="700" t="s">
        <v>247</v>
      </c>
      <c r="AE15" s="700"/>
      <c r="AF15" s="700"/>
      <c r="AG15" s="700"/>
      <c r="AH15" s="700"/>
      <c r="AI15" s="700"/>
      <c r="AJ15" s="700"/>
      <c r="AK15" s="700"/>
      <c r="AL15" s="666" t="s">
        <v>139</v>
      </c>
      <c r="AM15" s="667"/>
      <c r="AN15" s="667"/>
      <c r="AO15" s="701"/>
      <c r="AP15" s="660" t="s">
        <v>265</v>
      </c>
      <c r="AQ15" s="661"/>
      <c r="AR15" s="661"/>
      <c r="AS15" s="661"/>
      <c r="AT15" s="661"/>
      <c r="AU15" s="661"/>
      <c r="AV15" s="661"/>
      <c r="AW15" s="661"/>
      <c r="AX15" s="661"/>
      <c r="AY15" s="661"/>
      <c r="AZ15" s="661"/>
      <c r="BA15" s="661"/>
      <c r="BB15" s="661"/>
      <c r="BC15" s="661"/>
      <c r="BD15" s="661"/>
      <c r="BE15" s="661"/>
      <c r="BF15" s="662"/>
      <c r="BG15" s="663">
        <v>197033</v>
      </c>
      <c r="BH15" s="664"/>
      <c r="BI15" s="664"/>
      <c r="BJ15" s="664"/>
      <c r="BK15" s="664"/>
      <c r="BL15" s="664"/>
      <c r="BM15" s="664"/>
      <c r="BN15" s="665"/>
      <c r="BO15" s="699">
        <v>4.2</v>
      </c>
      <c r="BP15" s="699"/>
      <c r="BQ15" s="699"/>
      <c r="BR15" s="699"/>
      <c r="BS15" s="700" t="s">
        <v>130</v>
      </c>
      <c r="BT15" s="700"/>
      <c r="BU15" s="700"/>
      <c r="BV15" s="700"/>
      <c r="BW15" s="700"/>
      <c r="BX15" s="700"/>
      <c r="BY15" s="700"/>
      <c r="BZ15" s="700"/>
      <c r="CA15" s="700"/>
      <c r="CB15" s="731"/>
      <c r="CD15" s="660" t="s">
        <v>266</v>
      </c>
      <c r="CE15" s="661"/>
      <c r="CF15" s="661"/>
      <c r="CG15" s="661"/>
      <c r="CH15" s="661"/>
      <c r="CI15" s="661"/>
      <c r="CJ15" s="661"/>
      <c r="CK15" s="661"/>
      <c r="CL15" s="661"/>
      <c r="CM15" s="661"/>
      <c r="CN15" s="661"/>
      <c r="CO15" s="661"/>
      <c r="CP15" s="661"/>
      <c r="CQ15" s="662"/>
      <c r="CR15" s="663">
        <v>1439135</v>
      </c>
      <c r="CS15" s="664"/>
      <c r="CT15" s="664"/>
      <c r="CU15" s="664"/>
      <c r="CV15" s="664"/>
      <c r="CW15" s="664"/>
      <c r="CX15" s="664"/>
      <c r="CY15" s="665"/>
      <c r="CZ15" s="699">
        <v>9.5</v>
      </c>
      <c r="DA15" s="699"/>
      <c r="DB15" s="699"/>
      <c r="DC15" s="699"/>
      <c r="DD15" s="669">
        <v>109773</v>
      </c>
      <c r="DE15" s="664"/>
      <c r="DF15" s="664"/>
      <c r="DG15" s="664"/>
      <c r="DH15" s="664"/>
      <c r="DI15" s="664"/>
      <c r="DJ15" s="664"/>
      <c r="DK15" s="664"/>
      <c r="DL15" s="664"/>
      <c r="DM15" s="664"/>
      <c r="DN15" s="664"/>
      <c r="DO15" s="664"/>
      <c r="DP15" s="665"/>
      <c r="DQ15" s="669">
        <v>1342699</v>
      </c>
      <c r="DR15" s="664"/>
      <c r="DS15" s="664"/>
      <c r="DT15" s="664"/>
      <c r="DU15" s="664"/>
      <c r="DV15" s="664"/>
      <c r="DW15" s="664"/>
      <c r="DX15" s="664"/>
      <c r="DY15" s="664"/>
      <c r="DZ15" s="664"/>
      <c r="EA15" s="664"/>
      <c r="EB15" s="664"/>
      <c r="EC15" s="698"/>
    </row>
    <row r="16" spans="2:143" ht="11.25" customHeight="1" x14ac:dyDescent="0.2">
      <c r="B16" s="660" t="s">
        <v>267</v>
      </c>
      <c r="C16" s="661"/>
      <c r="D16" s="661"/>
      <c r="E16" s="661"/>
      <c r="F16" s="661"/>
      <c r="G16" s="661"/>
      <c r="H16" s="661"/>
      <c r="I16" s="661"/>
      <c r="J16" s="661"/>
      <c r="K16" s="661"/>
      <c r="L16" s="661"/>
      <c r="M16" s="661"/>
      <c r="N16" s="661"/>
      <c r="O16" s="661"/>
      <c r="P16" s="661"/>
      <c r="Q16" s="662"/>
      <c r="R16" s="663">
        <v>16808</v>
      </c>
      <c r="S16" s="664"/>
      <c r="T16" s="664"/>
      <c r="U16" s="664"/>
      <c r="V16" s="664"/>
      <c r="W16" s="664"/>
      <c r="X16" s="664"/>
      <c r="Y16" s="665"/>
      <c r="Z16" s="699">
        <v>0.1</v>
      </c>
      <c r="AA16" s="699"/>
      <c r="AB16" s="699"/>
      <c r="AC16" s="699"/>
      <c r="AD16" s="700">
        <v>16808</v>
      </c>
      <c r="AE16" s="700"/>
      <c r="AF16" s="700"/>
      <c r="AG16" s="700"/>
      <c r="AH16" s="700"/>
      <c r="AI16" s="700"/>
      <c r="AJ16" s="700"/>
      <c r="AK16" s="700"/>
      <c r="AL16" s="666">
        <v>0.2</v>
      </c>
      <c r="AM16" s="667"/>
      <c r="AN16" s="667"/>
      <c r="AO16" s="701"/>
      <c r="AP16" s="660" t="s">
        <v>268</v>
      </c>
      <c r="AQ16" s="661"/>
      <c r="AR16" s="661"/>
      <c r="AS16" s="661"/>
      <c r="AT16" s="661"/>
      <c r="AU16" s="661"/>
      <c r="AV16" s="661"/>
      <c r="AW16" s="661"/>
      <c r="AX16" s="661"/>
      <c r="AY16" s="661"/>
      <c r="AZ16" s="661"/>
      <c r="BA16" s="661"/>
      <c r="BB16" s="661"/>
      <c r="BC16" s="661"/>
      <c r="BD16" s="661"/>
      <c r="BE16" s="661"/>
      <c r="BF16" s="662"/>
      <c r="BG16" s="663">
        <v>102</v>
      </c>
      <c r="BH16" s="664"/>
      <c r="BI16" s="664"/>
      <c r="BJ16" s="664"/>
      <c r="BK16" s="664"/>
      <c r="BL16" s="664"/>
      <c r="BM16" s="664"/>
      <c r="BN16" s="665"/>
      <c r="BO16" s="699">
        <v>0</v>
      </c>
      <c r="BP16" s="699"/>
      <c r="BQ16" s="699"/>
      <c r="BR16" s="699"/>
      <c r="BS16" s="700" t="s">
        <v>130</v>
      </c>
      <c r="BT16" s="700"/>
      <c r="BU16" s="700"/>
      <c r="BV16" s="700"/>
      <c r="BW16" s="700"/>
      <c r="BX16" s="700"/>
      <c r="BY16" s="700"/>
      <c r="BZ16" s="700"/>
      <c r="CA16" s="700"/>
      <c r="CB16" s="731"/>
      <c r="CD16" s="660" t="s">
        <v>269</v>
      </c>
      <c r="CE16" s="661"/>
      <c r="CF16" s="661"/>
      <c r="CG16" s="661"/>
      <c r="CH16" s="661"/>
      <c r="CI16" s="661"/>
      <c r="CJ16" s="661"/>
      <c r="CK16" s="661"/>
      <c r="CL16" s="661"/>
      <c r="CM16" s="661"/>
      <c r="CN16" s="661"/>
      <c r="CO16" s="661"/>
      <c r="CP16" s="661"/>
      <c r="CQ16" s="662"/>
      <c r="CR16" s="663">
        <v>27268</v>
      </c>
      <c r="CS16" s="664"/>
      <c r="CT16" s="664"/>
      <c r="CU16" s="664"/>
      <c r="CV16" s="664"/>
      <c r="CW16" s="664"/>
      <c r="CX16" s="664"/>
      <c r="CY16" s="665"/>
      <c r="CZ16" s="699">
        <v>0.2</v>
      </c>
      <c r="DA16" s="699"/>
      <c r="DB16" s="699"/>
      <c r="DC16" s="699"/>
      <c r="DD16" s="669" t="s">
        <v>247</v>
      </c>
      <c r="DE16" s="664"/>
      <c r="DF16" s="664"/>
      <c r="DG16" s="664"/>
      <c r="DH16" s="664"/>
      <c r="DI16" s="664"/>
      <c r="DJ16" s="664"/>
      <c r="DK16" s="664"/>
      <c r="DL16" s="664"/>
      <c r="DM16" s="664"/>
      <c r="DN16" s="664"/>
      <c r="DO16" s="664"/>
      <c r="DP16" s="665"/>
      <c r="DQ16" s="669">
        <v>13769</v>
      </c>
      <c r="DR16" s="664"/>
      <c r="DS16" s="664"/>
      <c r="DT16" s="664"/>
      <c r="DU16" s="664"/>
      <c r="DV16" s="664"/>
      <c r="DW16" s="664"/>
      <c r="DX16" s="664"/>
      <c r="DY16" s="664"/>
      <c r="DZ16" s="664"/>
      <c r="EA16" s="664"/>
      <c r="EB16" s="664"/>
      <c r="EC16" s="698"/>
    </row>
    <row r="17" spans="2:133" ht="11.25" customHeight="1" x14ac:dyDescent="0.2">
      <c r="B17" s="660" t="s">
        <v>270</v>
      </c>
      <c r="C17" s="661"/>
      <c r="D17" s="661"/>
      <c r="E17" s="661"/>
      <c r="F17" s="661"/>
      <c r="G17" s="661"/>
      <c r="H17" s="661"/>
      <c r="I17" s="661"/>
      <c r="J17" s="661"/>
      <c r="K17" s="661"/>
      <c r="L17" s="661"/>
      <c r="M17" s="661"/>
      <c r="N17" s="661"/>
      <c r="O17" s="661"/>
      <c r="P17" s="661"/>
      <c r="Q17" s="662"/>
      <c r="R17" s="663">
        <v>70766</v>
      </c>
      <c r="S17" s="664"/>
      <c r="T17" s="664"/>
      <c r="U17" s="664"/>
      <c r="V17" s="664"/>
      <c r="W17" s="664"/>
      <c r="X17" s="664"/>
      <c r="Y17" s="665"/>
      <c r="Z17" s="699">
        <v>0.5</v>
      </c>
      <c r="AA17" s="699"/>
      <c r="AB17" s="699"/>
      <c r="AC17" s="699"/>
      <c r="AD17" s="700">
        <v>70766</v>
      </c>
      <c r="AE17" s="700"/>
      <c r="AF17" s="700"/>
      <c r="AG17" s="700"/>
      <c r="AH17" s="700"/>
      <c r="AI17" s="700"/>
      <c r="AJ17" s="700"/>
      <c r="AK17" s="700"/>
      <c r="AL17" s="666">
        <v>0.8</v>
      </c>
      <c r="AM17" s="667"/>
      <c r="AN17" s="667"/>
      <c r="AO17" s="701"/>
      <c r="AP17" s="660" t="s">
        <v>271</v>
      </c>
      <c r="AQ17" s="661"/>
      <c r="AR17" s="661"/>
      <c r="AS17" s="661"/>
      <c r="AT17" s="661"/>
      <c r="AU17" s="661"/>
      <c r="AV17" s="661"/>
      <c r="AW17" s="661"/>
      <c r="AX17" s="661"/>
      <c r="AY17" s="661"/>
      <c r="AZ17" s="661"/>
      <c r="BA17" s="661"/>
      <c r="BB17" s="661"/>
      <c r="BC17" s="661"/>
      <c r="BD17" s="661"/>
      <c r="BE17" s="661"/>
      <c r="BF17" s="662"/>
      <c r="BG17" s="663" t="s">
        <v>130</v>
      </c>
      <c r="BH17" s="664"/>
      <c r="BI17" s="664"/>
      <c r="BJ17" s="664"/>
      <c r="BK17" s="664"/>
      <c r="BL17" s="664"/>
      <c r="BM17" s="664"/>
      <c r="BN17" s="665"/>
      <c r="BO17" s="699" t="s">
        <v>130</v>
      </c>
      <c r="BP17" s="699"/>
      <c r="BQ17" s="699"/>
      <c r="BR17" s="699"/>
      <c r="BS17" s="700" t="s">
        <v>139</v>
      </c>
      <c r="BT17" s="700"/>
      <c r="BU17" s="700"/>
      <c r="BV17" s="700"/>
      <c r="BW17" s="700"/>
      <c r="BX17" s="700"/>
      <c r="BY17" s="700"/>
      <c r="BZ17" s="700"/>
      <c r="CA17" s="700"/>
      <c r="CB17" s="731"/>
      <c r="CD17" s="660" t="s">
        <v>272</v>
      </c>
      <c r="CE17" s="661"/>
      <c r="CF17" s="661"/>
      <c r="CG17" s="661"/>
      <c r="CH17" s="661"/>
      <c r="CI17" s="661"/>
      <c r="CJ17" s="661"/>
      <c r="CK17" s="661"/>
      <c r="CL17" s="661"/>
      <c r="CM17" s="661"/>
      <c r="CN17" s="661"/>
      <c r="CO17" s="661"/>
      <c r="CP17" s="661"/>
      <c r="CQ17" s="662"/>
      <c r="CR17" s="663">
        <v>1476899</v>
      </c>
      <c r="CS17" s="664"/>
      <c r="CT17" s="664"/>
      <c r="CU17" s="664"/>
      <c r="CV17" s="664"/>
      <c r="CW17" s="664"/>
      <c r="CX17" s="664"/>
      <c r="CY17" s="665"/>
      <c r="CZ17" s="699">
        <v>9.6999999999999993</v>
      </c>
      <c r="DA17" s="699"/>
      <c r="DB17" s="699"/>
      <c r="DC17" s="699"/>
      <c r="DD17" s="669" t="s">
        <v>247</v>
      </c>
      <c r="DE17" s="664"/>
      <c r="DF17" s="664"/>
      <c r="DG17" s="664"/>
      <c r="DH17" s="664"/>
      <c r="DI17" s="664"/>
      <c r="DJ17" s="664"/>
      <c r="DK17" s="664"/>
      <c r="DL17" s="664"/>
      <c r="DM17" s="664"/>
      <c r="DN17" s="664"/>
      <c r="DO17" s="664"/>
      <c r="DP17" s="665"/>
      <c r="DQ17" s="669">
        <v>1442494</v>
      </c>
      <c r="DR17" s="664"/>
      <c r="DS17" s="664"/>
      <c r="DT17" s="664"/>
      <c r="DU17" s="664"/>
      <c r="DV17" s="664"/>
      <c r="DW17" s="664"/>
      <c r="DX17" s="664"/>
      <c r="DY17" s="664"/>
      <c r="DZ17" s="664"/>
      <c r="EA17" s="664"/>
      <c r="EB17" s="664"/>
      <c r="EC17" s="698"/>
    </row>
    <row r="18" spans="2:133" ht="11.25" customHeight="1" x14ac:dyDescent="0.2">
      <c r="B18" s="660" t="s">
        <v>273</v>
      </c>
      <c r="C18" s="661"/>
      <c r="D18" s="661"/>
      <c r="E18" s="661"/>
      <c r="F18" s="661"/>
      <c r="G18" s="661"/>
      <c r="H18" s="661"/>
      <c r="I18" s="661"/>
      <c r="J18" s="661"/>
      <c r="K18" s="661"/>
      <c r="L18" s="661"/>
      <c r="M18" s="661"/>
      <c r="N18" s="661"/>
      <c r="O18" s="661"/>
      <c r="P18" s="661"/>
      <c r="Q18" s="662"/>
      <c r="R18" s="663">
        <v>22633</v>
      </c>
      <c r="S18" s="664"/>
      <c r="T18" s="664"/>
      <c r="U18" s="664"/>
      <c r="V18" s="664"/>
      <c r="W18" s="664"/>
      <c r="X18" s="664"/>
      <c r="Y18" s="665"/>
      <c r="Z18" s="699">
        <v>0.1</v>
      </c>
      <c r="AA18" s="699"/>
      <c r="AB18" s="699"/>
      <c r="AC18" s="699"/>
      <c r="AD18" s="700">
        <v>22633</v>
      </c>
      <c r="AE18" s="700"/>
      <c r="AF18" s="700"/>
      <c r="AG18" s="700"/>
      <c r="AH18" s="700"/>
      <c r="AI18" s="700"/>
      <c r="AJ18" s="700"/>
      <c r="AK18" s="700"/>
      <c r="AL18" s="666">
        <v>0.2</v>
      </c>
      <c r="AM18" s="667"/>
      <c r="AN18" s="667"/>
      <c r="AO18" s="701"/>
      <c r="AP18" s="660" t="s">
        <v>274</v>
      </c>
      <c r="AQ18" s="661"/>
      <c r="AR18" s="661"/>
      <c r="AS18" s="661"/>
      <c r="AT18" s="661"/>
      <c r="AU18" s="661"/>
      <c r="AV18" s="661"/>
      <c r="AW18" s="661"/>
      <c r="AX18" s="661"/>
      <c r="AY18" s="661"/>
      <c r="AZ18" s="661"/>
      <c r="BA18" s="661"/>
      <c r="BB18" s="661"/>
      <c r="BC18" s="661"/>
      <c r="BD18" s="661"/>
      <c r="BE18" s="661"/>
      <c r="BF18" s="662"/>
      <c r="BG18" s="663" t="s">
        <v>130</v>
      </c>
      <c r="BH18" s="664"/>
      <c r="BI18" s="664"/>
      <c r="BJ18" s="664"/>
      <c r="BK18" s="664"/>
      <c r="BL18" s="664"/>
      <c r="BM18" s="664"/>
      <c r="BN18" s="665"/>
      <c r="BO18" s="699" t="s">
        <v>130</v>
      </c>
      <c r="BP18" s="699"/>
      <c r="BQ18" s="699"/>
      <c r="BR18" s="699"/>
      <c r="BS18" s="700" t="s">
        <v>130</v>
      </c>
      <c r="BT18" s="700"/>
      <c r="BU18" s="700"/>
      <c r="BV18" s="700"/>
      <c r="BW18" s="700"/>
      <c r="BX18" s="700"/>
      <c r="BY18" s="700"/>
      <c r="BZ18" s="700"/>
      <c r="CA18" s="700"/>
      <c r="CB18" s="731"/>
      <c r="CD18" s="660" t="s">
        <v>275</v>
      </c>
      <c r="CE18" s="661"/>
      <c r="CF18" s="661"/>
      <c r="CG18" s="661"/>
      <c r="CH18" s="661"/>
      <c r="CI18" s="661"/>
      <c r="CJ18" s="661"/>
      <c r="CK18" s="661"/>
      <c r="CL18" s="661"/>
      <c r="CM18" s="661"/>
      <c r="CN18" s="661"/>
      <c r="CO18" s="661"/>
      <c r="CP18" s="661"/>
      <c r="CQ18" s="662"/>
      <c r="CR18" s="663" t="s">
        <v>139</v>
      </c>
      <c r="CS18" s="664"/>
      <c r="CT18" s="664"/>
      <c r="CU18" s="664"/>
      <c r="CV18" s="664"/>
      <c r="CW18" s="664"/>
      <c r="CX18" s="664"/>
      <c r="CY18" s="665"/>
      <c r="CZ18" s="699" t="s">
        <v>247</v>
      </c>
      <c r="DA18" s="699"/>
      <c r="DB18" s="699"/>
      <c r="DC18" s="699"/>
      <c r="DD18" s="669" t="s">
        <v>139</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698"/>
    </row>
    <row r="19" spans="2:133" ht="11.25" customHeight="1" x14ac:dyDescent="0.2">
      <c r="B19" s="660" t="s">
        <v>276</v>
      </c>
      <c r="C19" s="661"/>
      <c r="D19" s="661"/>
      <c r="E19" s="661"/>
      <c r="F19" s="661"/>
      <c r="G19" s="661"/>
      <c r="H19" s="661"/>
      <c r="I19" s="661"/>
      <c r="J19" s="661"/>
      <c r="K19" s="661"/>
      <c r="L19" s="661"/>
      <c r="M19" s="661"/>
      <c r="N19" s="661"/>
      <c r="O19" s="661"/>
      <c r="P19" s="661"/>
      <c r="Q19" s="662"/>
      <c r="R19" s="663">
        <v>20245</v>
      </c>
      <c r="S19" s="664"/>
      <c r="T19" s="664"/>
      <c r="U19" s="664"/>
      <c r="V19" s="664"/>
      <c r="W19" s="664"/>
      <c r="X19" s="664"/>
      <c r="Y19" s="665"/>
      <c r="Z19" s="699">
        <v>0.1</v>
      </c>
      <c r="AA19" s="699"/>
      <c r="AB19" s="699"/>
      <c r="AC19" s="699"/>
      <c r="AD19" s="700">
        <v>20245</v>
      </c>
      <c r="AE19" s="700"/>
      <c r="AF19" s="700"/>
      <c r="AG19" s="700"/>
      <c r="AH19" s="700"/>
      <c r="AI19" s="700"/>
      <c r="AJ19" s="700"/>
      <c r="AK19" s="700"/>
      <c r="AL19" s="666">
        <v>0.2</v>
      </c>
      <c r="AM19" s="667"/>
      <c r="AN19" s="667"/>
      <c r="AO19" s="701"/>
      <c r="AP19" s="660" t="s">
        <v>277</v>
      </c>
      <c r="AQ19" s="661"/>
      <c r="AR19" s="661"/>
      <c r="AS19" s="661"/>
      <c r="AT19" s="661"/>
      <c r="AU19" s="661"/>
      <c r="AV19" s="661"/>
      <c r="AW19" s="661"/>
      <c r="AX19" s="661"/>
      <c r="AY19" s="661"/>
      <c r="AZ19" s="661"/>
      <c r="BA19" s="661"/>
      <c r="BB19" s="661"/>
      <c r="BC19" s="661"/>
      <c r="BD19" s="661"/>
      <c r="BE19" s="661"/>
      <c r="BF19" s="662"/>
      <c r="BG19" s="663">
        <v>831</v>
      </c>
      <c r="BH19" s="664"/>
      <c r="BI19" s="664"/>
      <c r="BJ19" s="664"/>
      <c r="BK19" s="664"/>
      <c r="BL19" s="664"/>
      <c r="BM19" s="664"/>
      <c r="BN19" s="665"/>
      <c r="BO19" s="699">
        <v>0</v>
      </c>
      <c r="BP19" s="699"/>
      <c r="BQ19" s="699"/>
      <c r="BR19" s="699"/>
      <c r="BS19" s="700" t="s">
        <v>130</v>
      </c>
      <c r="BT19" s="700"/>
      <c r="BU19" s="700"/>
      <c r="BV19" s="700"/>
      <c r="BW19" s="700"/>
      <c r="BX19" s="700"/>
      <c r="BY19" s="700"/>
      <c r="BZ19" s="700"/>
      <c r="CA19" s="700"/>
      <c r="CB19" s="731"/>
      <c r="CD19" s="660" t="s">
        <v>278</v>
      </c>
      <c r="CE19" s="661"/>
      <c r="CF19" s="661"/>
      <c r="CG19" s="661"/>
      <c r="CH19" s="661"/>
      <c r="CI19" s="661"/>
      <c r="CJ19" s="661"/>
      <c r="CK19" s="661"/>
      <c r="CL19" s="661"/>
      <c r="CM19" s="661"/>
      <c r="CN19" s="661"/>
      <c r="CO19" s="661"/>
      <c r="CP19" s="661"/>
      <c r="CQ19" s="662"/>
      <c r="CR19" s="663" t="s">
        <v>130</v>
      </c>
      <c r="CS19" s="664"/>
      <c r="CT19" s="664"/>
      <c r="CU19" s="664"/>
      <c r="CV19" s="664"/>
      <c r="CW19" s="664"/>
      <c r="CX19" s="664"/>
      <c r="CY19" s="665"/>
      <c r="CZ19" s="699" t="s">
        <v>247</v>
      </c>
      <c r="DA19" s="699"/>
      <c r="DB19" s="699"/>
      <c r="DC19" s="699"/>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698"/>
    </row>
    <row r="20" spans="2:133" ht="11.25" customHeight="1" x14ac:dyDescent="0.2">
      <c r="B20" s="732" t="s">
        <v>279</v>
      </c>
      <c r="C20" s="733"/>
      <c r="D20" s="733"/>
      <c r="E20" s="733"/>
      <c r="F20" s="733"/>
      <c r="G20" s="733"/>
      <c r="H20" s="733"/>
      <c r="I20" s="733"/>
      <c r="J20" s="733"/>
      <c r="K20" s="733"/>
      <c r="L20" s="733"/>
      <c r="M20" s="733"/>
      <c r="N20" s="733"/>
      <c r="O20" s="733"/>
      <c r="P20" s="733"/>
      <c r="Q20" s="734"/>
      <c r="R20" s="663">
        <v>2388</v>
      </c>
      <c r="S20" s="664"/>
      <c r="T20" s="664"/>
      <c r="U20" s="664"/>
      <c r="V20" s="664"/>
      <c r="W20" s="664"/>
      <c r="X20" s="664"/>
      <c r="Y20" s="665"/>
      <c r="Z20" s="699">
        <v>0</v>
      </c>
      <c r="AA20" s="699"/>
      <c r="AB20" s="699"/>
      <c r="AC20" s="699"/>
      <c r="AD20" s="700">
        <v>2388</v>
      </c>
      <c r="AE20" s="700"/>
      <c r="AF20" s="700"/>
      <c r="AG20" s="700"/>
      <c r="AH20" s="700"/>
      <c r="AI20" s="700"/>
      <c r="AJ20" s="700"/>
      <c r="AK20" s="700"/>
      <c r="AL20" s="666">
        <v>0</v>
      </c>
      <c r="AM20" s="667"/>
      <c r="AN20" s="667"/>
      <c r="AO20" s="701"/>
      <c r="AP20" s="660" t="s">
        <v>280</v>
      </c>
      <c r="AQ20" s="661"/>
      <c r="AR20" s="661"/>
      <c r="AS20" s="661"/>
      <c r="AT20" s="661"/>
      <c r="AU20" s="661"/>
      <c r="AV20" s="661"/>
      <c r="AW20" s="661"/>
      <c r="AX20" s="661"/>
      <c r="AY20" s="661"/>
      <c r="AZ20" s="661"/>
      <c r="BA20" s="661"/>
      <c r="BB20" s="661"/>
      <c r="BC20" s="661"/>
      <c r="BD20" s="661"/>
      <c r="BE20" s="661"/>
      <c r="BF20" s="662"/>
      <c r="BG20" s="663">
        <v>831</v>
      </c>
      <c r="BH20" s="664"/>
      <c r="BI20" s="664"/>
      <c r="BJ20" s="664"/>
      <c r="BK20" s="664"/>
      <c r="BL20" s="664"/>
      <c r="BM20" s="664"/>
      <c r="BN20" s="665"/>
      <c r="BO20" s="699">
        <v>0</v>
      </c>
      <c r="BP20" s="699"/>
      <c r="BQ20" s="699"/>
      <c r="BR20" s="699"/>
      <c r="BS20" s="700" t="s">
        <v>130</v>
      </c>
      <c r="BT20" s="700"/>
      <c r="BU20" s="700"/>
      <c r="BV20" s="700"/>
      <c r="BW20" s="700"/>
      <c r="BX20" s="700"/>
      <c r="BY20" s="700"/>
      <c r="BZ20" s="700"/>
      <c r="CA20" s="700"/>
      <c r="CB20" s="731"/>
      <c r="CD20" s="660" t="s">
        <v>281</v>
      </c>
      <c r="CE20" s="661"/>
      <c r="CF20" s="661"/>
      <c r="CG20" s="661"/>
      <c r="CH20" s="661"/>
      <c r="CI20" s="661"/>
      <c r="CJ20" s="661"/>
      <c r="CK20" s="661"/>
      <c r="CL20" s="661"/>
      <c r="CM20" s="661"/>
      <c r="CN20" s="661"/>
      <c r="CO20" s="661"/>
      <c r="CP20" s="661"/>
      <c r="CQ20" s="662"/>
      <c r="CR20" s="663">
        <v>15198822</v>
      </c>
      <c r="CS20" s="664"/>
      <c r="CT20" s="664"/>
      <c r="CU20" s="664"/>
      <c r="CV20" s="664"/>
      <c r="CW20" s="664"/>
      <c r="CX20" s="664"/>
      <c r="CY20" s="665"/>
      <c r="CZ20" s="699">
        <v>100</v>
      </c>
      <c r="DA20" s="699"/>
      <c r="DB20" s="699"/>
      <c r="DC20" s="699"/>
      <c r="DD20" s="669">
        <v>995393</v>
      </c>
      <c r="DE20" s="664"/>
      <c r="DF20" s="664"/>
      <c r="DG20" s="664"/>
      <c r="DH20" s="664"/>
      <c r="DI20" s="664"/>
      <c r="DJ20" s="664"/>
      <c r="DK20" s="664"/>
      <c r="DL20" s="664"/>
      <c r="DM20" s="664"/>
      <c r="DN20" s="664"/>
      <c r="DO20" s="664"/>
      <c r="DP20" s="665"/>
      <c r="DQ20" s="669">
        <v>11106202</v>
      </c>
      <c r="DR20" s="664"/>
      <c r="DS20" s="664"/>
      <c r="DT20" s="664"/>
      <c r="DU20" s="664"/>
      <c r="DV20" s="664"/>
      <c r="DW20" s="664"/>
      <c r="DX20" s="664"/>
      <c r="DY20" s="664"/>
      <c r="DZ20" s="664"/>
      <c r="EA20" s="664"/>
      <c r="EB20" s="664"/>
      <c r="EC20" s="698"/>
    </row>
    <row r="21" spans="2:133" ht="11.25" customHeight="1" x14ac:dyDescent="0.2">
      <c r="B21" s="660" t="s">
        <v>282</v>
      </c>
      <c r="C21" s="661"/>
      <c r="D21" s="661"/>
      <c r="E21" s="661"/>
      <c r="F21" s="661"/>
      <c r="G21" s="661"/>
      <c r="H21" s="661"/>
      <c r="I21" s="661"/>
      <c r="J21" s="661"/>
      <c r="K21" s="661"/>
      <c r="L21" s="661"/>
      <c r="M21" s="661"/>
      <c r="N21" s="661"/>
      <c r="O21" s="661"/>
      <c r="P21" s="661"/>
      <c r="Q21" s="662"/>
      <c r="R21" s="663">
        <v>4155445</v>
      </c>
      <c r="S21" s="664"/>
      <c r="T21" s="664"/>
      <c r="U21" s="664"/>
      <c r="V21" s="664"/>
      <c r="W21" s="664"/>
      <c r="X21" s="664"/>
      <c r="Y21" s="665"/>
      <c r="Z21" s="699">
        <v>26.5</v>
      </c>
      <c r="AA21" s="699"/>
      <c r="AB21" s="699"/>
      <c r="AC21" s="699"/>
      <c r="AD21" s="700">
        <v>3343648</v>
      </c>
      <c r="AE21" s="700"/>
      <c r="AF21" s="700"/>
      <c r="AG21" s="700"/>
      <c r="AH21" s="700"/>
      <c r="AI21" s="700"/>
      <c r="AJ21" s="700"/>
      <c r="AK21" s="700"/>
      <c r="AL21" s="666">
        <v>36.5</v>
      </c>
      <c r="AM21" s="667"/>
      <c r="AN21" s="667"/>
      <c r="AO21" s="701"/>
      <c r="AP21" s="660" t="s">
        <v>283</v>
      </c>
      <c r="AQ21" s="735"/>
      <c r="AR21" s="735"/>
      <c r="AS21" s="735"/>
      <c r="AT21" s="735"/>
      <c r="AU21" s="735"/>
      <c r="AV21" s="735"/>
      <c r="AW21" s="735"/>
      <c r="AX21" s="735"/>
      <c r="AY21" s="735"/>
      <c r="AZ21" s="735"/>
      <c r="BA21" s="735"/>
      <c r="BB21" s="735"/>
      <c r="BC21" s="735"/>
      <c r="BD21" s="735"/>
      <c r="BE21" s="735"/>
      <c r="BF21" s="736"/>
      <c r="BG21" s="663">
        <v>831</v>
      </c>
      <c r="BH21" s="664"/>
      <c r="BI21" s="664"/>
      <c r="BJ21" s="664"/>
      <c r="BK21" s="664"/>
      <c r="BL21" s="664"/>
      <c r="BM21" s="664"/>
      <c r="BN21" s="665"/>
      <c r="BO21" s="699">
        <v>0</v>
      </c>
      <c r="BP21" s="699"/>
      <c r="BQ21" s="699"/>
      <c r="BR21" s="699"/>
      <c r="BS21" s="700" t="s">
        <v>130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60" t="s">
        <v>284</v>
      </c>
      <c r="C22" s="661"/>
      <c r="D22" s="661"/>
      <c r="E22" s="661"/>
      <c r="F22" s="661"/>
      <c r="G22" s="661"/>
      <c r="H22" s="661"/>
      <c r="I22" s="661"/>
      <c r="J22" s="661"/>
      <c r="K22" s="661"/>
      <c r="L22" s="661"/>
      <c r="M22" s="661"/>
      <c r="N22" s="661"/>
      <c r="O22" s="661"/>
      <c r="P22" s="661"/>
      <c r="Q22" s="662"/>
      <c r="R22" s="663">
        <v>3343648</v>
      </c>
      <c r="S22" s="664"/>
      <c r="T22" s="664"/>
      <c r="U22" s="664"/>
      <c r="V22" s="664"/>
      <c r="W22" s="664"/>
      <c r="X22" s="664"/>
      <c r="Y22" s="665"/>
      <c r="Z22" s="699">
        <v>21.3</v>
      </c>
      <c r="AA22" s="699"/>
      <c r="AB22" s="699"/>
      <c r="AC22" s="699"/>
      <c r="AD22" s="700">
        <v>3343648</v>
      </c>
      <c r="AE22" s="700"/>
      <c r="AF22" s="700"/>
      <c r="AG22" s="700"/>
      <c r="AH22" s="700"/>
      <c r="AI22" s="700"/>
      <c r="AJ22" s="700"/>
      <c r="AK22" s="700"/>
      <c r="AL22" s="666">
        <v>36.5</v>
      </c>
      <c r="AM22" s="667"/>
      <c r="AN22" s="667"/>
      <c r="AO22" s="701"/>
      <c r="AP22" s="660" t="s">
        <v>285</v>
      </c>
      <c r="AQ22" s="735"/>
      <c r="AR22" s="735"/>
      <c r="AS22" s="735"/>
      <c r="AT22" s="735"/>
      <c r="AU22" s="735"/>
      <c r="AV22" s="735"/>
      <c r="AW22" s="735"/>
      <c r="AX22" s="735"/>
      <c r="AY22" s="735"/>
      <c r="AZ22" s="735"/>
      <c r="BA22" s="735"/>
      <c r="BB22" s="735"/>
      <c r="BC22" s="735"/>
      <c r="BD22" s="735"/>
      <c r="BE22" s="735"/>
      <c r="BF22" s="736"/>
      <c r="BG22" s="663" t="s">
        <v>130</v>
      </c>
      <c r="BH22" s="664"/>
      <c r="BI22" s="664"/>
      <c r="BJ22" s="664"/>
      <c r="BK22" s="664"/>
      <c r="BL22" s="664"/>
      <c r="BM22" s="664"/>
      <c r="BN22" s="665"/>
      <c r="BO22" s="699" t="s">
        <v>130</v>
      </c>
      <c r="BP22" s="699"/>
      <c r="BQ22" s="699"/>
      <c r="BR22" s="699"/>
      <c r="BS22" s="700" t="s">
        <v>130</v>
      </c>
      <c r="BT22" s="700"/>
      <c r="BU22" s="700"/>
      <c r="BV22" s="700"/>
      <c r="BW22" s="700"/>
      <c r="BX22" s="700"/>
      <c r="BY22" s="700"/>
      <c r="BZ22" s="700"/>
      <c r="CA22" s="700"/>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60" t="s">
        <v>287</v>
      </c>
      <c r="C23" s="661"/>
      <c r="D23" s="661"/>
      <c r="E23" s="661"/>
      <c r="F23" s="661"/>
      <c r="G23" s="661"/>
      <c r="H23" s="661"/>
      <c r="I23" s="661"/>
      <c r="J23" s="661"/>
      <c r="K23" s="661"/>
      <c r="L23" s="661"/>
      <c r="M23" s="661"/>
      <c r="N23" s="661"/>
      <c r="O23" s="661"/>
      <c r="P23" s="661"/>
      <c r="Q23" s="662"/>
      <c r="R23" s="663">
        <v>811797</v>
      </c>
      <c r="S23" s="664"/>
      <c r="T23" s="664"/>
      <c r="U23" s="664"/>
      <c r="V23" s="664"/>
      <c r="W23" s="664"/>
      <c r="X23" s="664"/>
      <c r="Y23" s="665"/>
      <c r="Z23" s="699">
        <v>5.2</v>
      </c>
      <c r="AA23" s="699"/>
      <c r="AB23" s="699"/>
      <c r="AC23" s="699"/>
      <c r="AD23" s="700" t="s">
        <v>130</v>
      </c>
      <c r="AE23" s="700"/>
      <c r="AF23" s="700"/>
      <c r="AG23" s="700"/>
      <c r="AH23" s="700"/>
      <c r="AI23" s="700"/>
      <c r="AJ23" s="700"/>
      <c r="AK23" s="700"/>
      <c r="AL23" s="666" t="s">
        <v>130</v>
      </c>
      <c r="AM23" s="667"/>
      <c r="AN23" s="667"/>
      <c r="AO23" s="701"/>
      <c r="AP23" s="660" t="s">
        <v>288</v>
      </c>
      <c r="AQ23" s="735"/>
      <c r="AR23" s="735"/>
      <c r="AS23" s="735"/>
      <c r="AT23" s="735"/>
      <c r="AU23" s="735"/>
      <c r="AV23" s="735"/>
      <c r="AW23" s="735"/>
      <c r="AX23" s="735"/>
      <c r="AY23" s="735"/>
      <c r="AZ23" s="735"/>
      <c r="BA23" s="735"/>
      <c r="BB23" s="735"/>
      <c r="BC23" s="735"/>
      <c r="BD23" s="735"/>
      <c r="BE23" s="735"/>
      <c r="BF23" s="736"/>
      <c r="BG23" s="663" t="s">
        <v>130</v>
      </c>
      <c r="BH23" s="664"/>
      <c r="BI23" s="664"/>
      <c r="BJ23" s="664"/>
      <c r="BK23" s="664"/>
      <c r="BL23" s="664"/>
      <c r="BM23" s="664"/>
      <c r="BN23" s="665"/>
      <c r="BO23" s="699" t="s">
        <v>247</v>
      </c>
      <c r="BP23" s="699"/>
      <c r="BQ23" s="699"/>
      <c r="BR23" s="699"/>
      <c r="BS23" s="700" t="s">
        <v>130</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2">
      <c r="B24" s="660" t="s">
        <v>294</v>
      </c>
      <c r="C24" s="661"/>
      <c r="D24" s="661"/>
      <c r="E24" s="661"/>
      <c r="F24" s="661"/>
      <c r="G24" s="661"/>
      <c r="H24" s="661"/>
      <c r="I24" s="661"/>
      <c r="J24" s="661"/>
      <c r="K24" s="661"/>
      <c r="L24" s="661"/>
      <c r="M24" s="661"/>
      <c r="N24" s="661"/>
      <c r="O24" s="661"/>
      <c r="P24" s="661"/>
      <c r="Q24" s="662"/>
      <c r="R24" s="663" t="s">
        <v>130</v>
      </c>
      <c r="S24" s="664"/>
      <c r="T24" s="664"/>
      <c r="U24" s="664"/>
      <c r="V24" s="664"/>
      <c r="W24" s="664"/>
      <c r="X24" s="664"/>
      <c r="Y24" s="665"/>
      <c r="Z24" s="699" t="s">
        <v>130</v>
      </c>
      <c r="AA24" s="699"/>
      <c r="AB24" s="699"/>
      <c r="AC24" s="699"/>
      <c r="AD24" s="700" t="s">
        <v>139</v>
      </c>
      <c r="AE24" s="700"/>
      <c r="AF24" s="700"/>
      <c r="AG24" s="700"/>
      <c r="AH24" s="700"/>
      <c r="AI24" s="700"/>
      <c r="AJ24" s="700"/>
      <c r="AK24" s="700"/>
      <c r="AL24" s="666" t="s">
        <v>130</v>
      </c>
      <c r="AM24" s="667"/>
      <c r="AN24" s="667"/>
      <c r="AO24" s="701"/>
      <c r="AP24" s="660" t="s">
        <v>295</v>
      </c>
      <c r="AQ24" s="735"/>
      <c r="AR24" s="735"/>
      <c r="AS24" s="735"/>
      <c r="AT24" s="735"/>
      <c r="AU24" s="735"/>
      <c r="AV24" s="735"/>
      <c r="AW24" s="735"/>
      <c r="AX24" s="735"/>
      <c r="AY24" s="735"/>
      <c r="AZ24" s="735"/>
      <c r="BA24" s="735"/>
      <c r="BB24" s="735"/>
      <c r="BC24" s="735"/>
      <c r="BD24" s="735"/>
      <c r="BE24" s="735"/>
      <c r="BF24" s="736"/>
      <c r="BG24" s="663" t="s">
        <v>130</v>
      </c>
      <c r="BH24" s="664"/>
      <c r="BI24" s="664"/>
      <c r="BJ24" s="664"/>
      <c r="BK24" s="664"/>
      <c r="BL24" s="664"/>
      <c r="BM24" s="664"/>
      <c r="BN24" s="665"/>
      <c r="BO24" s="699" t="s">
        <v>130</v>
      </c>
      <c r="BP24" s="699"/>
      <c r="BQ24" s="699"/>
      <c r="BR24" s="699"/>
      <c r="BS24" s="700" t="s">
        <v>130</v>
      </c>
      <c r="BT24" s="700"/>
      <c r="BU24" s="700"/>
      <c r="BV24" s="700"/>
      <c r="BW24" s="700"/>
      <c r="BX24" s="700"/>
      <c r="BY24" s="700"/>
      <c r="BZ24" s="700"/>
      <c r="CA24" s="700"/>
      <c r="CB24" s="731"/>
      <c r="CD24" s="712" t="s">
        <v>296</v>
      </c>
      <c r="CE24" s="713"/>
      <c r="CF24" s="713"/>
      <c r="CG24" s="713"/>
      <c r="CH24" s="713"/>
      <c r="CI24" s="713"/>
      <c r="CJ24" s="713"/>
      <c r="CK24" s="713"/>
      <c r="CL24" s="713"/>
      <c r="CM24" s="713"/>
      <c r="CN24" s="713"/>
      <c r="CO24" s="713"/>
      <c r="CP24" s="713"/>
      <c r="CQ24" s="714"/>
      <c r="CR24" s="709">
        <v>5912665</v>
      </c>
      <c r="CS24" s="710"/>
      <c r="CT24" s="710"/>
      <c r="CU24" s="710"/>
      <c r="CV24" s="710"/>
      <c r="CW24" s="710"/>
      <c r="CX24" s="710"/>
      <c r="CY24" s="738"/>
      <c r="CZ24" s="739">
        <v>38.9</v>
      </c>
      <c r="DA24" s="722"/>
      <c r="DB24" s="722"/>
      <c r="DC24" s="741"/>
      <c r="DD24" s="737">
        <v>4127736</v>
      </c>
      <c r="DE24" s="710"/>
      <c r="DF24" s="710"/>
      <c r="DG24" s="710"/>
      <c r="DH24" s="710"/>
      <c r="DI24" s="710"/>
      <c r="DJ24" s="710"/>
      <c r="DK24" s="738"/>
      <c r="DL24" s="737">
        <v>3890135</v>
      </c>
      <c r="DM24" s="710"/>
      <c r="DN24" s="710"/>
      <c r="DO24" s="710"/>
      <c r="DP24" s="710"/>
      <c r="DQ24" s="710"/>
      <c r="DR24" s="710"/>
      <c r="DS24" s="710"/>
      <c r="DT24" s="710"/>
      <c r="DU24" s="710"/>
      <c r="DV24" s="738"/>
      <c r="DW24" s="739">
        <v>41.7</v>
      </c>
      <c r="DX24" s="722"/>
      <c r="DY24" s="722"/>
      <c r="DZ24" s="722"/>
      <c r="EA24" s="722"/>
      <c r="EB24" s="722"/>
      <c r="EC24" s="740"/>
    </row>
    <row r="25" spans="2:133" ht="11.25" customHeight="1" x14ac:dyDescent="0.2">
      <c r="B25" s="660" t="s">
        <v>297</v>
      </c>
      <c r="C25" s="661"/>
      <c r="D25" s="661"/>
      <c r="E25" s="661"/>
      <c r="F25" s="661"/>
      <c r="G25" s="661"/>
      <c r="H25" s="661"/>
      <c r="I25" s="661"/>
      <c r="J25" s="661"/>
      <c r="K25" s="661"/>
      <c r="L25" s="661"/>
      <c r="M25" s="661"/>
      <c r="N25" s="661"/>
      <c r="O25" s="661"/>
      <c r="P25" s="661"/>
      <c r="Q25" s="662"/>
      <c r="R25" s="663">
        <v>9953586</v>
      </c>
      <c r="S25" s="664"/>
      <c r="T25" s="664"/>
      <c r="U25" s="664"/>
      <c r="V25" s="664"/>
      <c r="W25" s="664"/>
      <c r="X25" s="664"/>
      <c r="Y25" s="665"/>
      <c r="Z25" s="699">
        <v>63.4</v>
      </c>
      <c r="AA25" s="699"/>
      <c r="AB25" s="699"/>
      <c r="AC25" s="699"/>
      <c r="AD25" s="700">
        <v>9141789</v>
      </c>
      <c r="AE25" s="700"/>
      <c r="AF25" s="700"/>
      <c r="AG25" s="700"/>
      <c r="AH25" s="700"/>
      <c r="AI25" s="700"/>
      <c r="AJ25" s="700"/>
      <c r="AK25" s="700"/>
      <c r="AL25" s="666">
        <v>99.8</v>
      </c>
      <c r="AM25" s="667"/>
      <c r="AN25" s="667"/>
      <c r="AO25" s="701"/>
      <c r="AP25" s="660" t="s">
        <v>298</v>
      </c>
      <c r="AQ25" s="735"/>
      <c r="AR25" s="735"/>
      <c r="AS25" s="735"/>
      <c r="AT25" s="735"/>
      <c r="AU25" s="735"/>
      <c r="AV25" s="735"/>
      <c r="AW25" s="735"/>
      <c r="AX25" s="735"/>
      <c r="AY25" s="735"/>
      <c r="AZ25" s="735"/>
      <c r="BA25" s="735"/>
      <c r="BB25" s="735"/>
      <c r="BC25" s="735"/>
      <c r="BD25" s="735"/>
      <c r="BE25" s="735"/>
      <c r="BF25" s="736"/>
      <c r="BG25" s="663" t="s">
        <v>139</v>
      </c>
      <c r="BH25" s="664"/>
      <c r="BI25" s="664"/>
      <c r="BJ25" s="664"/>
      <c r="BK25" s="664"/>
      <c r="BL25" s="664"/>
      <c r="BM25" s="664"/>
      <c r="BN25" s="665"/>
      <c r="BO25" s="699" t="s">
        <v>130</v>
      </c>
      <c r="BP25" s="699"/>
      <c r="BQ25" s="699"/>
      <c r="BR25" s="699"/>
      <c r="BS25" s="700" t="s">
        <v>130</v>
      </c>
      <c r="BT25" s="700"/>
      <c r="BU25" s="700"/>
      <c r="BV25" s="700"/>
      <c r="BW25" s="700"/>
      <c r="BX25" s="700"/>
      <c r="BY25" s="700"/>
      <c r="BZ25" s="700"/>
      <c r="CA25" s="700"/>
      <c r="CB25" s="731"/>
      <c r="CD25" s="660" t="s">
        <v>299</v>
      </c>
      <c r="CE25" s="661"/>
      <c r="CF25" s="661"/>
      <c r="CG25" s="661"/>
      <c r="CH25" s="661"/>
      <c r="CI25" s="661"/>
      <c r="CJ25" s="661"/>
      <c r="CK25" s="661"/>
      <c r="CL25" s="661"/>
      <c r="CM25" s="661"/>
      <c r="CN25" s="661"/>
      <c r="CO25" s="661"/>
      <c r="CP25" s="661"/>
      <c r="CQ25" s="662"/>
      <c r="CR25" s="663">
        <v>2290048</v>
      </c>
      <c r="CS25" s="672"/>
      <c r="CT25" s="672"/>
      <c r="CU25" s="672"/>
      <c r="CV25" s="672"/>
      <c r="CW25" s="672"/>
      <c r="CX25" s="672"/>
      <c r="CY25" s="673"/>
      <c r="CZ25" s="666">
        <v>15.1</v>
      </c>
      <c r="DA25" s="674"/>
      <c r="DB25" s="674"/>
      <c r="DC25" s="675"/>
      <c r="DD25" s="669">
        <v>2051487</v>
      </c>
      <c r="DE25" s="672"/>
      <c r="DF25" s="672"/>
      <c r="DG25" s="672"/>
      <c r="DH25" s="672"/>
      <c r="DI25" s="672"/>
      <c r="DJ25" s="672"/>
      <c r="DK25" s="673"/>
      <c r="DL25" s="669">
        <v>1841900</v>
      </c>
      <c r="DM25" s="672"/>
      <c r="DN25" s="672"/>
      <c r="DO25" s="672"/>
      <c r="DP25" s="672"/>
      <c r="DQ25" s="672"/>
      <c r="DR25" s="672"/>
      <c r="DS25" s="672"/>
      <c r="DT25" s="672"/>
      <c r="DU25" s="672"/>
      <c r="DV25" s="673"/>
      <c r="DW25" s="666">
        <v>19.7</v>
      </c>
      <c r="DX25" s="674"/>
      <c r="DY25" s="674"/>
      <c r="DZ25" s="674"/>
      <c r="EA25" s="674"/>
      <c r="EB25" s="674"/>
      <c r="EC25" s="688"/>
    </row>
    <row r="26" spans="2:133" ht="11.25" customHeight="1" x14ac:dyDescent="0.2">
      <c r="B26" s="660" t="s">
        <v>300</v>
      </c>
      <c r="C26" s="661"/>
      <c r="D26" s="661"/>
      <c r="E26" s="661"/>
      <c r="F26" s="661"/>
      <c r="G26" s="661"/>
      <c r="H26" s="661"/>
      <c r="I26" s="661"/>
      <c r="J26" s="661"/>
      <c r="K26" s="661"/>
      <c r="L26" s="661"/>
      <c r="M26" s="661"/>
      <c r="N26" s="661"/>
      <c r="O26" s="661"/>
      <c r="P26" s="661"/>
      <c r="Q26" s="662"/>
      <c r="R26" s="663">
        <v>3401</v>
      </c>
      <c r="S26" s="664"/>
      <c r="T26" s="664"/>
      <c r="U26" s="664"/>
      <c r="V26" s="664"/>
      <c r="W26" s="664"/>
      <c r="X26" s="664"/>
      <c r="Y26" s="665"/>
      <c r="Z26" s="699">
        <v>0</v>
      </c>
      <c r="AA26" s="699"/>
      <c r="AB26" s="699"/>
      <c r="AC26" s="699"/>
      <c r="AD26" s="700">
        <v>3401</v>
      </c>
      <c r="AE26" s="700"/>
      <c r="AF26" s="700"/>
      <c r="AG26" s="700"/>
      <c r="AH26" s="700"/>
      <c r="AI26" s="700"/>
      <c r="AJ26" s="700"/>
      <c r="AK26" s="700"/>
      <c r="AL26" s="666">
        <v>0</v>
      </c>
      <c r="AM26" s="667"/>
      <c r="AN26" s="667"/>
      <c r="AO26" s="701"/>
      <c r="AP26" s="660" t="s">
        <v>301</v>
      </c>
      <c r="AQ26" s="735"/>
      <c r="AR26" s="735"/>
      <c r="AS26" s="735"/>
      <c r="AT26" s="735"/>
      <c r="AU26" s="735"/>
      <c r="AV26" s="735"/>
      <c r="AW26" s="735"/>
      <c r="AX26" s="735"/>
      <c r="AY26" s="735"/>
      <c r="AZ26" s="735"/>
      <c r="BA26" s="735"/>
      <c r="BB26" s="735"/>
      <c r="BC26" s="735"/>
      <c r="BD26" s="735"/>
      <c r="BE26" s="735"/>
      <c r="BF26" s="736"/>
      <c r="BG26" s="663" t="s">
        <v>130</v>
      </c>
      <c r="BH26" s="664"/>
      <c r="BI26" s="664"/>
      <c r="BJ26" s="664"/>
      <c r="BK26" s="664"/>
      <c r="BL26" s="664"/>
      <c r="BM26" s="664"/>
      <c r="BN26" s="665"/>
      <c r="BO26" s="699" t="s">
        <v>130</v>
      </c>
      <c r="BP26" s="699"/>
      <c r="BQ26" s="699"/>
      <c r="BR26" s="699"/>
      <c r="BS26" s="700" t="s">
        <v>130</v>
      </c>
      <c r="BT26" s="700"/>
      <c r="BU26" s="700"/>
      <c r="BV26" s="700"/>
      <c r="BW26" s="700"/>
      <c r="BX26" s="700"/>
      <c r="BY26" s="700"/>
      <c r="BZ26" s="700"/>
      <c r="CA26" s="700"/>
      <c r="CB26" s="731"/>
      <c r="CD26" s="660" t="s">
        <v>302</v>
      </c>
      <c r="CE26" s="661"/>
      <c r="CF26" s="661"/>
      <c r="CG26" s="661"/>
      <c r="CH26" s="661"/>
      <c r="CI26" s="661"/>
      <c r="CJ26" s="661"/>
      <c r="CK26" s="661"/>
      <c r="CL26" s="661"/>
      <c r="CM26" s="661"/>
      <c r="CN26" s="661"/>
      <c r="CO26" s="661"/>
      <c r="CP26" s="661"/>
      <c r="CQ26" s="662"/>
      <c r="CR26" s="663">
        <v>1434610</v>
      </c>
      <c r="CS26" s="664"/>
      <c r="CT26" s="664"/>
      <c r="CU26" s="664"/>
      <c r="CV26" s="664"/>
      <c r="CW26" s="664"/>
      <c r="CX26" s="664"/>
      <c r="CY26" s="665"/>
      <c r="CZ26" s="666">
        <v>9.4</v>
      </c>
      <c r="DA26" s="674"/>
      <c r="DB26" s="674"/>
      <c r="DC26" s="675"/>
      <c r="DD26" s="669">
        <v>1242076</v>
      </c>
      <c r="DE26" s="664"/>
      <c r="DF26" s="664"/>
      <c r="DG26" s="664"/>
      <c r="DH26" s="664"/>
      <c r="DI26" s="664"/>
      <c r="DJ26" s="664"/>
      <c r="DK26" s="665"/>
      <c r="DL26" s="669" t="s">
        <v>247</v>
      </c>
      <c r="DM26" s="664"/>
      <c r="DN26" s="664"/>
      <c r="DO26" s="664"/>
      <c r="DP26" s="664"/>
      <c r="DQ26" s="664"/>
      <c r="DR26" s="664"/>
      <c r="DS26" s="664"/>
      <c r="DT26" s="664"/>
      <c r="DU26" s="664"/>
      <c r="DV26" s="665"/>
      <c r="DW26" s="666" t="s">
        <v>130</v>
      </c>
      <c r="DX26" s="674"/>
      <c r="DY26" s="674"/>
      <c r="DZ26" s="674"/>
      <c r="EA26" s="674"/>
      <c r="EB26" s="674"/>
      <c r="EC26" s="688"/>
    </row>
    <row r="27" spans="2:133" ht="11.25" customHeight="1" x14ac:dyDescent="0.2">
      <c r="B27" s="660" t="s">
        <v>303</v>
      </c>
      <c r="C27" s="661"/>
      <c r="D27" s="661"/>
      <c r="E27" s="661"/>
      <c r="F27" s="661"/>
      <c r="G27" s="661"/>
      <c r="H27" s="661"/>
      <c r="I27" s="661"/>
      <c r="J27" s="661"/>
      <c r="K27" s="661"/>
      <c r="L27" s="661"/>
      <c r="M27" s="661"/>
      <c r="N27" s="661"/>
      <c r="O27" s="661"/>
      <c r="P27" s="661"/>
      <c r="Q27" s="662"/>
      <c r="R27" s="663">
        <v>12741</v>
      </c>
      <c r="S27" s="664"/>
      <c r="T27" s="664"/>
      <c r="U27" s="664"/>
      <c r="V27" s="664"/>
      <c r="W27" s="664"/>
      <c r="X27" s="664"/>
      <c r="Y27" s="665"/>
      <c r="Z27" s="699">
        <v>0.1</v>
      </c>
      <c r="AA27" s="699"/>
      <c r="AB27" s="699"/>
      <c r="AC27" s="699"/>
      <c r="AD27" s="700" t="s">
        <v>130</v>
      </c>
      <c r="AE27" s="700"/>
      <c r="AF27" s="700"/>
      <c r="AG27" s="700"/>
      <c r="AH27" s="700"/>
      <c r="AI27" s="700"/>
      <c r="AJ27" s="700"/>
      <c r="AK27" s="700"/>
      <c r="AL27" s="666" t="s">
        <v>247</v>
      </c>
      <c r="AM27" s="667"/>
      <c r="AN27" s="667"/>
      <c r="AO27" s="701"/>
      <c r="AP27" s="660" t="s">
        <v>304</v>
      </c>
      <c r="AQ27" s="661"/>
      <c r="AR27" s="661"/>
      <c r="AS27" s="661"/>
      <c r="AT27" s="661"/>
      <c r="AU27" s="661"/>
      <c r="AV27" s="661"/>
      <c r="AW27" s="661"/>
      <c r="AX27" s="661"/>
      <c r="AY27" s="661"/>
      <c r="AZ27" s="661"/>
      <c r="BA27" s="661"/>
      <c r="BB27" s="661"/>
      <c r="BC27" s="661"/>
      <c r="BD27" s="661"/>
      <c r="BE27" s="661"/>
      <c r="BF27" s="662"/>
      <c r="BG27" s="663">
        <v>4682875</v>
      </c>
      <c r="BH27" s="664"/>
      <c r="BI27" s="664"/>
      <c r="BJ27" s="664"/>
      <c r="BK27" s="664"/>
      <c r="BL27" s="664"/>
      <c r="BM27" s="664"/>
      <c r="BN27" s="665"/>
      <c r="BO27" s="699">
        <v>100</v>
      </c>
      <c r="BP27" s="699"/>
      <c r="BQ27" s="699"/>
      <c r="BR27" s="699"/>
      <c r="BS27" s="700">
        <v>274479</v>
      </c>
      <c r="BT27" s="700"/>
      <c r="BU27" s="700"/>
      <c r="BV27" s="700"/>
      <c r="BW27" s="700"/>
      <c r="BX27" s="700"/>
      <c r="BY27" s="700"/>
      <c r="BZ27" s="700"/>
      <c r="CA27" s="700"/>
      <c r="CB27" s="731"/>
      <c r="CD27" s="660" t="s">
        <v>305</v>
      </c>
      <c r="CE27" s="661"/>
      <c r="CF27" s="661"/>
      <c r="CG27" s="661"/>
      <c r="CH27" s="661"/>
      <c r="CI27" s="661"/>
      <c r="CJ27" s="661"/>
      <c r="CK27" s="661"/>
      <c r="CL27" s="661"/>
      <c r="CM27" s="661"/>
      <c r="CN27" s="661"/>
      <c r="CO27" s="661"/>
      <c r="CP27" s="661"/>
      <c r="CQ27" s="662"/>
      <c r="CR27" s="663">
        <v>2145721</v>
      </c>
      <c r="CS27" s="672"/>
      <c r="CT27" s="672"/>
      <c r="CU27" s="672"/>
      <c r="CV27" s="672"/>
      <c r="CW27" s="672"/>
      <c r="CX27" s="672"/>
      <c r="CY27" s="673"/>
      <c r="CZ27" s="666">
        <v>14.1</v>
      </c>
      <c r="DA27" s="674"/>
      <c r="DB27" s="674"/>
      <c r="DC27" s="675"/>
      <c r="DD27" s="669">
        <v>633758</v>
      </c>
      <c r="DE27" s="672"/>
      <c r="DF27" s="672"/>
      <c r="DG27" s="672"/>
      <c r="DH27" s="672"/>
      <c r="DI27" s="672"/>
      <c r="DJ27" s="672"/>
      <c r="DK27" s="673"/>
      <c r="DL27" s="669">
        <v>605744</v>
      </c>
      <c r="DM27" s="672"/>
      <c r="DN27" s="672"/>
      <c r="DO27" s="672"/>
      <c r="DP27" s="672"/>
      <c r="DQ27" s="672"/>
      <c r="DR27" s="672"/>
      <c r="DS27" s="672"/>
      <c r="DT27" s="672"/>
      <c r="DU27" s="672"/>
      <c r="DV27" s="673"/>
      <c r="DW27" s="666">
        <v>6.5</v>
      </c>
      <c r="DX27" s="674"/>
      <c r="DY27" s="674"/>
      <c r="DZ27" s="674"/>
      <c r="EA27" s="674"/>
      <c r="EB27" s="674"/>
      <c r="EC27" s="688"/>
    </row>
    <row r="28" spans="2:133" ht="11.25" customHeight="1" x14ac:dyDescent="0.2">
      <c r="B28" s="660" t="s">
        <v>306</v>
      </c>
      <c r="C28" s="661"/>
      <c r="D28" s="661"/>
      <c r="E28" s="661"/>
      <c r="F28" s="661"/>
      <c r="G28" s="661"/>
      <c r="H28" s="661"/>
      <c r="I28" s="661"/>
      <c r="J28" s="661"/>
      <c r="K28" s="661"/>
      <c r="L28" s="661"/>
      <c r="M28" s="661"/>
      <c r="N28" s="661"/>
      <c r="O28" s="661"/>
      <c r="P28" s="661"/>
      <c r="Q28" s="662"/>
      <c r="R28" s="663">
        <v>121623</v>
      </c>
      <c r="S28" s="664"/>
      <c r="T28" s="664"/>
      <c r="U28" s="664"/>
      <c r="V28" s="664"/>
      <c r="W28" s="664"/>
      <c r="X28" s="664"/>
      <c r="Y28" s="665"/>
      <c r="Z28" s="699">
        <v>0.8</v>
      </c>
      <c r="AA28" s="699"/>
      <c r="AB28" s="699"/>
      <c r="AC28" s="699"/>
      <c r="AD28" s="700">
        <v>350</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307</v>
      </c>
      <c r="CE28" s="661"/>
      <c r="CF28" s="661"/>
      <c r="CG28" s="661"/>
      <c r="CH28" s="661"/>
      <c r="CI28" s="661"/>
      <c r="CJ28" s="661"/>
      <c r="CK28" s="661"/>
      <c r="CL28" s="661"/>
      <c r="CM28" s="661"/>
      <c r="CN28" s="661"/>
      <c r="CO28" s="661"/>
      <c r="CP28" s="661"/>
      <c r="CQ28" s="662"/>
      <c r="CR28" s="663">
        <v>1476896</v>
      </c>
      <c r="CS28" s="664"/>
      <c r="CT28" s="664"/>
      <c r="CU28" s="664"/>
      <c r="CV28" s="664"/>
      <c r="CW28" s="664"/>
      <c r="CX28" s="664"/>
      <c r="CY28" s="665"/>
      <c r="CZ28" s="666">
        <v>9.6999999999999993</v>
      </c>
      <c r="DA28" s="674"/>
      <c r="DB28" s="674"/>
      <c r="DC28" s="675"/>
      <c r="DD28" s="669">
        <v>1442491</v>
      </c>
      <c r="DE28" s="664"/>
      <c r="DF28" s="664"/>
      <c r="DG28" s="664"/>
      <c r="DH28" s="664"/>
      <c r="DI28" s="664"/>
      <c r="DJ28" s="664"/>
      <c r="DK28" s="665"/>
      <c r="DL28" s="669">
        <v>1442491</v>
      </c>
      <c r="DM28" s="664"/>
      <c r="DN28" s="664"/>
      <c r="DO28" s="664"/>
      <c r="DP28" s="664"/>
      <c r="DQ28" s="664"/>
      <c r="DR28" s="664"/>
      <c r="DS28" s="664"/>
      <c r="DT28" s="664"/>
      <c r="DU28" s="664"/>
      <c r="DV28" s="665"/>
      <c r="DW28" s="666">
        <v>15.5</v>
      </c>
      <c r="DX28" s="674"/>
      <c r="DY28" s="674"/>
      <c r="DZ28" s="674"/>
      <c r="EA28" s="674"/>
      <c r="EB28" s="674"/>
      <c r="EC28" s="688"/>
    </row>
    <row r="29" spans="2:133" ht="11.25" customHeight="1" x14ac:dyDescent="0.2">
      <c r="B29" s="660" t="s">
        <v>308</v>
      </c>
      <c r="C29" s="661"/>
      <c r="D29" s="661"/>
      <c r="E29" s="661"/>
      <c r="F29" s="661"/>
      <c r="G29" s="661"/>
      <c r="H29" s="661"/>
      <c r="I29" s="661"/>
      <c r="J29" s="661"/>
      <c r="K29" s="661"/>
      <c r="L29" s="661"/>
      <c r="M29" s="661"/>
      <c r="N29" s="661"/>
      <c r="O29" s="661"/>
      <c r="P29" s="661"/>
      <c r="Q29" s="662"/>
      <c r="R29" s="663">
        <v>71013</v>
      </c>
      <c r="S29" s="664"/>
      <c r="T29" s="664"/>
      <c r="U29" s="664"/>
      <c r="V29" s="664"/>
      <c r="W29" s="664"/>
      <c r="X29" s="664"/>
      <c r="Y29" s="665"/>
      <c r="Z29" s="699">
        <v>0.5</v>
      </c>
      <c r="AA29" s="699"/>
      <c r="AB29" s="699"/>
      <c r="AC29" s="699"/>
      <c r="AD29" s="700">
        <v>1731</v>
      </c>
      <c r="AE29" s="700"/>
      <c r="AF29" s="700"/>
      <c r="AG29" s="700"/>
      <c r="AH29" s="700"/>
      <c r="AI29" s="700"/>
      <c r="AJ29" s="700"/>
      <c r="AK29" s="700"/>
      <c r="AL29" s="666">
        <v>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309</v>
      </c>
      <c r="CE29" s="677"/>
      <c r="CF29" s="660" t="s">
        <v>72</v>
      </c>
      <c r="CG29" s="661"/>
      <c r="CH29" s="661"/>
      <c r="CI29" s="661"/>
      <c r="CJ29" s="661"/>
      <c r="CK29" s="661"/>
      <c r="CL29" s="661"/>
      <c r="CM29" s="661"/>
      <c r="CN29" s="661"/>
      <c r="CO29" s="661"/>
      <c r="CP29" s="661"/>
      <c r="CQ29" s="662"/>
      <c r="CR29" s="663">
        <v>1476896</v>
      </c>
      <c r="CS29" s="672"/>
      <c r="CT29" s="672"/>
      <c r="CU29" s="672"/>
      <c r="CV29" s="672"/>
      <c r="CW29" s="672"/>
      <c r="CX29" s="672"/>
      <c r="CY29" s="673"/>
      <c r="CZ29" s="666">
        <v>9.6999999999999993</v>
      </c>
      <c r="DA29" s="674"/>
      <c r="DB29" s="674"/>
      <c r="DC29" s="675"/>
      <c r="DD29" s="669">
        <v>1442491</v>
      </c>
      <c r="DE29" s="672"/>
      <c r="DF29" s="672"/>
      <c r="DG29" s="672"/>
      <c r="DH29" s="672"/>
      <c r="DI29" s="672"/>
      <c r="DJ29" s="672"/>
      <c r="DK29" s="673"/>
      <c r="DL29" s="669">
        <v>1442491</v>
      </c>
      <c r="DM29" s="672"/>
      <c r="DN29" s="672"/>
      <c r="DO29" s="672"/>
      <c r="DP29" s="672"/>
      <c r="DQ29" s="672"/>
      <c r="DR29" s="672"/>
      <c r="DS29" s="672"/>
      <c r="DT29" s="672"/>
      <c r="DU29" s="672"/>
      <c r="DV29" s="673"/>
      <c r="DW29" s="666">
        <v>15.5</v>
      </c>
      <c r="DX29" s="674"/>
      <c r="DY29" s="674"/>
      <c r="DZ29" s="674"/>
      <c r="EA29" s="674"/>
      <c r="EB29" s="674"/>
      <c r="EC29" s="688"/>
    </row>
    <row r="30" spans="2:133" ht="11.25" customHeight="1" x14ac:dyDescent="0.2">
      <c r="B30" s="660" t="s">
        <v>310</v>
      </c>
      <c r="C30" s="661"/>
      <c r="D30" s="661"/>
      <c r="E30" s="661"/>
      <c r="F30" s="661"/>
      <c r="G30" s="661"/>
      <c r="H30" s="661"/>
      <c r="I30" s="661"/>
      <c r="J30" s="661"/>
      <c r="K30" s="661"/>
      <c r="L30" s="661"/>
      <c r="M30" s="661"/>
      <c r="N30" s="661"/>
      <c r="O30" s="661"/>
      <c r="P30" s="661"/>
      <c r="Q30" s="662"/>
      <c r="R30" s="663">
        <v>2188006</v>
      </c>
      <c r="S30" s="664"/>
      <c r="T30" s="664"/>
      <c r="U30" s="664"/>
      <c r="V30" s="664"/>
      <c r="W30" s="664"/>
      <c r="X30" s="664"/>
      <c r="Y30" s="665"/>
      <c r="Z30" s="699">
        <v>13.9</v>
      </c>
      <c r="AA30" s="699"/>
      <c r="AB30" s="699"/>
      <c r="AC30" s="699"/>
      <c r="AD30" s="700" t="s">
        <v>130</v>
      </c>
      <c r="AE30" s="700"/>
      <c r="AF30" s="700"/>
      <c r="AG30" s="700"/>
      <c r="AH30" s="700"/>
      <c r="AI30" s="700"/>
      <c r="AJ30" s="700"/>
      <c r="AK30" s="700"/>
      <c r="AL30" s="666" t="s">
        <v>130</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60" t="s">
        <v>313</v>
      </c>
      <c r="CG30" s="661"/>
      <c r="CH30" s="661"/>
      <c r="CI30" s="661"/>
      <c r="CJ30" s="661"/>
      <c r="CK30" s="661"/>
      <c r="CL30" s="661"/>
      <c r="CM30" s="661"/>
      <c r="CN30" s="661"/>
      <c r="CO30" s="661"/>
      <c r="CP30" s="661"/>
      <c r="CQ30" s="662"/>
      <c r="CR30" s="663">
        <v>1405177</v>
      </c>
      <c r="CS30" s="664"/>
      <c r="CT30" s="664"/>
      <c r="CU30" s="664"/>
      <c r="CV30" s="664"/>
      <c r="CW30" s="664"/>
      <c r="CX30" s="664"/>
      <c r="CY30" s="665"/>
      <c r="CZ30" s="666">
        <v>9.1999999999999993</v>
      </c>
      <c r="DA30" s="674"/>
      <c r="DB30" s="674"/>
      <c r="DC30" s="675"/>
      <c r="DD30" s="669">
        <v>1370777</v>
      </c>
      <c r="DE30" s="664"/>
      <c r="DF30" s="664"/>
      <c r="DG30" s="664"/>
      <c r="DH30" s="664"/>
      <c r="DI30" s="664"/>
      <c r="DJ30" s="664"/>
      <c r="DK30" s="665"/>
      <c r="DL30" s="669">
        <v>1370777</v>
      </c>
      <c r="DM30" s="664"/>
      <c r="DN30" s="664"/>
      <c r="DO30" s="664"/>
      <c r="DP30" s="664"/>
      <c r="DQ30" s="664"/>
      <c r="DR30" s="664"/>
      <c r="DS30" s="664"/>
      <c r="DT30" s="664"/>
      <c r="DU30" s="664"/>
      <c r="DV30" s="665"/>
      <c r="DW30" s="666">
        <v>14.7</v>
      </c>
      <c r="DX30" s="674"/>
      <c r="DY30" s="674"/>
      <c r="DZ30" s="674"/>
      <c r="EA30" s="674"/>
      <c r="EB30" s="674"/>
      <c r="EC30" s="688"/>
    </row>
    <row r="31" spans="2:133" ht="11.25" customHeight="1" x14ac:dyDescent="0.2">
      <c r="B31" s="732" t="s">
        <v>314</v>
      </c>
      <c r="C31" s="733"/>
      <c r="D31" s="733"/>
      <c r="E31" s="733"/>
      <c r="F31" s="733"/>
      <c r="G31" s="733"/>
      <c r="H31" s="733"/>
      <c r="I31" s="733"/>
      <c r="J31" s="733"/>
      <c r="K31" s="733"/>
      <c r="L31" s="733"/>
      <c r="M31" s="733"/>
      <c r="N31" s="733"/>
      <c r="O31" s="733"/>
      <c r="P31" s="733"/>
      <c r="Q31" s="734"/>
      <c r="R31" s="663" t="s">
        <v>130</v>
      </c>
      <c r="S31" s="664"/>
      <c r="T31" s="664"/>
      <c r="U31" s="664"/>
      <c r="V31" s="664"/>
      <c r="W31" s="664"/>
      <c r="X31" s="664"/>
      <c r="Y31" s="665"/>
      <c r="Z31" s="699" t="s">
        <v>130</v>
      </c>
      <c r="AA31" s="699"/>
      <c r="AB31" s="699"/>
      <c r="AC31" s="699"/>
      <c r="AD31" s="700" t="s">
        <v>139</v>
      </c>
      <c r="AE31" s="700"/>
      <c r="AF31" s="700"/>
      <c r="AG31" s="700"/>
      <c r="AH31" s="700"/>
      <c r="AI31" s="700"/>
      <c r="AJ31" s="700"/>
      <c r="AK31" s="700"/>
      <c r="AL31" s="666" t="s">
        <v>130</v>
      </c>
      <c r="AM31" s="667"/>
      <c r="AN31" s="667"/>
      <c r="AO31" s="701"/>
      <c r="AP31" s="724" t="s">
        <v>315</v>
      </c>
      <c r="AQ31" s="725"/>
      <c r="AR31" s="725"/>
      <c r="AS31" s="725"/>
      <c r="AT31" s="726" t="s">
        <v>316</v>
      </c>
      <c r="AU31" s="218"/>
      <c r="AV31" s="218"/>
      <c r="AW31" s="218"/>
      <c r="AX31" s="712" t="s">
        <v>189</v>
      </c>
      <c r="AY31" s="713"/>
      <c r="AZ31" s="713"/>
      <c r="BA31" s="713"/>
      <c r="BB31" s="713"/>
      <c r="BC31" s="713"/>
      <c r="BD31" s="713"/>
      <c r="BE31" s="713"/>
      <c r="BF31" s="714"/>
      <c r="BG31" s="720">
        <v>99.3</v>
      </c>
      <c r="BH31" s="721"/>
      <c r="BI31" s="721"/>
      <c r="BJ31" s="721"/>
      <c r="BK31" s="721"/>
      <c r="BL31" s="721"/>
      <c r="BM31" s="722">
        <v>97.4</v>
      </c>
      <c r="BN31" s="721"/>
      <c r="BO31" s="721"/>
      <c r="BP31" s="721"/>
      <c r="BQ31" s="723"/>
      <c r="BR31" s="720">
        <v>99.4</v>
      </c>
      <c r="BS31" s="721"/>
      <c r="BT31" s="721"/>
      <c r="BU31" s="721"/>
      <c r="BV31" s="721"/>
      <c r="BW31" s="721"/>
      <c r="BX31" s="722">
        <v>97.3</v>
      </c>
      <c r="BY31" s="721"/>
      <c r="BZ31" s="721"/>
      <c r="CA31" s="721"/>
      <c r="CB31" s="723"/>
      <c r="CD31" s="678"/>
      <c r="CE31" s="679"/>
      <c r="CF31" s="660" t="s">
        <v>317</v>
      </c>
      <c r="CG31" s="661"/>
      <c r="CH31" s="661"/>
      <c r="CI31" s="661"/>
      <c r="CJ31" s="661"/>
      <c r="CK31" s="661"/>
      <c r="CL31" s="661"/>
      <c r="CM31" s="661"/>
      <c r="CN31" s="661"/>
      <c r="CO31" s="661"/>
      <c r="CP31" s="661"/>
      <c r="CQ31" s="662"/>
      <c r="CR31" s="663">
        <v>71719</v>
      </c>
      <c r="CS31" s="672"/>
      <c r="CT31" s="672"/>
      <c r="CU31" s="672"/>
      <c r="CV31" s="672"/>
      <c r="CW31" s="672"/>
      <c r="CX31" s="672"/>
      <c r="CY31" s="673"/>
      <c r="CZ31" s="666">
        <v>0.5</v>
      </c>
      <c r="DA31" s="674"/>
      <c r="DB31" s="674"/>
      <c r="DC31" s="675"/>
      <c r="DD31" s="669">
        <v>71714</v>
      </c>
      <c r="DE31" s="672"/>
      <c r="DF31" s="672"/>
      <c r="DG31" s="672"/>
      <c r="DH31" s="672"/>
      <c r="DI31" s="672"/>
      <c r="DJ31" s="672"/>
      <c r="DK31" s="673"/>
      <c r="DL31" s="669">
        <v>71714</v>
      </c>
      <c r="DM31" s="672"/>
      <c r="DN31" s="672"/>
      <c r="DO31" s="672"/>
      <c r="DP31" s="672"/>
      <c r="DQ31" s="672"/>
      <c r="DR31" s="672"/>
      <c r="DS31" s="672"/>
      <c r="DT31" s="672"/>
      <c r="DU31" s="672"/>
      <c r="DV31" s="673"/>
      <c r="DW31" s="666">
        <v>0.8</v>
      </c>
      <c r="DX31" s="674"/>
      <c r="DY31" s="674"/>
      <c r="DZ31" s="674"/>
      <c r="EA31" s="674"/>
      <c r="EB31" s="674"/>
      <c r="EC31" s="688"/>
    </row>
    <row r="32" spans="2:133" ht="11.25" customHeight="1" x14ac:dyDescent="0.2">
      <c r="B32" s="660" t="s">
        <v>318</v>
      </c>
      <c r="C32" s="661"/>
      <c r="D32" s="661"/>
      <c r="E32" s="661"/>
      <c r="F32" s="661"/>
      <c r="G32" s="661"/>
      <c r="H32" s="661"/>
      <c r="I32" s="661"/>
      <c r="J32" s="661"/>
      <c r="K32" s="661"/>
      <c r="L32" s="661"/>
      <c r="M32" s="661"/>
      <c r="N32" s="661"/>
      <c r="O32" s="661"/>
      <c r="P32" s="661"/>
      <c r="Q32" s="662"/>
      <c r="R32" s="663">
        <v>1004747</v>
      </c>
      <c r="S32" s="664"/>
      <c r="T32" s="664"/>
      <c r="U32" s="664"/>
      <c r="V32" s="664"/>
      <c r="W32" s="664"/>
      <c r="X32" s="664"/>
      <c r="Y32" s="665"/>
      <c r="Z32" s="699">
        <v>6.4</v>
      </c>
      <c r="AA32" s="699"/>
      <c r="AB32" s="699"/>
      <c r="AC32" s="699"/>
      <c r="AD32" s="700" t="s">
        <v>130</v>
      </c>
      <c r="AE32" s="700"/>
      <c r="AF32" s="700"/>
      <c r="AG32" s="700"/>
      <c r="AH32" s="700"/>
      <c r="AI32" s="700"/>
      <c r="AJ32" s="700"/>
      <c r="AK32" s="700"/>
      <c r="AL32" s="666" t="s">
        <v>247</v>
      </c>
      <c r="AM32" s="667"/>
      <c r="AN32" s="667"/>
      <c r="AO32" s="701"/>
      <c r="AP32" s="702"/>
      <c r="AQ32" s="703"/>
      <c r="AR32" s="703"/>
      <c r="AS32" s="703"/>
      <c r="AT32" s="727"/>
      <c r="AU32" s="214" t="s">
        <v>319</v>
      </c>
      <c r="AX32" s="660" t="s">
        <v>320</v>
      </c>
      <c r="AY32" s="661"/>
      <c r="AZ32" s="661"/>
      <c r="BA32" s="661"/>
      <c r="BB32" s="661"/>
      <c r="BC32" s="661"/>
      <c r="BD32" s="661"/>
      <c r="BE32" s="661"/>
      <c r="BF32" s="662"/>
      <c r="BG32" s="719">
        <v>99.4</v>
      </c>
      <c r="BH32" s="672"/>
      <c r="BI32" s="672"/>
      <c r="BJ32" s="672"/>
      <c r="BK32" s="672"/>
      <c r="BL32" s="672"/>
      <c r="BM32" s="667">
        <v>97.9</v>
      </c>
      <c r="BN32" s="672"/>
      <c r="BO32" s="672"/>
      <c r="BP32" s="672"/>
      <c r="BQ32" s="697"/>
      <c r="BR32" s="719">
        <v>99.5</v>
      </c>
      <c r="BS32" s="672"/>
      <c r="BT32" s="672"/>
      <c r="BU32" s="672"/>
      <c r="BV32" s="672"/>
      <c r="BW32" s="672"/>
      <c r="BX32" s="667">
        <v>97.9</v>
      </c>
      <c r="BY32" s="672"/>
      <c r="BZ32" s="672"/>
      <c r="CA32" s="672"/>
      <c r="CB32" s="697"/>
      <c r="CD32" s="680"/>
      <c r="CE32" s="681"/>
      <c r="CF32" s="660" t="s">
        <v>321</v>
      </c>
      <c r="CG32" s="661"/>
      <c r="CH32" s="661"/>
      <c r="CI32" s="661"/>
      <c r="CJ32" s="661"/>
      <c r="CK32" s="661"/>
      <c r="CL32" s="661"/>
      <c r="CM32" s="661"/>
      <c r="CN32" s="661"/>
      <c r="CO32" s="661"/>
      <c r="CP32" s="661"/>
      <c r="CQ32" s="662"/>
      <c r="CR32" s="663" t="s">
        <v>247</v>
      </c>
      <c r="CS32" s="664"/>
      <c r="CT32" s="664"/>
      <c r="CU32" s="664"/>
      <c r="CV32" s="664"/>
      <c r="CW32" s="664"/>
      <c r="CX32" s="664"/>
      <c r="CY32" s="665"/>
      <c r="CZ32" s="666" t="s">
        <v>130</v>
      </c>
      <c r="DA32" s="674"/>
      <c r="DB32" s="674"/>
      <c r="DC32" s="675"/>
      <c r="DD32" s="669" t="s">
        <v>247</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74"/>
      <c r="DY32" s="674"/>
      <c r="DZ32" s="674"/>
      <c r="EA32" s="674"/>
      <c r="EB32" s="674"/>
      <c r="EC32" s="688"/>
    </row>
    <row r="33" spans="2:133" ht="11.25" customHeight="1" x14ac:dyDescent="0.2">
      <c r="B33" s="660" t="s">
        <v>322</v>
      </c>
      <c r="C33" s="661"/>
      <c r="D33" s="661"/>
      <c r="E33" s="661"/>
      <c r="F33" s="661"/>
      <c r="G33" s="661"/>
      <c r="H33" s="661"/>
      <c r="I33" s="661"/>
      <c r="J33" s="661"/>
      <c r="K33" s="661"/>
      <c r="L33" s="661"/>
      <c r="M33" s="661"/>
      <c r="N33" s="661"/>
      <c r="O33" s="661"/>
      <c r="P33" s="661"/>
      <c r="Q33" s="662"/>
      <c r="R33" s="663">
        <v>146557</v>
      </c>
      <c r="S33" s="664"/>
      <c r="T33" s="664"/>
      <c r="U33" s="664"/>
      <c r="V33" s="664"/>
      <c r="W33" s="664"/>
      <c r="X33" s="664"/>
      <c r="Y33" s="665"/>
      <c r="Z33" s="699">
        <v>0.9</v>
      </c>
      <c r="AA33" s="699"/>
      <c r="AB33" s="699"/>
      <c r="AC33" s="699"/>
      <c r="AD33" s="700">
        <v>1</v>
      </c>
      <c r="AE33" s="700"/>
      <c r="AF33" s="700"/>
      <c r="AG33" s="700"/>
      <c r="AH33" s="700"/>
      <c r="AI33" s="700"/>
      <c r="AJ33" s="700"/>
      <c r="AK33" s="700"/>
      <c r="AL33" s="666">
        <v>0</v>
      </c>
      <c r="AM33" s="667"/>
      <c r="AN33" s="667"/>
      <c r="AO33" s="701"/>
      <c r="AP33" s="704"/>
      <c r="AQ33" s="705"/>
      <c r="AR33" s="705"/>
      <c r="AS33" s="705"/>
      <c r="AT33" s="728"/>
      <c r="AU33" s="219"/>
      <c r="AV33" s="219"/>
      <c r="AW33" s="219"/>
      <c r="AX33" s="644" t="s">
        <v>323</v>
      </c>
      <c r="AY33" s="645"/>
      <c r="AZ33" s="645"/>
      <c r="BA33" s="645"/>
      <c r="BB33" s="645"/>
      <c r="BC33" s="645"/>
      <c r="BD33" s="645"/>
      <c r="BE33" s="645"/>
      <c r="BF33" s="646"/>
      <c r="BG33" s="718">
        <v>99.2</v>
      </c>
      <c r="BH33" s="648"/>
      <c r="BI33" s="648"/>
      <c r="BJ33" s="648"/>
      <c r="BK33" s="648"/>
      <c r="BL33" s="648"/>
      <c r="BM33" s="692">
        <v>96.8</v>
      </c>
      <c r="BN33" s="648"/>
      <c r="BO33" s="648"/>
      <c r="BP33" s="648"/>
      <c r="BQ33" s="686"/>
      <c r="BR33" s="718">
        <v>99.3</v>
      </c>
      <c r="BS33" s="648"/>
      <c r="BT33" s="648"/>
      <c r="BU33" s="648"/>
      <c r="BV33" s="648"/>
      <c r="BW33" s="648"/>
      <c r="BX33" s="692">
        <v>96.7</v>
      </c>
      <c r="BY33" s="648"/>
      <c r="BZ33" s="648"/>
      <c r="CA33" s="648"/>
      <c r="CB33" s="686"/>
      <c r="CD33" s="660" t="s">
        <v>324</v>
      </c>
      <c r="CE33" s="661"/>
      <c r="CF33" s="661"/>
      <c r="CG33" s="661"/>
      <c r="CH33" s="661"/>
      <c r="CI33" s="661"/>
      <c r="CJ33" s="661"/>
      <c r="CK33" s="661"/>
      <c r="CL33" s="661"/>
      <c r="CM33" s="661"/>
      <c r="CN33" s="661"/>
      <c r="CO33" s="661"/>
      <c r="CP33" s="661"/>
      <c r="CQ33" s="662"/>
      <c r="CR33" s="663">
        <v>8263496</v>
      </c>
      <c r="CS33" s="672"/>
      <c r="CT33" s="672"/>
      <c r="CU33" s="672"/>
      <c r="CV33" s="672"/>
      <c r="CW33" s="672"/>
      <c r="CX33" s="672"/>
      <c r="CY33" s="673"/>
      <c r="CZ33" s="666">
        <v>54.4</v>
      </c>
      <c r="DA33" s="674"/>
      <c r="DB33" s="674"/>
      <c r="DC33" s="675"/>
      <c r="DD33" s="669">
        <v>6635412</v>
      </c>
      <c r="DE33" s="672"/>
      <c r="DF33" s="672"/>
      <c r="DG33" s="672"/>
      <c r="DH33" s="672"/>
      <c r="DI33" s="672"/>
      <c r="DJ33" s="672"/>
      <c r="DK33" s="673"/>
      <c r="DL33" s="669">
        <v>4158225</v>
      </c>
      <c r="DM33" s="672"/>
      <c r="DN33" s="672"/>
      <c r="DO33" s="672"/>
      <c r="DP33" s="672"/>
      <c r="DQ33" s="672"/>
      <c r="DR33" s="672"/>
      <c r="DS33" s="672"/>
      <c r="DT33" s="672"/>
      <c r="DU33" s="672"/>
      <c r="DV33" s="673"/>
      <c r="DW33" s="666">
        <v>44.6</v>
      </c>
      <c r="DX33" s="674"/>
      <c r="DY33" s="674"/>
      <c r="DZ33" s="674"/>
      <c r="EA33" s="674"/>
      <c r="EB33" s="674"/>
      <c r="EC33" s="688"/>
    </row>
    <row r="34" spans="2:133" ht="11.25" customHeight="1" x14ac:dyDescent="0.2">
      <c r="B34" s="660" t="s">
        <v>325</v>
      </c>
      <c r="C34" s="661"/>
      <c r="D34" s="661"/>
      <c r="E34" s="661"/>
      <c r="F34" s="661"/>
      <c r="G34" s="661"/>
      <c r="H34" s="661"/>
      <c r="I34" s="661"/>
      <c r="J34" s="661"/>
      <c r="K34" s="661"/>
      <c r="L34" s="661"/>
      <c r="M34" s="661"/>
      <c r="N34" s="661"/>
      <c r="O34" s="661"/>
      <c r="P34" s="661"/>
      <c r="Q34" s="662"/>
      <c r="R34" s="663">
        <v>74449</v>
      </c>
      <c r="S34" s="664"/>
      <c r="T34" s="664"/>
      <c r="U34" s="664"/>
      <c r="V34" s="664"/>
      <c r="W34" s="664"/>
      <c r="X34" s="664"/>
      <c r="Y34" s="665"/>
      <c r="Z34" s="699">
        <v>0.5</v>
      </c>
      <c r="AA34" s="699"/>
      <c r="AB34" s="699"/>
      <c r="AC34" s="699"/>
      <c r="AD34" s="700" t="s">
        <v>130</v>
      </c>
      <c r="AE34" s="700"/>
      <c r="AF34" s="700"/>
      <c r="AG34" s="700"/>
      <c r="AH34" s="700"/>
      <c r="AI34" s="700"/>
      <c r="AJ34" s="700"/>
      <c r="AK34" s="700"/>
      <c r="AL34" s="666" t="s">
        <v>130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326</v>
      </c>
      <c r="CE34" s="661"/>
      <c r="CF34" s="661"/>
      <c r="CG34" s="661"/>
      <c r="CH34" s="661"/>
      <c r="CI34" s="661"/>
      <c r="CJ34" s="661"/>
      <c r="CK34" s="661"/>
      <c r="CL34" s="661"/>
      <c r="CM34" s="661"/>
      <c r="CN34" s="661"/>
      <c r="CO34" s="661"/>
      <c r="CP34" s="661"/>
      <c r="CQ34" s="662"/>
      <c r="CR34" s="663">
        <v>2502279</v>
      </c>
      <c r="CS34" s="664"/>
      <c r="CT34" s="664"/>
      <c r="CU34" s="664"/>
      <c r="CV34" s="664"/>
      <c r="CW34" s="664"/>
      <c r="CX34" s="664"/>
      <c r="CY34" s="665"/>
      <c r="CZ34" s="666">
        <v>16.5</v>
      </c>
      <c r="DA34" s="674"/>
      <c r="DB34" s="674"/>
      <c r="DC34" s="675"/>
      <c r="DD34" s="669">
        <v>1687185</v>
      </c>
      <c r="DE34" s="664"/>
      <c r="DF34" s="664"/>
      <c r="DG34" s="664"/>
      <c r="DH34" s="664"/>
      <c r="DI34" s="664"/>
      <c r="DJ34" s="664"/>
      <c r="DK34" s="665"/>
      <c r="DL34" s="669">
        <v>1328702</v>
      </c>
      <c r="DM34" s="664"/>
      <c r="DN34" s="664"/>
      <c r="DO34" s="664"/>
      <c r="DP34" s="664"/>
      <c r="DQ34" s="664"/>
      <c r="DR34" s="664"/>
      <c r="DS34" s="664"/>
      <c r="DT34" s="664"/>
      <c r="DU34" s="664"/>
      <c r="DV34" s="665"/>
      <c r="DW34" s="666">
        <v>14.2</v>
      </c>
      <c r="DX34" s="674"/>
      <c r="DY34" s="674"/>
      <c r="DZ34" s="674"/>
      <c r="EA34" s="674"/>
      <c r="EB34" s="674"/>
      <c r="EC34" s="688"/>
    </row>
    <row r="35" spans="2:133" ht="11.25" customHeight="1" x14ac:dyDescent="0.2">
      <c r="B35" s="660" t="s">
        <v>327</v>
      </c>
      <c r="C35" s="661"/>
      <c r="D35" s="661"/>
      <c r="E35" s="661"/>
      <c r="F35" s="661"/>
      <c r="G35" s="661"/>
      <c r="H35" s="661"/>
      <c r="I35" s="661"/>
      <c r="J35" s="661"/>
      <c r="K35" s="661"/>
      <c r="L35" s="661"/>
      <c r="M35" s="661"/>
      <c r="N35" s="661"/>
      <c r="O35" s="661"/>
      <c r="P35" s="661"/>
      <c r="Q35" s="662"/>
      <c r="R35" s="663">
        <v>130996</v>
      </c>
      <c r="S35" s="664"/>
      <c r="T35" s="664"/>
      <c r="U35" s="664"/>
      <c r="V35" s="664"/>
      <c r="W35" s="664"/>
      <c r="X35" s="664"/>
      <c r="Y35" s="665"/>
      <c r="Z35" s="699">
        <v>0.8</v>
      </c>
      <c r="AA35" s="699"/>
      <c r="AB35" s="699"/>
      <c r="AC35" s="699"/>
      <c r="AD35" s="700" t="s">
        <v>130</v>
      </c>
      <c r="AE35" s="700"/>
      <c r="AF35" s="700"/>
      <c r="AG35" s="700"/>
      <c r="AH35" s="700"/>
      <c r="AI35" s="700"/>
      <c r="AJ35" s="700"/>
      <c r="AK35" s="700"/>
      <c r="AL35" s="666" t="s">
        <v>247</v>
      </c>
      <c r="AM35" s="667"/>
      <c r="AN35" s="667"/>
      <c r="AO35" s="701"/>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330</v>
      </c>
      <c r="CE35" s="661"/>
      <c r="CF35" s="661"/>
      <c r="CG35" s="661"/>
      <c r="CH35" s="661"/>
      <c r="CI35" s="661"/>
      <c r="CJ35" s="661"/>
      <c r="CK35" s="661"/>
      <c r="CL35" s="661"/>
      <c r="CM35" s="661"/>
      <c r="CN35" s="661"/>
      <c r="CO35" s="661"/>
      <c r="CP35" s="661"/>
      <c r="CQ35" s="662"/>
      <c r="CR35" s="663">
        <v>302404</v>
      </c>
      <c r="CS35" s="672"/>
      <c r="CT35" s="672"/>
      <c r="CU35" s="672"/>
      <c r="CV35" s="672"/>
      <c r="CW35" s="672"/>
      <c r="CX35" s="672"/>
      <c r="CY35" s="673"/>
      <c r="CZ35" s="666">
        <v>2</v>
      </c>
      <c r="DA35" s="674"/>
      <c r="DB35" s="674"/>
      <c r="DC35" s="675"/>
      <c r="DD35" s="669">
        <v>262881</v>
      </c>
      <c r="DE35" s="672"/>
      <c r="DF35" s="672"/>
      <c r="DG35" s="672"/>
      <c r="DH35" s="672"/>
      <c r="DI35" s="672"/>
      <c r="DJ35" s="672"/>
      <c r="DK35" s="673"/>
      <c r="DL35" s="669">
        <v>211144</v>
      </c>
      <c r="DM35" s="672"/>
      <c r="DN35" s="672"/>
      <c r="DO35" s="672"/>
      <c r="DP35" s="672"/>
      <c r="DQ35" s="672"/>
      <c r="DR35" s="672"/>
      <c r="DS35" s="672"/>
      <c r="DT35" s="672"/>
      <c r="DU35" s="672"/>
      <c r="DV35" s="673"/>
      <c r="DW35" s="666">
        <v>2.2999999999999998</v>
      </c>
      <c r="DX35" s="674"/>
      <c r="DY35" s="674"/>
      <c r="DZ35" s="674"/>
      <c r="EA35" s="674"/>
      <c r="EB35" s="674"/>
      <c r="EC35" s="688"/>
    </row>
    <row r="36" spans="2:133" ht="11.25" customHeight="1" x14ac:dyDescent="0.2">
      <c r="B36" s="660" t="s">
        <v>331</v>
      </c>
      <c r="C36" s="661"/>
      <c r="D36" s="661"/>
      <c r="E36" s="661"/>
      <c r="F36" s="661"/>
      <c r="G36" s="661"/>
      <c r="H36" s="661"/>
      <c r="I36" s="661"/>
      <c r="J36" s="661"/>
      <c r="K36" s="661"/>
      <c r="L36" s="661"/>
      <c r="M36" s="661"/>
      <c r="N36" s="661"/>
      <c r="O36" s="661"/>
      <c r="P36" s="661"/>
      <c r="Q36" s="662"/>
      <c r="R36" s="663">
        <v>972248</v>
      </c>
      <c r="S36" s="664"/>
      <c r="T36" s="664"/>
      <c r="U36" s="664"/>
      <c r="V36" s="664"/>
      <c r="W36" s="664"/>
      <c r="X36" s="664"/>
      <c r="Y36" s="665"/>
      <c r="Z36" s="699">
        <v>6.2</v>
      </c>
      <c r="AA36" s="699"/>
      <c r="AB36" s="699"/>
      <c r="AC36" s="699"/>
      <c r="AD36" s="700" t="s">
        <v>130</v>
      </c>
      <c r="AE36" s="700"/>
      <c r="AF36" s="700"/>
      <c r="AG36" s="700"/>
      <c r="AH36" s="700"/>
      <c r="AI36" s="700"/>
      <c r="AJ36" s="700"/>
      <c r="AK36" s="700"/>
      <c r="AL36" s="666" t="s">
        <v>130</v>
      </c>
      <c r="AM36" s="667"/>
      <c r="AN36" s="667"/>
      <c r="AO36" s="701"/>
      <c r="AP36" s="222"/>
      <c r="AQ36" s="706" t="s">
        <v>332</v>
      </c>
      <c r="AR36" s="707"/>
      <c r="AS36" s="707"/>
      <c r="AT36" s="707"/>
      <c r="AU36" s="707"/>
      <c r="AV36" s="707"/>
      <c r="AW36" s="707"/>
      <c r="AX36" s="707"/>
      <c r="AY36" s="708"/>
      <c r="AZ36" s="709">
        <v>2195951</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25378</v>
      </c>
      <c r="BW36" s="710"/>
      <c r="BX36" s="710"/>
      <c r="BY36" s="710"/>
      <c r="BZ36" s="710"/>
      <c r="CA36" s="710"/>
      <c r="CB36" s="711"/>
      <c r="CD36" s="660" t="s">
        <v>334</v>
      </c>
      <c r="CE36" s="661"/>
      <c r="CF36" s="661"/>
      <c r="CG36" s="661"/>
      <c r="CH36" s="661"/>
      <c r="CI36" s="661"/>
      <c r="CJ36" s="661"/>
      <c r="CK36" s="661"/>
      <c r="CL36" s="661"/>
      <c r="CM36" s="661"/>
      <c r="CN36" s="661"/>
      <c r="CO36" s="661"/>
      <c r="CP36" s="661"/>
      <c r="CQ36" s="662"/>
      <c r="CR36" s="663">
        <v>2845589</v>
      </c>
      <c r="CS36" s="664"/>
      <c r="CT36" s="664"/>
      <c r="CU36" s="664"/>
      <c r="CV36" s="664"/>
      <c r="CW36" s="664"/>
      <c r="CX36" s="664"/>
      <c r="CY36" s="665"/>
      <c r="CZ36" s="666">
        <v>18.7</v>
      </c>
      <c r="DA36" s="674"/>
      <c r="DB36" s="674"/>
      <c r="DC36" s="675"/>
      <c r="DD36" s="669">
        <v>2452824</v>
      </c>
      <c r="DE36" s="664"/>
      <c r="DF36" s="664"/>
      <c r="DG36" s="664"/>
      <c r="DH36" s="664"/>
      <c r="DI36" s="664"/>
      <c r="DJ36" s="664"/>
      <c r="DK36" s="665"/>
      <c r="DL36" s="669">
        <v>1575788</v>
      </c>
      <c r="DM36" s="664"/>
      <c r="DN36" s="664"/>
      <c r="DO36" s="664"/>
      <c r="DP36" s="664"/>
      <c r="DQ36" s="664"/>
      <c r="DR36" s="664"/>
      <c r="DS36" s="664"/>
      <c r="DT36" s="664"/>
      <c r="DU36" s="664"/>
      <c r="DV36" s="665"/>
      <c r="DW36" s="666">
        <v>16.899999999999999</v>
      </c>
      <c r="DX36" s="674"/>
      <c r="DY36" s="674"/>
      <c r="DZ36" s="674"/>
      <c r="EA36" s="674"/>
      <c r="EB36" s="674"/>
      <c r="EC36" s="688"/>
    </row>
    <row r="37" spans="2:133" ht="11.25" customHeight="1" x14ac:dyDescent="0.2">
      <c r="B37" s="660" t="s">
        <v>335</v>
      </c>
      <c r="C37" s="661"/>
      <c r="D37" s="661"/>
      <c r="E37" s="661"/>
      <c r="F37" s="661"/>
      <c r="G37" s="661"/>
      <c r="H37" s="661"/>
      <c r="I37" s="661"/>
      <c r="J37" s="661"/>
      <c r="K37" s="661"/>
      <c r="L37" s="661"/>
      <c r="M37" s="661"/>
      <c r="N37" s="661"/>
      <c r="O37" s="661"/>
      <c r="P37" s="661"/>
      <c r="Q37" s="662"/>
      <c r="R37" s="663">
        <v>452111</v>
      </c>
      <c r="S37" s="664"/>
      <c r="T37" s="664"/>
      <c r="U37" s="664"/>
      <c r="V37" s="664"/>
      <c r="W37" s="664"/>
      <c r="X37" s="664"/>
      <c r="Y37" s="665"/>
      <c r="Z37" s="699">
        <v>2.9</v>
      </c>
      <c r="AA37" s="699"/>
      <c r="AB37" s="699"/>
      <c r="AC37" s="699"/>
      <c r="AD37" s="700">
        <v>17068</v>
      </c>
      <c r="AE37" s="700"/>
      <c r="AF37" s="700"/>
      <c r="AG37" s="700"/>
      <c r="AH37" s="700"/>
      <c r="AI37" s="700"/>
      <c r="AJ37" s="700"/>
      <c r="AK37" s="700"/>
      <c r="AL37" s="666">
        <v>0.2</v>
      </c>
      <c r="AM37" s="667"/>
      <c r="AN37" s="667"/>
      <c r="AO37" s="701"/>
      <c r="AQ37" s="694" t="s">
        <v>336</v>
      </c>
      <c r="AR37" s="695"/>
      <c r="AS37" s="695"/>
      <c r="AT37" s="695"/>
      <c r="AU37" s="695"/>
      <c r="AV37" s="695"/>
      <c r="AW37" s="695"/>
      <c r="AX37" s="695"/>
      <c r="AY37" s="696"/>
      <c r="AZ37" s="663">
        <v>850000</v>
      </c>
      <c r="BA37" s="664"/>
      <c r="BB37" s="664"/>
      <c r="BC37" s="664"/>
      <c r="BD37" s="672"/>
      <c r="BE37" s="672"/>
      <c r="BF37" s="697"/>
      <c r="BG37" s="660" t="s">
        <v>337</v>
      </c>
      <c r="BH37" s="661"/>
      <c r="BI37" s="661"/>
      <c r="BJ37" s="661"/>
      <c r="BK37" s="661"/>
      <c r="BL37" s="661"/>
      <c r="BM37" s="661"/>
      <c r="BN37" s="661"/>
      <c r="BO37" s="661"/>
      <c r="BP37" s="661"/>
      <c r="BQ37" s="661"/>
      <c r="BR37" s="661"/>
      <c r="BS37" s="661"/>
      <c r="BT37" s="661"/>
      <c r="BU37" s="662"/>
      <c r="BV37" s="663">
        <v>13054</v>
      </c>
      <c r="BW37" s="664"/>
      <c r="BX37" s="664"/>
      <c r="BY37" s="664"/>
      <c r="BZ37" s="664"/>
      <c r="CA37" s="664"/>
      <c r="CB37" s="698"/>
      <c r="CD37" s="660" t="s">
        <v>338</v>
      </c>
      <c r="CE37" s="661"/>
      <c r="CF37" s="661"/>
      <c r="CG37" s="661"/>
      <c r="CH37" s="661"/>
      <c r="CI37" s="661"/>
      <c r="CJ37" s="661"/>
      <c r="CK37" s="661"/>
      <c r="CL37" s="661"/>
      <c r="CM37" s="661"/>
      <c r="CN37" s="661"/>
      <c r="CO37" s="661"/>
      <c r="CP37" s="661"/>
      <c r="CQ37" s="662"/>
      <c r="CR37" s="663">
        <v>676640</v>
      </c>
      <c r="CS37" s="672"/>
      <c r="CT37" s="672"/>
      <c r="CU37" s="672"/>
      <c r="CV37" s="672"/>
      <c r="CW37" s="672"/>
      <c r="CX37" s="672"/>
      <c r="CY37" s="673"/>
      <c r="CZ37" s="666">
        <v>4.5</v>
      </c>
      <c r="DA37" s="674"/>
      <c r="DB37" s="674"/>
      <c r="DC37" s="675"/>
      <c r="DD37" s="669">
        <v>641302</v>
      </c>
      <c r="DE37" s="672"/>
      <c r="DF37" s="672"/>
      <c r="DG37" s="672"/>
      <c r="DH37" s="672"/>
      <c r="DI37" s="672"/>
      <c r="DJ37" s="672"/>
      <c r="DK37" s="673"/>
      <c r="DL37" s="669">
        <v>574915</v>
      </c>
      <c r="DM37" s="672"/>
      <c r="DN37" s="672"/>
      <c r="DO37" s="672"/>
      <c r="DP37" s="672"/>
      <c r="DQ37" s="672"/>
      <c r="DR37" s="672"/>
      <c r="DS37" s="672"/>
      <c r="DT37" s="672"/>
      <c r="DU37" s="672"/>
      <c r="DV37" s="673"/>
      <c r="DW37" s="666">
        <v>6.2</v>
      </c>
      <c r="DX37" s="674"/>
      <c r="DY37" s="674"/>
      <c r="DZ37" s="674"/>
      <c r="EA37" s="674"/>
      <c r="EB37" s="674"/>
      <c r="EC37" s="688"/>
    </row>
    <row r="38" spans="2:133" ht="11.25" customHeight="1" x14ac:dyDescent="0.2">
      <c r="B38" s="660" t="s">
        <v>339</v>
      </c>
      <c r="C38" s="661"/>
      <c r="D38" s="661"/>
      <c r="E38" s="661"/>
      <c r="F38" s="661"/>
      <c r="G38" s="661"/>
      <c r="H38" s="661"/>
      <c r="I38" s="661"/>
      <c r="J38" s="661"/>
      <c r="K38" s="661"/>
      <c r="L38" s="661"/>
      <c r="M38" s="661"/>
      <c r="N38" s="661"/>
      <c r="O38" s="661"/>
      <c r="P38" s="661"/>
      <c r="Q38" s="662"/>
      <c r="R38" s="663">
        <v>571700</v>
      </c>
      <c r="S38" s="664"/>
      <c r="T38" s="664"/>
      <c r="U38" s="664"/>
      <c r="V38" s="664"/>
      <c r="W38" s="664"/>
      <c r="X38" s="664"/>
      <c r="Y38" s="665"/>
      <c r="Z38" s="699">
        <v>3.6</v>
      </c>
      <c r="AA38" s="699"/>
      <c r="AB38" s="699"/>
      <c r="AC38" s="699"/>
      <c r="AD38" s="700" t="s">
        <v>130</v>
      </c>
      <c r="AE38" s="700"/>
      <c r="AF38" s="700"/>
      <c r="AG38" s="700"/>
      <c r="AH38" s="700"/>
      <c r="AI38" s="700"/>
      <c r="AJ38" s="700"/>
      <c r="AK38" s="700"/>
      <c r="AL38" s="666" t="s">
        <v>130</v>
      </c>
      <c r="AM38" s="667"/>
      <c r="AN38" s="667"/>
      <c r="AO38" s="701"/>
      <c r="AQ38" s="694" t="s">
        <v>340</v>
      </c>
      <c r="AR38" s="695"/>
      <c r="AS38" s="695"/>
      <c r="AT38" s="695"/>
      <c r="AU38" s="695"/>
      <c r="AV38" s="695"/>
      <c r="AW38" s="695"/>
      <c r="AX38" s="695"/>
      <c r="AY38" s="696"/>
      <c r="AZ38" s="663">
        <v>97432</v>
      </c>
      <c r="BA38" s="664"/>
      <c r="BB38" s="664"/>
      <c r="BC38" s="664"/>
      <c r="BD38" s="672"/>
      <c r="BE38" s="672"/>
      <c r="BF38" s="697"/>
      <c r="BG38" s="660" t="s">
        <v>341</v>
      </c>
      <c r="BH38" s="661"/>
      <c r="BI38" s="661"/>
      <c r="BJ38" s="661"/>
      <c r="BK38" s="661"/>
      <c r="BL38" s="661"/>
      <c r="BM38" s="661"/>
      <c r="BN38" s="661"/>
      <c r="BO38" s="661"/>
      <c r="BP38" s="661"/>
      <c r="BQ38" s="661"/>
      <c r="BR38" s="661"/>
      <c r="BS38" s="661"/>
      <c r="BT38" s="661"/>
      <c r="BU38" s="662"/>
      <c r="BV38" s="663">
        <v>3433</v>
      </c>
      <c r="BW38" s="664"/>
      <c r="BX38" s="664"/>
      <c r="BY38" s="664"/>
      <c r="BZ38" s="664"/>
      <c r="CA38" s="664"/>
      <c r="CB38" s="698"/>
      <c r="CD38" s="660" t="s">
        <v>342</v>
      </c>
      <c r="CE38" s="661"/>
      <c r="CF38" s="661"/>
      <c r="CG38" s="661"/>
      <c r="CH38" s="661"/>
      <c r="CI38" s="661"/>
      <c r="CJ38" s="661"/>
      <c r="CK38" s="661"/>
      <c r="CL38" s="661"/>
      <c r="CM38" s="661"/>
      <c r="CN38" s="661"/>
      <c r="CO38" s="661"/>
      <c r="CP38" s="661"/>
      <c r="CQ38" s="662"/>
      <c r="CR38" s="663">
        <v>1248519</v>
      </c>
      <c r="CS38" s="664"/>
      <c r="CT38" s="664"/>
      <c r="CU38" s="664"/>
      <c r="CV38" s="664"/>
      <c r="CW38" s="664"/>
      <c r="CX38" s="664"/>
      <c r="CY38" s="665"/>
      <c r="CZ38" s="666">
        <v>8.1999999999999993</v>
      </c>
      <c r="DA38" s="674"/>
      <c r="DB38" s="674"/>
      <c r="DC38" s="675"/>
      <c r="DD38" s="669">
        <v>1062262</v>
      </c>
      <c r="DE38" s="664"/>
      <c r="DF38" s="664"/>
      <c r="DG38" s="664"/>
      <c r="DH38" s="664"/>
      <c r="DI38" s="664"/>
      <c r="DJ38" s="664"/>
      <c r="DK38" s="665"/>
      <c r="DL38" s="669">
        <v>1042591</v>
      </c>
      <c r="DM38" s="664"/>
      <c r="DN38" s="664"/>
      <c r="DO38" s="664"/>
      <c r="DP38" s="664"/>
      <c r="DQ38" s="664"/>
      <c r="DR38" s="664"/>
      <c r="DS38" s="664"/>
      <c r="DT38" s="664"/>
      <c r="DU38" s="664"/>
      <c r="DV38" s="665"/>
      <c r="DW38" s="666">
        <v>11.2</v>
      </c>
      <c r="DX38" s="674"/>
      <c r="DY38" s="674"/>
      <c r="DZ38" s="674"/>
      <c r="EA38" s="674"/>
      <c r="EB38" s="674"/>
      <c r="EC38" s="688"/>
    </row>
    <row r="39" spans="2:133" ht="11.25" customHeight="1" x14ac:dyDescent="0.2">
      <c r="B39" s="660" t="s">
        <v>343</v>
      </c>
      <c r="C39" s="661"/>
      <c r="D39" s="661"/>
      <c r="E39" s="661"/>
      <c r="F39" s="661"/>
      <c r="G39" s="661"/>
      <c r="H39" s="661"/>
      <c r="I39" s="661"/>
      <c r="J39" s="661"/>
      <c r="K39" s="661"/>
      <c r="L39" s="661"/>
      <c r="M39" s="661"/>
      <c r="N39" s="661"/>
      <c r="O39" s="661"/>
      <c r="P39" s="661"/>
      <c r="Q39" s="662"/>
      <c r="R39" s="663" t="s">
        <v>139</v>
      </c>
      <c r="S39" s="664"/>
      <c r="T39" s="664"/>
      <c r="U39" s="664"/>
      <c r="V39" s="664"/>
      <c r="W39" s="664"/>
      <c r="X39" s="664"/>
      <c r="Y39" s="665"/>
      <c r="Z39" s="699" t="s">
        <v>130</v>
      </c>
      <c r="AA39" s="699"/>
      <c r="AB39" s="699"/>
      <c r="AC39" s="699"/>
      <c r="AD39" s="700" t="s">
        <v>130</v>
      </c>
      <c r="AE39" s="700"/>
      <c r="AF39" s="700"/>
      <c r="AG39" s="700"/>
      <c r="AH39" s="700"/>
      <c r="AI39" s="700"/>
      <c r="AJ39" s="700"/>
      <c r="AK39" s="700"/>
      <c r="AL39" s="666" t="s">
        <v>130</v>
      </c>
      <c r="AM39" s="667"/>
      <c r="AN39" s="667"/>
      <c r="AO39" s="701"/>
      <c r="AQ39" s="694" t="s">
        <v>344</v>
      </c>
      <c r="AR39" s="695"/>
      <c r="AS39" s="695"/>
      <c r="AT39" s="695"/>
      <c r="AU39" s="695"/>
      <c r="AV39" s="695"/>
      <c r="AW39" s="695"/>
      <c r="AX39" s="695"/>
      <c r="AY39" s="696"/>
      <c r="AZ39" s="663" t="s">
        <v>130</v>
      </c>
      <c r="BA39" s="664"/>
      <c r="BB39" s="664"/>
      <c r="BC39" s="664"/>
      <c r="BD39" s="672"/>
      <c r="BE39" s="672"/>
      <c r="BF39" s="697"/>
      <c r="BG39" s="660" t="s">
        <v>345</v>
      </c>
      <c r="BH39" s="661"/>
      <c r="BI39" s="661"/>
      <c r="BJ39" s="661"/>
      <c r="BK39" s="661"/>
      <c r="BL39" s="661"/>
      <c r="BM39" s="661"/>
      <c r="BN39" s="661"/>
      <c r="BO39" s="661"/>
      <c r="BP39" s="661"/>
      <c r="BQ39" s="661"/>
      <c r="BR39" s="661"/>
      <c r="BS39" s="661"/>
      <c r="BT39" s="661"/>
      <c r="BU39" s="662"/>
      <c r="BV39" s="663">
        <v>5069</v>
      </c>
      <c r="BW39" s="664"/>
      <c r="BX39" s="664"/>
      <c r="BY39" s="664"/>
      <c r="BZ39" s="664"/>
      <c r="CA39" s="664"/>
      <c r="CB39" s="698"/>
      <c r="CD39" s="660" t="s">
        <v>346</v>
      </c>
      <c r="CE39" s="661"/>
      <c r="CF39" s="661"/>
      <c r="CG39" s="661"/>
      <c r="CH39" s="661"/>
      <c r="CI39" s="661"/>
      <c r="CJ39" s="661"/>
      <c r="CK39" s="661"/>
      <c r="CL39" s="661"/>
      <c r="CM39" s="661"/>
      <c r="CN39" s="661"/>
      <c r="CO39" s="661"/>
      <c r="CP39" s="661"/>
      <c r="CQ39" s="662"/>
      <c r="CR39" s="663">
        <v>1153313</v>
      </c>
      <c r="CS39" s="672"/>
      <c r="CT39" s="672"/>
      <c r="CU39" s="672"/>
      <c r="CV39" s="672"/>
      <c r="CW39" s="672"/>
      <c r="CX39" s="672"/>
      <c r="CY39" s="673"/>
      <c r="CZ39" s="666">
        <v>7.6</v>
      </c>
      <c r="DA39" s="674"/>
      <c r="DB39" s="674"/>
      <c r="DC39" s="675"/>
      <c r="DD39" s="669">
        <v>1095668</v>
      </c>
      <c r="DE39" s="672"/>
      <c r="DF39" s="672"/>
      <c r="DG39" s="672"/>
      <c r="DH39" s="672"/>
      <c r="DI39" s="672"/>
      <c r="DJ39" s="672"/>
      <c r="DK39" s="673"/>
      <c r="DL39" s="669" t="s">
        <v>130</v>
      </c>
      <c r="DM39" s="672"/>
      <c r="DN39" s="672"/>
      <c r="DO39" s="672"/>
      <c r="DP39" s="672"/>
      <c r="DQ39" s="672"/>
      <c r="DR39" s="672"/>
      <c r="DS39" s="672"/>
      <c r="DT39" s="672"/>
      <c r="DU39" s="672"/>
      <c r="DV39" s="673"/>
      <c r="DW39" s="666" t="s">
        <v>139</v>
      </c>
      <c r="DX39" s="674"/>
      <c r="DY39" s="674"/>
      <c r="DZ39" s="674"/>
      <c r="EA39" s="674"/>
      <c r="EB39" s="674"/>
      <c r="EC39" s="688"/>
    </row>
    <row r="40" spans="2:133" ht="11.25" customHeight="1" x14ac:dyDescent="0.2">
      <c r="B40" s="660" t="s">
        <v>347</v>
      </c>
      <c r="C40" s="661"/>
      <c r="D40" s="661"/>
      <c r="E40" s="661"/>
      <c r="F40" s="661"/>
      <c r="G40" s="661"/>
      <c r="H40" s="661"/>
      <c r="I40" s="661"/>
      <c r="J40" s="661"/>
      <c r="K40" s="661"/>
      <c r="L40" s="661"/>
      <c r="M40" s="661"/>
      <c r="N40" s="661"/>
      <c r="O40" s="661"/>
      <c r="P40" s="661"/>
      <c r="Q40" s="662"/>
      <c r="R40" s="663">
        <v>168500</v>
      </c>
      <c r="S40" s="664"/>
      <c r="T40" s="664"/>
      <c r="U40" s="664"/>
      <c r="V40" s="664"/>
      <c r="W40" s="664"/>
      <c r="X40" s="664"/>
      <c r="Y40" s="665"/>
      <c r="Z40" s="699">
        <v>1.1000000000000001</v>
      </c>
      <c r="AA40" s="699"/>
      <c r="AB40" s="699"/>
      <c r="AC40" s="699"/>
      <c r="AD40" s="700" t="s">
        <v>130</v>
      </c>
      <c r="AE40" s="700"/>
      <c r="AF40" s="700"/>
      <c r="AG40" s="700"/>
      <c r="AH40" s="700"/>
      <c r="AI40" s="700"/>
      <c r="AJ40" s="700"/>
      <c r="AK40" s="700"/>
      <c r="AL40" s="666" t="s">
        <v>247</v>
      </c>
      <c r="AM40" s="667"/>
      <c r="AN40" s="667"/>
      <c r="AO40" s="701"/>
      <c r="AQ40" s="694" t="s">
        <v>348</v>
      </c>
      <c r="AR40" s="695"/>
      <c r="AS40" s="695"/>
      <c r="AT40" s="695"/>
      <c r="AU40" s="695"/>
      <c r="AV40" s="695"/>
      <c r="AW40" s="695"/>
      <c r="AX40" s="695"/>
      <c r="AY40" s="696"/>
      <c r="AZ40" s="663" t="s">
        <v>139</v>
      </c>
      <c r="BA40" s="664"/>
      <c r="BB40" s="664"/>
      <c r="BC40" s="664"/>
      <c r="BD40" s="672"/>
      <c r="BE40" s="672"/>
      <c r="BF40" s="697"/>
      <c r="BG40" s="702" t="s">
        <v>349</v>
      </c>
      <c r="BH40" s="703"/>
      <c r="BI40" s="703"/>
      <c r="BJ40" s="703"/>
      <c r="BK40" s="703"/>
      <c r="BL40" s="223"/>
      <c r="BM40" s="661" t="s">
        <v>350</v>
      </c>
      <c r="BN40" s="661"/>
      <c r="BO40" s="661"/>
      <c r="BP40" s="661"/>
      <c r="BQ40" s="661"/>
      <c r="BR40" s="661"/>
      <c r="BS40" s="661"/>
      <c r="BT40" s="661"/>
      <c r="BU40" s="662"/>
      <c r="BV40" s="663">
        <v>103</v>
      </c>
      <c r="BW40" s="664"/>
      <c r="BX40" s="664"/>
      <c r="BY40" s="664"/>
      <c r="BZ40" s="664"/>
      <c r="CA40" s="664"/>
      <c r="CB40" s="698"/>
      <c r="CD40" s="660" t="s">
        <v>351</v>
      </c>
      <c r="CE40" s="661"/>
      <c r="CF40" s="661"/>
      <c r="CG40" s="661"/>
      <c r="CH40" s="661"/>
      <c r="CI40" s="661"/>
      <c r="CJ40" s="661"/>
      <c r="CK40" s="661"/>
      <c r="CL40" s="661"/>
      <c r="CM40" s="661"/>
      <c r="CN40" s="661"/>
      <c r="CO40" s="661"/>
      <c r="CP40" s="661"/>
      <c r="CQ40" s="662"/>
      <c r="CR40" s="663">
        <v>211392</v>
      </c>
      <c r="CS40" s="664"/>
      <c r="CT40" s="664"/>
      <c r="CU40" s="664"/>
      <c r="CV40" s="664"/>
      <c r="CW40" s="664"/>
      <c r="CX40" s="664"/>
      <c r="CY40" s="665"/>
      <c r="CZ40" s="666">
        <v>1.4</v>
      </c>
      <c r="DA40" s="674"/>
      <c r="DB40" s="674"/>
      <c r="DC40" s="675"/>
      <c r="DD40" s="669">
        <v>74592</v>
      </c>
      <c r="DE40" s="664"/>
      <c r="DF40" s="664"/>
      <c r="DG40" s="664"/>
      <c r="DH40" s="664"/>
      <c r="DI40" s="664"/>
      <c r="DJ40" s="664"/>
      <c r="DK40" s="665"/>
      <c r="DL40" s="669" t="s">
        <v>247</v>
      </c>
      <c r="DM40" s="664"/>
      <c r="DN40" s="664"/>
      <c r="DO40" s="664"/>
      <c r="DP40" s="664"/>
      <c r="DQ40" s="664"/>
      <c r="DR40" s="664"/>
      <c r="DS40" s="664"/>
      <c r="DT40" s="664"/>
      <c r="DU40" s="664"/>
      <c r="DV40" s="665"/>
      <c r="DW40" s="666" t="s">
        <v>130</v>
      </c>
      <c r="DX40" s="674"/>
      <c r="DY40" s="674"/>
      <c r="DZ40" s="674"/>
      <c r="EA40" s="674"/>
      <c r="EB40" s="674"/>
      <c r="EC40" s="688"/>
    </row>
    <row r="41" spans="2:133" ht="11.25" customHeight="1" x14ac:dyDescent="0.2">
      <c r="B41" s="644" t="s">
        <v>352</v>
      </c>
      <c r="C41" s="645"/>
      <c r="D41" s="645"/>
      <c r="E41" s="645"/>
      <c r="F41" s="645"/>
      <c r="G41" s="645"/>
      <c r="H41" s="645"/>
      <c r="I41" s="645"/>
      <c r="J41" s="645"/>
      <c r="K41" s="645"/>
      <c r="L41" s="645"/>
      <c r="M41" s="645"/>
      <c r="N41" s="645"/>
      <c r="O41" s="645"/>
      <c r="P41" s="645"/>
      <c r="Q41" s="646"/>
      <c r="R41" s="647">
        <v>15703178</v>
      </c>
      <c r="S41" s="685"/>
      <c r="T41" s="685"/>
      <c r="U41" s="685"/>
      <c r="V41" s="685"/>
      <c r="W41" s="685"/>
      <c r="X41" s="685"/>
      <c r="Y41" s="689"/>
      <c r="Z41" s="690">
        <v>100</v>
      </c>
      <c r="AA41" s="690"/>
      <c r="AB41" s="690"/>
      <c r="AC41" s="690"/>
      <c r="AD41" s="691">
        <v>9164340</v>
      </c>
      <c r="AE41" s="691"/>
      <c r="AF41" s="691"/>
      <c r="AG41" s="691"/>
      <c r="AH41" s="691"/>
      <c r="AI41" s="691"/>
      <c r="AJ41" s="691"/>
      <c r="AK41" s="691"/>
      <c r="AL41" s="650">
        <v>100</v>
      </c>
      <c r="AM41" s="692"/>
      <c r="AN41" s="692"/>
      <c r="AO41" s="693"/>
      <c r="AQ41" s="694" t="s">
        <v>353</v>
      </c>
      <c r="AR41" s="695"/>
      <c r="AS41" s="695"/>
      <c r="AT41" s="695"/>
      <c r="AU41" s="695"/>
      <c r="AV41" s="695"/>
      <c r="AW41" s="695"/>
      <c r="AX41" s="695"/>
      <c r="AY41" s="696"/>
      <c r="AZ41" s="663">
        <v>178881</v>
      </c>
      <c r="BA41" s="664"/>
      <c r="BB41" s="664"/>
      <c r="BC41" s="664"/>
      <c r="BD41" s="672"/>
      <c r="BE41" s="672"/>
      <c r="BF41" s="697"/>
      <c r="BG41" s="702"/>
      <c r="BH41" s="703"/>
      <c r="BI41" s="703"/>
      <c r="BJ41" s="703"/>
      <c r="BK41" s="703"/>
      <c r="BL41" s="223"/>
      <c r="BM41" s="661" t="s">
        <v>354</v>
      </c>
      <c r="BN41" s="661"/>
      <c r="BO41" s="661"/>
      <c r="BP41" s="661"/>
      <c r="BQ41" s="661"/>
      <c r="BR41" s="661"/>
      <c r="BS41" s="661"/>
      <c r="BT41" s="661"/>
      <c r="BU41" s="662"/>
      <c r="BV41" s="663" t="s">
        <v>130</v>
      </c>
      <c r="BW41" s="664"/>
      <c r="BX41" s="664"/>
      <c r="BY41" s="664"/>
      <c r="BZ41" s="664"/>
      <c r="CA41" s="664"/>
      <c r="CB41" s="698"/>
      <c r="CD41" s="660" t="s">
        <v>355</v>
      </c>
      <c r="CE41" s="661"/>
      <c r="CF41" s="661"/>
      <c r="CG41" s="661"/>
      <c r="CH41" s="661"/>
      <c r="CI41" s="661"/>
      <c r="CJ41" s="661"/>
      <c r="CK41" s="661"/>
      <c r="CL41" s="661"/>
      <c r="CM41" s="661"/>
      <c r="CN41" s="661"/>
      <c r="CO41" s="661"/>
      <c r="CP41" s="661"/>
      <c r="CQ41" s="662"/>
      <c r="CR41" s="663" t="s">
        <v>130</v>
      </c>
      <c r="CS41" s="672"/>
      <c r="CT41" s="672"/>
      <c r="CU41" s="672"/>
      <c r="CV41" s="672"/>
      <c r="CW41" s="672"/>
      <c r="CX41" s="672"/>
      <c r="CY41" s="673"/>
      <c r="CZ41" s="666" t="s">
        <v>130</v>
      </c>
      <c r="DA41" s="674"/>
      <c r="DB41" s="674"/>
      <c r="DC41" s="675"/>
      <c r="DD41" s="669" t="s">
        <v>130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2">
      <c r="AQ42" s="682" t="s">
        <v>356</v>
      </c>
      <c r="AR42" s="683"/>
      <c r="AS42" s="683"/>
      <c r="AT42" s="683"/>
      <c r="AU42" s="683"/>
      <c r="AV42" s="683"/>
      <c r="AW42" s="683"/>
      <c r="AX42" s="683"/>
      <c r="AY42" s="684"/>
      <c r="AZ42" s="647">
        <v>1069638</v>
      </c>
      <c r="BA42" s="685"/>
      <c r="BB42" s="685"/>
      <c r="BC42" s="685"/>
      <c r="BD42" s="648"/>
      <c r="BE42" s="648"/>
      <c r="BF42" s="686"/>
      <c r="BG42" s="704"/>
      <c r="BH42" s="705"/>
      <c r="BI42" s="705"/>
      <c r="BJ42" s="705"/>
      <c r="BK42" s="705"/>
      <c r="BL42" s="224"/>
      <c r="BM42" s="645" t="s">
        <v>357</v>
      </c>
      <c r="BN42" s="645"/>
      <c r="BO42" s="645"/>
      <c r="BP42" s="645"/>
      <c r="BQ42" s="645"/>
      <c r="BR42" s="645"/>
      <c r="BS42" s="645"/>
      <c r="BT42" s="645"/>
      <c r="BU42" s="646"/>
      <c r="BV42" s="647">
        <v>376</v>
      </c>
      <c r="BW42" s="685"/>
      <c r="BX42" s="685"/>
      <c r="BY42" s="685"/>
      <c r="BZ42" s="685"/>
      <c r="CA42" s="685"/>
      <c r="CB42" s="687"/>
      <c r="CD42" s="660" t="s">
        <v>358</v>
      </c>
      <c r="CE42" s="661"/>
      <c r="CF42" s="661"/>
      <c r="CG42" s="661"/>
      <c r="CH42" s="661"/>
      <c r="CI42" s="661"/>
      <c r="CJ42" s="661"/>
      <c r="CK42" s="661"/>
      <c r="CL42" s="661"/>
      <c r="CM42" s="661"/>
      <c r="CN42" s="661"/>
      <c r="CO42" s="661"/>
      <c r="CP42" s="661"/>
      <c r="CQ42" s="662"/>
      <c r="CR42" s="663">
        <v>1022661</v>
      </c>
      <c r="CS42" s="672"/>
      <c r="CT42" s="672"/>
      <c r="CU42" s="672"/>
      <c r="CV42" s="672"/>
      <c r="CW42" s="672"/>
      <c r="CX42" s="672"/>
      <c r="CY42" s="673"/>
      <c r="CZ42" s="666">
        <v>6.7</v>
      </c>
      <c r="DA42" s="674"/>
      <c r="DB42" s="674"/>
      <c r="DC42" s="675"/>
      <c r="DD42" s="669">
        <v>343054</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2">
      <c r="B43" s="214" t="s">
        <v>359</v>
      </c>
      <c r="CD43" s="660" t="s">
        <v>360</v>
      </c>
      <c r="CE43" s="661"/>
      <c r="CF43" s="661"/>
      <c r="CG43" s="661"/>
      <c r="CH43" s="661"/>
      <c r="CI43" s="661"/>
      <c r="CJ43" s="661"/>
      <c r="CK43" s="661"/>
      <c r="CL43" s="661"/>
      <c r="CM43" s="661"/>
      <c r="CN43" s="661"/>
      <c r="CO43" s="661"/>
      <c r="CP43" s="661"/>
      <c r="CQ43" s="662"/>
      <c r="CR43" s="663">
        <v>11126</v>
      </c>
      <c r="CS43" s="672"/>
      <c r="CT43" s="672"/>
      <c r="CU43" s="672"/>
      <c r="CV43" s="672"/>
      <c r="CW43" s="672"/>
      <c r="CX43" s="672"/>
      <c r="CY43" s="673"/>
      <c r="CZ43" s="666">
        <v>0.1</v>
      </c>
      <c r="DA43" s="674"/>
      <c r="DB43" s="674"/>
      <c r="DC43" s="675"/>
      <c r="DD43" s="669">
        <v>9226</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2">
      <c r="B44" s="670" t="s">
        <v>361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309</v>
      </c>
      <c r="CE44" s="677"/>
      <c r="CF44" s="660" t="s">
        <v>362</v>
      </c>
      <c r="CG44" s="661"/>
      <c r="CH44" s="661"/>
      <c r="CI44" s="661"/>
      <c r="CJ44" s="661"/>
      <c r="CK44" s="661"/>
      <c r="CL44" s="661"/>
      <c r="CM44" s="661"/>
      <c r="CN44" s="661"/>
      <c r="CO44" s="661"/>
      <c r="CP44" s="661"/>
      <c r="CQ44" s="662"/>
      <c r="CR44" s="663">
        <v>995393</v>
      </c>
      <c r="CS44" s="664"/>
      <c r="CT44" s="664"/>
      <c r="CU44" s="664"/>
      <c r="CV44" s="664"/>
      <c r="CW44" s="664"/>
      <c r="CX44" s="664"/>
      <c r="CY44" s="665"/>
      <c r="CZ44" s="666">
        <v>6.5</v>
      </c>
      <c r="DA44" s="667"/>
      <c r="DB44" s="667"/>
      <c r="DC44" s="668"/>
      <c r="DD44" s="669">
        <v>329285</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2">
      <c r="B45" s="670" t="s">
        <v>363</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364</v>
      </c>
      <c r="CG45" s="661"/>
      <c r="CH45" s="661"/>
      <c r="CI45" s="661"/>
      <c r="CJ45" s="661"/>
      <c r="CK45" s="661"/>
      <c r="CL45" s="661"/>
      <c r="CM45" s="661"/>
      <c r="CN45" s="661"/>
      <c r="CO45" s="661"/>
      <c r="CP45" s="661"/>
      <c r="CQ45" s="662"/>
      <c r="CR45" s="663">
        <v>387357</v>
      </c>
      <c r="CS45" s="672"/>
      <c r="CT45" s="672"/>
      <c r="CU45" s="672"/>
      <c r="CV45" s="672"/>
      <c r="CW45" s="672"/>
      <c r="CX45" s="672"/>
      <c r="CY45" s="673"/>
      <c r="CZ45" s="666">
        <v>2.5</v>
      </c>
      <c r="DA45" s="674"/>
      <c r="DB45" s="674"/>
      <c r="DC45" s="675"/>
      <c r="DD45" s="669">
        <v>36217</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2">
      <c r="B46" s="225"/>
      <c r="CD46" s="678"/>
      <c r="CE46" s="679"/>
      <c r="CF46" s="660" t="s">
        <v>365</v>
      </c>
      <c r="CG46" s="661"/>
      <c r="CH46" s="661"/>
      <c r="CI46" s="661"/>
      <c r="CJ46" s="661"/>
      <c r="CK46" s="661"/>
      <c r="CL46" s="661"/>
      <c r="CM46" s="661"/>
      <c r="CN46" s="661"/>
      <c r="CO46" s="661"/>
      <c r="CP46" s="661"/>
      <c r="CQ46" s="662"/>
      <c r="CR46" s="663">
        <v>417085</v>
      </c>
      <c r="CS46" s="664"/>
      <c r="CT46" s="664"/>
      <c r="CU46" s="664"/>
      <c r="CV46" s="664"/>
      <c r="CW46" s="664"/>
      <c r="CX46" s="664"/>
      <c r="CY46" s="665"/>
      <c r="CZ46" s="666">
        <v>2.7</v>
      </c>
      <c r="DA46" s="667"/>
      <c r="DB46" s="667"/>
      <c r="DC46" s="668"/>
      <c r="DD46" s="669">
        <v>243295</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2">
      <c r="B47" s="225"/>
      <c r="CD47" s="678"/>
      <c r="CE47" s="679"/>
      <c r="CF47" s="660" t="s">
        <v>366</v>
      </c>
      <c r="CG47" s="661"/>
      <c r="CH47" s="661"/>
      <c r="CI47" s="661"/>
      <c r="CJ47" s="661"/>
      <c r="CK47" s="661"/>
      <c r="CL47" s="661"/>
      <c r="CM47" s="661"/>
      <c r="CN47" s="661"/>
      <c r="CO47" s="661"/>
      <c r="CP47" s="661"/>
      <c r="CQ47" s="662"/>
      <c r="CR47" s="663">
        <v>27268</v>
      </c>
      <c r="CS47" s="672"/>
      <c r="CT47" s="672"/>
      <c r="CU47" s="672"/>
      <c r="CV47" s="672"/>
      <c r="CW47" s="672"/>
      <c r="CX47" s="672"/>
      <c r="CY47" s="673"/>
      <c r="CZ47" s="666">
        <v>0.2</v>
      </c>
      <c r="DA47" s="674"/>
      <c r="DB47" s="674"/>
      <c r="DC47" s="675"/>
      <c r="DD47" s="669">
        <v>13769</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ht="11" x14ac:dyDescent="0.2">
      <c r="B48" s="225"/>
      <c r="CD48" s="680"/>
      <c r="CE48" s="681"/>
      <c r="CF48" s="660" t="s">
        <v>367</v>
      </c>
      <c r="CG48" s="661"/>
      <c r="CH48" s="661"/>
      <c r="CI48" s="661"/>
      <c r="CJ48" s="661"/>
      <c r="CK48" s="661"/>
      <c r="CL48" s="661"/>
      <c r="CM48" s="661"/>
      <c r="CN48" s="661"/>
      <c r="CO48" s="661"/>
      <c r="CP48" s="661"/>
      <c r="CQ48" s="662"/>
      <c r="CR48" s="663"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2">
      <c r="B49" s="225"/>
      <c r="CD49" s="644" t="s">
        <v>368</v>
      </c>
      <c r="CE49" s="645"/>
      <c r="CF49" s="645"/>
      <c r="CG49" s="645"/>
      <c r="CH49" s="645"/>
      <c r="CI49" s="645"/>
      <c r="CJ49" s="645"/>
      <c r="CK49" s="645"/>
      <c r="CL49" s="645"/>
      <c r="CM49" s="645"/>
      <c r="CN49" s="645"/>
      <c r="CO49" s="645"/>
      <c r="CP49" s="645"/>
      <c r="CQ49" s="646"/>
      <c r="CR49" s="647">
        <v>15198822</v>
      </c>
      <c r="CS49" s="648"/>
      <c r="CT49" s="648"/>
      <c r="CU49" s="648"/>
      <c r="CV49" s="648"/>
      <c r="CW49" s="648"/>
      <c r="CX49" s="648"/>
      <c r="CY49" s="649"/>
      <c r="CZ49" s="650">
        <v>100</v>
      </c>
      <c r="DA49" s="651"/>
      <c r="DB49" s="651"/>
      <c r="DC49" s="652"/>
      <c r="DD49" s="653">
        <v>11106202</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n+kSn2Vuvz0Lqq6yHJUG/ciayPnTsYIq3c1aRzzaXhvf6paxw4WVbNvAZhnq2yrUt3tOOEDf4Zl+U28Tgv+Zbw==" saltValue="ZYEkbr38+mRhKXgnoTsP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42" t="s">
        <v>369</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370</v>
      </c>
      <c r="DK2" s="1144"/>
      <c r="DL2" s="1144"/>
      <c r="DM2" s="1144"/>
      <c r="DN2" s="1144"/>
      <c r="DO2" s="1145"/>
      <c r="DP2" s="228"/>
      <c r="DQ2" s="1143" t="s">
        <v>371</v>
      </c>
      <c r="DR2" s="1144"/>
      <c r="DS2" s="1144"/>
      <c r="DT2" s="1144"/>
      <c r="DU2" s="1144"/>
      <c r="DV2" s="1144"/>
      <c r="DW2" s="1144"/>
      <c r="DX2" s="1144"/>
      <c r="DY2" s="1144"/>
      <c r="DZ2" s="114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46"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36" t="s">
        <v>388</v>
      </c>
      <c r="DH5" s="1137"/>
      <c r="DI5" s="1137"/>
      <c r="DJ5" s="1137"/>
      <c r="DK5" s="1138"/>
      <c r="DL5" s="1136" t="s">
        <v>389</v>
      </c>
      <c r="DM5" s="1137"/>
      <c r="DN5" s="1137"/>
      <c r="DO5" s="1137"/>
      <c r="DP5" s="1138"/>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23">
        <v>15711</v>
      </c>
      <c r="R7" s="1124"/>
      <c r="S7" s="1124"/>
      <c r="T7" s="1124"/>
      <c r="U7" s="1124"/>
      <c r="V7" s="1124">
        <v>15207</v>
      </c>
      <c r="W7" s="1124"/>
      <c r="X7" s="1124"/>
      <c r="Y7" s="1124"/>
      <c r="Z7" s="1124"/>
      <c r="AA7" s="1124">
        <v>504</v>
      </c>
      <c r="AB7" s="1124"/>
      <c r="AC7" s="1124"/>
      <c r="AD7" s="1124"/>
      <c r="AE7" s="1125"/>
      <c r="AF7" s="1126">
        <v>481</v>
      </c>
      <c r="AG7" s="1127"/>
      <c r="AH7" s="1127"/>
      <c r="AI7" s="1127"/>
      <c r="AJ7" s="1128"/>
      <c r="AK7" s="1129">
        <v>131</v>
      </c>
      <c r="AL7" s="1130"/>
      <c r="AM7" s="1130"/>
      <c r="AN7" s="1130"/>
      <c r="AO7" s="1130"/>
      <c r="AP7" s="1130">
        <v>17445</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588</v>
      </c>
      <c r="BT7" s="1134"/>
      <c r="BU7" s="1134"/>
      <c r="BV7" s="1134"/>
      <c r="BW7" s="1134"/>
      <c r="BX7" s="1134"/>
      <c r="BY7" s="1134"/>
      <c r="BZ7" s="1134"/>
      <c r="CA7" s="1134"/>
      <c r="CB7" s="1134"/>
      <c r="CC7" s="1134"/>
      <c r="CD7" s="1134"/>
      <c r="CE7" s="1134"/>
      <c r="CF7" s="1134"/>
      <c r="CG7" s="1135"/>
      <c r="CH7" s="1120">
        <v>-1</v>
      </c>
      <c r="CI7" s="1121"/>
      <c r="CJ7" s="1121"/>
      <c r="CK7" s="1121"/>
      <c r="CL7" s="1122"/>
      <c r="CM7" s="1120">
        <v>134</v>
      </c>
      <c r="CN7" s="1121"/>
      <c r="CO7" s="1121"/>
      <c r="CP7" s="1121"/>
      <c r="CQ7" s="1122"/>
      <c r="CR7" s="1120">
        <v>130</v>
      </c>
      <c r="CS7" s="1121"/>
      <c r="CT7" s="1121"/>
      <c r="CU7" s="1121"/>
      <c r="CV7" s="1122"/>
      <c r="CW7" s="1120">
        <v>109</v>
      </c>
      <c r="CX7" s="1121"/>
      <c r="CY7" s="1121"/>
      <c r="CZ7" s="1121"/>
      <c r="DA7" s="1122"/>
      <c r="DB7" s="1120">
        <v>0</v>
      </c>
      <c r="DC7" s="1121"/>
      <c r="DD7" s="1121"/>
      <c r="DE7" s="1121"/>
      <c r="DF7" s="1122"/>
      <c r="DG7" s="1120">
        <v>0</v>
      </c>
      <c r="DH7" s="1121"/>
      <c r="DI7" s="1121"/>
      <c r="DJ7" s="1121"/>
      <c r="DK7" s="1122"/>
      <c r="DL7" s="1120">
        <v>0</v>
      </c>
      <c r="DM7" s="1121"/>
      <c r="DN7" s="1121"/>
      <c r="DO7" s="1121"/>
      <c r="DP7" s="1122"/>
      <c r="DQ7" s="1120">
        <v>0</v>
      </c>
      <c r="DR7" s="1121"/>
      <c r="DS7" s="1121"/>
      <c r="DT7" s="1121"/>
      <c r="DU7" s="1122"/>
      <c r="DV7" s="1133"/>
      <c r="DW7" s="1134"/>
      <c r="DX7" s="1134"/>
      <c r="DY7" s="1134"/>
      <c r="DZ7" s="1148"/>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0</v>
      </c>
      <c r="R8" s="1075"/>
      <c r="S8" s="1075"/>
      <c r="T8" s="1075"/>
      <c r="U8" s="1075"/>
      <c r="V8" s="1075">
        <v>0</v>
      </c>
      <c r="W8" s="1075"/>
      <c r="X8" s="1075"/>
      <c r="Y8" s="1075"/>
      <c r="Z8" s="1075"/>
      <c r="AA8" s="1075">
        <v>0</v>
      </c>
      <c r="AB8" s="1075"/>
      <c r="AC8" s="1075"/>
      <c r="AD8" s="1075"/>
      <c r="AE8" s="1076"/>
      <c r="AF8" s="1071">
        <v>0</v>
      </c>
      <c r="AG8" s="1072"/>
      <c r="AH8" s="1072"/>
      <c r="AI8" s="1072"/>
      <c r="AJ8" s="1073"/>
      <c r="AK8" s="1116">
        <v>0</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589</v>
      </c>
      <c r="BT8" s="1029"/>
      <c r="BU8" s="1029"/>
      <c r="BV8" s="1029"/>
      <c r="BW8" s="1029"/>
      <c r="BX8" s="1029"/>
      <c r="BY8" s="1029"/>
      <c r="BZ8" s="1029"/>
      <c r="CA8" s="1029"/>
      <c r="CB8" s="1029"/>
      <c r="CC8" s="1029"/>
      <c r="CD8" s="1029"/>
      <c r="CE8" s="1029"/>
      <c r="CF8" s="1029"/>
      <c r="CG8" s="1050"/>
      <c r="CH8" s="1025">
        <v>0</v>
      </c>
      <c r="CI8" s="1026"/>
      <c r="CJ8" s="1026"/>
      <c r="CK8" s="1026"/>
      <c r="CL8" s="1027"/>
      <c r="CM8" s="1025">
        <v>78</v>
      </c>
      <c r="CN8" s="1026"/>
      <c r="CO8" s="1026"/>
      <c r="CP8" s="1026"/>
      <c r="CQ8" s="1027"/>
      <c r="CR8" s="1025">
        <v>76</v>
      </c>
      <c r="CS8" s="1026"/>
      <c r="CT8" s="1026"/>
      <c r="CU8" s="1026"/>
      <c r="CV8" s="1027"/>
      <c r="CW8" s="1025">
        <v>10</v>
      </c>
      <c r="CX8" s="1026"/>
      <c r="CY8" s="1026"/>
      <c r="CZ8" s="1026"/>
      <c r="DA8" s="1027"/>
      <c r="DB8" s="1025">
        <v>0</v>
      </c>
      <c r="DC8" s="1026"/>
      <c r="DD8" s="1026"/>
      <c r="DE8" s="1026"/>
      <c r="DF8" s="1027"/>
      <c r="DG8" s="1025">
        <v>0</v>
      </c>
      <c r="DH8" s="1026"/>
      <c r="DI8" s="1026"/>
      <c r="DJ8" s="1026"/>
      <c r="DK8" s="1027"/>
      <c r="DL8" s="1025">
        <v>0</v>
      </c>
      <c r="DM8" s="1026"/>
      <c r="DN8" s="1026"/>
      <c r="DO8" s="1026"/>
      <c r="DP8" s="1027"/>
      <c r="DQ8" s="1025">
        <v>0</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t="s">
        <v>591</v>
      </c>
      <c r="BS9" s="1028" t="s">
        <v>590</v>
      </c>
      <c r="BT9" s="1029"/>
      <c r="BU9" s="1029"/>
      <c r="BV9" s="1029"/>
      <c r="BW9" s="1029"/>
      <c r="BX9" s="1029"/>
      <c r="BY9" s="1029"/>
      <c r="BZ9" s="1029"/>
      <c r="CA9" s="1029"/>
      <c r="CB9" s="1029"/>
      <c r="CC9" s="1029"/>
      <c r="CD9" s="1029"/>
      <c r="CE9" s="1029"/>
      <c r="CF9" s="1029"/>
      <c r="CG9" s="1050"/>
      <c r="CH9" s="1025">
        <v>0</v>
      </c>
      <c r="CI9" s="1026"/>
      <c r="CJ9" s="1026"/>
      <c r="CK9" s="1026"/>
      <c r="CL9" s="1027"/>
      <c r="CM9" s="1025">
        <v>15</v>
      </c>
      <c r="CN9" s="1026"/>
      <c r="CO9" s="1026"/>
      <c r="CP9" s="1026"/>
      <c r="CQ9" s="1027"/>
      <c r="CR9" s="1025">
        <v>5</v>
      </c>
      <c r="CS9" s="1026"/>
      <c r="CT9" s="1026"/>
      <c r="CU9" s="1026"/>
      <c r="CV9" s="1027"/>
      <c r="CW9" s="1025">
        <v>0</v>
      </c>
      <c r="CX9" s="1026"/>
      <c r="CY9" s="1026"/>
      <c r="CZ9" s="1026"/>
      <c r="DA9" s="1027"/>
      <c r="DB9" s="1025">
        <v>0</v>
      </c>
      <c r="DC9" s="1026"/>
      <c r="DD9" s="1026"/>
      <c r="DE9" s="1026"/>
      <c r="DF9" s="1027"/>
      <c r="DG9" s="1025">
        <v>0</v>
      </c>
      <c r="DH9" s="1026"/>
      <c r="DI9" s="1026"/>
      <c r="DJ9" s="1026"/>
      <c r="DK9" s="1027"/>
      <c r="DL9" s="1025">
        <v>0</v>
      </c>
      <c r="DM9" s="1026"/>
      <c r="DN9" s="1026"/>
      <c r="DO9" s="1026"/>
      <c r="DP9" s="1027"/>
      <c r="DQ9" s="1025">
        <v>0</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481</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2748</v>
      </c>
      <c r="R28" s="1087"/>
      <c r="S28" s="1087"/>
      <c r="T28" s="1087"/>
      <c r="U28" s="1087"/>
      <c r="V28" s="1087">
        <v>2723</v>
      </c>
      <c r="W28" s="1087"/>
      <c r="X28" s="1087"/>
      <c r="Y28" s="1087"/>
      <c r="Z28" s="1087"/>
      <c r="AA28" s="1087">
        <v>25</v>
      </c>
      <c r="AB28" s="1087"/>
      <c r="AC28" s="1087"/>
      <c r="AD28" s="1087"/>
      <c r="AE28" s="1088"/>
      <c r="AF28" s="1089">
        <v>25</v>
      </c>
      <c r="AG28" s="1087"/>
      <c r="AH28" s="1087"/>
      <c r="AI28" s="1087"/>
      <c r="AJ28" s="1090"/>
      <c r="AK28" s="1078">
        <v>171</v>
      </c>
      <c r="AL28" s="1079"/>
      <c r="AM28" s="1079"/>
      <c r="AN28" s="1079"/>
      <c r="AO28" s="1079"/>
      <c r="AP28" s="1079">
        <v>0</v>
      </c>
      <c r="AQ28" s="1079"/>
      <c r="AR28" s="1079"/>
      <c r="AS28" s="1079"/>
      <c r="AT28" s="1079"/>
      <c r="AU28" s="1079">
        <v>0</v>
      </c>
      <c r="AV28" s="1079"/>
      <c r="AW28" s="1079"/>
      <c r="AX28" s="1079"/>
      <c r="AY28" s="1079"/>
      <c r="AZ28" s="1080">
        <v>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946</v>
      </c>
      <c r="R29" s="1075"/>
      <c r="S29" s="1075"/>
      <c r="T29" s="1075"/>
      <c r="U29" s="1075"/>
      <c r="V29" s="1075">
        <v>945</v>
      </c>
      <c r="W29" s="1075"/>
      <c r="X29" s="1075"/>
      <c r="Y29" s="1075"/>
      <c r="Z29" s="1075"/>
      <c r="AA29" s="1075">
        <v>1</v>
      </c>
      <c r="AB29" s="1075"/>
      <c r="AC29" s="1075"/>
      <c r="AD29" s="1075"/>
      <c r="AE29" s="1076"/>
      <c r="AF29" s="1071">
        <v>1</v>
      </c>
      <c r="AG29" s="1072"/>
      <c r="AH29" s="1072"/>
      <c r="AI29" s="1072"/>
      <c r="AJ29" s="1073"/>
      <c r="AK29" s="1016">
        <v>507</v>
      </c>
      <c r="AL29" s="1007"/>
      <c r="AM29" s="1007"/>
      <c r="AN29" s="1007"/>
      <c r="AO29" s="1007"/>
      <c r="AP29" s="1007">
        <v>0</v>
      </c>
      <c r="AQ29" s="1007"/>
      <c r="AR29" s="1007"/>
      <c r="AS29" s="1007"/>
      <c r="AT29" s="1007"/>
      <c r="AU29" s="1007">
        <v>0</v>
      </c>
      <c r="AV29" s="1007"/>
      <c r="AW29" s="1007"/>
      <c r="AX29" s="1007"/>
      <c r="AY29" s="1007"/>
      <c r="AZ29" s="1077">
        <v>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559</v>
      </c>
      <c r="R30" s="1075"/>
      <c r="S30" s="1075"/>
      <c r="T30" s="1075"/>
      <c r="U30" s="1075"/>
      <c r="V30" s="1075">
        <v>510</v>
      </c>
      <c r="W30" s="1075"/>
      <c r="X30" s="1075"/>
      <c r="Y30" s="1075"/>
      <c r="Z30" s="1075"/>
      <c r="AA30" s="1075">
        <v>49</v>
      </c>
      <c r="AB30" s="1075"/>
      <c r="AC30" s="1075"/>
      <c r="AD30" s="1075"/>
      <c r="AE30" s="1076"/>
      <c r="AF30" s="1071">
        <v>504</v>
      </c>
      <c r="AG30" s="1072"/>
      <c r="AH30" s="1072"/>
      <c r="AI30" s="1072"/>
      <c r="AJ30" s="1073"/>
      <c r="AK30" s="1016">
        <v>97</v>
      </c>
      <c r="AL30" s="1007"/>
      <c r="AM30" s="1007"/>
      <c r="AN30" s="1007"/>
      <c r="AO30" s="1007"/>
      <c r="AP30" s="1007">
        <v>1963</v>
      </c>
      <c r="AQ30" s="1007"/>
      <c r="AR30" s="1007"/>
      <c r="AS30" s="1007"/>
      <c r="AT30" s="1007"/>
      <c r="AU30" s="1007">
        <v>47</v>
      </c>
      <c r="AV30" s="1007"/>
      <c r="AW30" s="1007"/>
      <c r="AX30" s="1007"/>
      <c r="AY30" s="1007"/>
      <c r="AZ30" s="1077">
        <v>0</v>
      </c>
      <c r="BA30" s="1077"/>
      <c r="BB30" s="1077"/>
      <c r="BC30" s="1077"/>
      <c r="BD30" s="1077"/>
      <c r="BE30" s="1008" t="s">
        <v>410</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1262</v>
      </c>
      <c r="R31" s="1075"/>
      <c r="S31" s="1075"/>
      <c r="T31" s="1075"/>
      <c r="U31" s="1075"/>
      <c r="V31" s="1075">
        <v>1246</v>
      </c>
      <c r="W31" s="1075"/>
      <c r="X31" s="1075"/>
      <c r="Y31" s="1075"/>
      <c r="Z31" s="1075"/>
      <c r="AA31" s="1075">
        <v>16</v>
      </c>
      <c r="AB31" s="1075"/>
      <c r="AC31" s="1075"/>
      <c r="AD31" s="1075"/>
      <c r="AE31" s="1076"/>
      <c r="AF31" s="1071">
        <v>401</v>
      </c>
      <c r="AG31" s="1072"/>
      <c r="AH31" s="1072"/>
      <c r="AI31" s="1072"/>
      <c r="AJ31" s="1073"/>
      <c r="AK31" s="1016">
        <v>850</v>
      </c>
      <c r="AL31" s="1007"/>
      <c r="AM31" s="1007"/>
      <c r="AN31" s="1007"/>
      <c r="AO31" s="1007"/>
      <c r="AP31" s="1007">
        <v>13088</v>
      </c>
      <c r="AQ31" s="1007"/>
      <c r="AR31" s="1007"/>
      <c r="AS31" s="1007"/>
      <c r="AT31" s="1007"/>
      <c r="AU31" s="1007">
        <v>11219</v>
      </c>
      <c r="AV31" s="1007"/>
      <c r="AW31" s="1007"/>
      <c r="AX31" s="1007"/>
      <c r="AY31" s="1007"/>
      <c r="AZ31" s="1077">
        <v>0</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413</v>
      </c>
      <c r="C32" s="1067"/>
      <c r="D32" s="1067"/>
      <c r="E32" s="1067"/>
      <c r="F32" s="1067"/>
      <c r="G32" s="1067"/>
      <c r="H32" s="1067"/>
      <c r="I32" s="1067"/>
      <c r="J32" s="1067"/>
      <c r="K32" s="1067"/>
      <c r="L32" s="1067"/>
      <c r="M32" s="1067"/>
      <c r="N32" s="1067"/>
      <c r="O32" s="1067"/>
      <c r="P32" s="1068"/>
      <c r="Q32" s="1074">
        <v>122</v>
      </c>
      <c r="R32" s="1075"/>
      <c r="S32" s="1075"/>
      <c r="T32" s="1075"/>
      <c r="U32" s="1075"/>
      <c r="V32" s="1075">
        <v>122</v>
      </c>
      <c r="W32" s="1075"/>
      <c r="X32" s="1075"/>
      <c r="Y32" s="1075"/>
      <c r="Z32" s="1075"/>
      <c r="AA32" s="1075">
        <v>0</v>
      </c>
      <c r="AB32" s="1075"/>
      <c r="AC32" s="1075"/>
      <c r="AD32" s="1075"/>
      <c r="AE32" s="1076"/>
      <c r="AF32" s="1071" t="s">
        <v>414</v>
      </c>
      <c r="AG32" s="1072"/>
      <c r="AH32" s="1072"/>
      <c r="AI32" s="1072"/>
      <c r="AJ32" s="1073"/>
      <c r="AK32" s="1016">
        <v>0</v>
      </c>
      <c r="AL32" s="1007"/>
      <c r="AM32" s="1007"/>
      <c r="AN32" s="1007"/>
      <c r="AO32" s="1007"/>
      <c r="AP32" s="1007">
        <v>0</v>
      </c>
      <c r="AQ32" s="1007"/>
      <c r="AR32" s="1007"/>
      <c r="AS32" s="1007"/>
      <c r="AT32" s="1007"/>
      <c r="AU32" s="1007">
        <v>0</v>
      </c>
      <c r="AV32" s="1007"/>
      <c r="AW32" s="1007"/>
      <c r="AX32" s="1007"/>
      <c r="AY32" s="1007"/>
      <c r="AZ32" s="1077">
        <v>0</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931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402</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x14ac:dyDescent="0.2">
      <c r="A110" s="845" t="s">
        <v>440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1411439</v>
      </c>
      <c r="AB110" s="925"/>
      <c r="AC110" s="925"/>
      <c r="AD110" s="925"/>
      <c r="AE110" s="926"/>
      <c r="AF110" s="927">
        <v>1445978</v>
      </c>
      <c r="AG110" s="925"/>
      <c r="AH110" s="925"/>
      <c r="AI110" s="925"/>
      <c r="AJ110" s="926"/>
      <c r="AK110" s="927">
        <v>1476896</v>
      </c>
      <c r="AL110" s="925"/>
      <c r="AM110" s="925"/>
      <c r="AN110" s="925"/>
      <c r="AO110" s="926"/>
      <c r="AP110" s="928">
        <v>19.600000000000001</v>
      </c>
      <c r="AQ110" s="929"/>
      <c r="AR110" s="929"/>
      <c r="AS110" s="929"/>
      <c r="AT110" s="930"/>
      <c r="AU110" s="966" t="s">
        <v>75</v>
      </c>
      <c r="AV110" s="967"/>
      <c r="AW110" s="967"/>
      <c r="AX110" s="967"/>
      <c r="AY110" s="967"/>
      <c r="AZ110" s="896" t="s">
        <v>441</v>
      </c>
      <c r="BA110" s="846"/>
      <c r="BB110" s="846"/>
      <c r="BC110" s="846"/>
      <c r="BD110" s="846"/>
      <c r="BE110" s="846"/>
      <c r="BF110" s="846"/>
      <c r="BG110" s="846"/>
      <c r="BH110" s="846"/>
      <c r="BI110" s="846"/>
      <c r="BJ110" s="846"/>
      <c r="BK110" s="846"/>
      <c r="BL110" s="846"/>
      <c r="BM110" s="846"/>
      <c r="BN110" s="846"/>
      <c r="BO110" s="846"/>
      <c r="BP110" s="847"/>
      <c r="BQ110" s="897">
        <v>18656146</v>
      </c>
      <c r="BR110" s="878"/>
      <c r="BS110" s="878"/>
      <c r="BT110" s="878"/>
      <c r="BU110" s="878"/>
      <c r="BV110" s="878">
        <v>18278891</v>
      </c>
      <c r="BW110" s="878"/>
      <c r="BX110" s="878"/>
      <c r="BY110" s="878"/>
      <c r="BZ110" s="878"/>
      <c r="CA110" s="878">
        <v>17445413</v>
      </c>
      <c r="CB110" s="878"/>
      <c r="CC110" s="878"/>
      <c r="CD110" s="878"/>
      <c r="CE110" s="878"/>
      <c r="CF110" s="902">
        <v>231.9</v>
      </c>
      <c r="CG110" s="903"/>
      <c r="CH110" s="903"/>
      <c r="CI110" s="903"/>
      <c r="CJ110" s="903"/>
      <c r="CK110" s="962" t="s">
        <v>442</v>
      </c>
      <c r="CL110" s="855"/>
      <c r="CM110" s="896" t="s">
        <v>443</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444</v>
      </c>
      <c r="DH110" s="878"/>
      <c r="DI110" s="878"/>
      <c r="DJ110" s="878"/>
      <c r="DK110" s="878"/>
      <c r="DL110" s="878" t="s">
        <v>396</v>
      </c>
      <c r="DM110" s="878"/>
      <c r="DN110" s="878"/>
      <c r="DO110" s="878"/>
      <c r="DP110" s="878"/>
      <c r="DQ110" s="878" t="s">
        <v>418</v>
      </c>
      <c r="DR110" s="878"/>
      <c r="DS110" s="878"/>
      <c r="DT110" s="878"/>
      <c r="DU110" s="878"/>
      <c r="DV110" s="879" t="s">
        <v>418</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418</v>
      </c>
      <c r="AB111" s="955"/>
      <c r="AC111" s="955"/>
      <c r="AD111" s="955"/>
      <c r="AE111" s="956"/>
      <c r="AF111" s="957" t="s">
        <v>418</v>
      </c>
      <c r="AG111" s="955"/>
      <c r="AH111" s="955"/>
      <c r="AI111" s="955"/>
      <c r="AJ111" s="956"/>
      <c r="AK111" s="957" t="s">
        <v>418</v>
      </c>
      <c r="AL111" s="955"/>
      <c r="AM111" s="955"/>
      <c r="AN111" s="955"/>
      <c r="AO111" s="956"/>
      <c r="AP111" s="958" t="s">
        <v>418</v>
      </c>
      <c r="AQ111" s="959"/>
      <c r="AR111" s="959"/>
      <c r="AS111" s="959"/>
      <c r="AT111" s="960"/>
      <c r="AU111" s="968"/>
      <c r="AV111" s="969"/>
      <c r="AW111" s="969"/>
      <c r="AX111" s="969"/>
      <c r="AY111" s="969"/>
      <c r="AZ111" s="853" t="s">
        <v>446</v>
      </c>
      <c r="BA111" s="788"/>
      <c r="BB111" s="788"/>
      <c r="BC111" s="788"/>
      <c r="BD111" s="788"/>
      <c r="BE111" s="788"/>
      <c r="BF111" s="788"/>
      <c r="BG111" s="788"/>
      <c r="BH111" s="788"/>
      <c r="BI111" s="788"/>
      <c r="BJ111" s="788"/>
      <c r="BK111" s="788"/>
      <c r="BL111" s="788"/>
      <c r="BM111" s="788"/>
      <c r="BN111" s="788"/>
      <c r="BO111" s="788"/>
      <c r="BP111" s="789"/>
      <c r="BQ111" s="825">
        <v>2502130</v>
      </c>
      <c r="BR111" s="826"/>
      <c r="BS111" s="826"/>
      <c r="BT111" s="826"/>
      <c r="BU111" s="826"/>
      <c r="BV111" s="826">
        <v>2358383</v>
      </c>
      <c r="BW111" s="826"/>
      <c r="BX111" s="826"/>
      <c r="BY111" s="826"/>
      <c r="BZ111" s="826"/>
      <c r="CA111" s="826">
        <v>2212824</v>
      </c>
      <c r="CB111" s="826"/>
      <c r="CC111" s="826"/>
      <c r="CD111" s="826"/>
      <c r="CE111" s="826"/>
      <c r="CF111" s="911">
        <v>29.4</v>
      </c>
      <c r="CG111" s="912"/>
      <c r="CH111" s="912"/>
      <c r="CI111" s="912"/>
      <c r="CJ111" s="912"/>
      <c r="CK111" s="963"/>
      <c r="CL111" s="857"/>
      <c r="CM111" s="853"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418</v>
      </c>
      <c r="DH111" s="826"/>
      <c r="DI111" s="826"/>
      <c r="DJ111" s="826"/>
      <c r="DK111" s="826"/>
      <c r="DL111" s="826" t="s">
        <v>414</v>
      </c>
      <c r="DM111" s="826"/>
      <c r="DN111" s="826"/>
      <c r="DO111" s="826"/>
      <c r="DP111" s="826"/>
      <c r="DQ111" s="826" t="s">
        <v>418</v>
      </c>
      <c r="DR111" s="826"/>
      <c r="DS111" s="826"/>
      <c r="DT111" s="826"/>
      <c r="DU111" s="826"/>
      <c r="DV111" s="832" t="s">
        <v>444</v>
      </c>
      <c r="DW111" s="832"/>
      <c r="DX111" s="832"/>
      <c r="DY111" s="832"/>
      <c r="DZ111" s="833"/>
    </row>
    <row r="112" spans="1:131" s="230" customFormat="1" ht="26.25" customHeight="1" x14ac:dyDescent="0.2">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418</v>
      </c>
      <c r="AB112" s="816"/>
      <c r="AC112" s="816"/>
      <c r="AD112" s="816"/>
      <c r="AE112" s="817"/>
      <c r="AF112" s="818" t="s">
        <v>414</v>
      </c>
      <c r="AG112" s="816"/>
      <c r="AH112" s="816"/>
      <c r="AI112" s="816"/>
      <c r="AJ112" s="817"/>
      <c r="AK112" s="818" t="s">
        <v>414</v>
      </c>
      <c r="AL112" s="816"/>
      <c r="AM112" s="816"/>
      <c r="AN112" s="816"/>
      <c r="AO112" s="817"/>
      <c r="AP112" s="860" t="s">
        <v>418</v>
      </c>
      <c r="AQ112" s="861"/>
      <c r="AR112" s="861"/>
      <c r="AS112" s="861"/>
      <c r="AT112" s="862"/>
      <c r="AU112" s="968"/>
      <c r="AV112" s="969"/>
      <c r="AW112" s="969"/>
      <c r="AX112" s="969"/>
      <c r="AY112" s="969"/>
      <c r="AZ112" s="853" t="s">
        <v>450</v>
      </c>
      <c r="BA112" s="788"/>
      <c r="BB112" s="788"/>
      <c r="BC112" s="788"/>
      <c r="BD112" s="788"/>
      <c r="BE112" s="788"/>
      <c r="BF112" s="788"/>
      <c r="BG112" s="788"/>
      <c r="BH112" s="788"/>
      <c r="BI112" s="788"/>
      <c r="BJ112" s="788"/>
      <c r="BK112" s="788"/>
      <c r="BL112" s="788"/>
      <c r="BM112" s="788"/>
      <c r="BN112" s="788"/>
      <c r="BO112" s="788"/>
      <c r="BP112" s="789"/>
      <c r="BQ112" s="825">
        <v>12712236</v>
      </c>
      <c r="BR112" s="826"/>
      <c r="BS112" s="826"/>
      <c r="BT112" s="826"/>
      <c r="BU112" s="826"/>
      <c r="BV112" s="826">
        <v>12002133</v>
      </c>
      <c r="BW112" s="826"/>
      <c r="BX112" s="826"/>
      <c r="BY112" s="826"/>
      <c r="BZ112" s="826"/>
      <c r="CA112" s="826">
        <v>11395207</v>
      </c>
      <c r="CB112" s="826"/>
      <c r="CC112" s="826"/>
      <c r="CD112" s="826"/>
      <c r="CE112" s="826"/>
      <c r="CF112" s="911">
        <v>151.5</v>
      </c>
      <c r="CG112" s="912"/>
      <c r="CH112" s="912"/>
      <c r="CI112" s="912"/>
      <c r="CJ112" s="912"/>
      <c r="CK112" s="963"/>
      <c r="CL112" s="857"/>
      <c r="CM112" s="853"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418</v>
      </c>
      <c r="DH112" s="826"/>
      <c r="DI112" s="826"/>
      <c r="DJ112" s="826"/>
      <c r="DK112" s="826"/>
      <c r="DL112" s="826" t="s">
        <v>418</v>
      </c>
      <c r="DM112" s="826"/>
      <c r="DN112" s="826"/>
      <c r="DO112" s="826"/>
      <c r="DP112" s="826"/>
      <c r="DQ112" s="826" t="s">
        <v>414</v>
      </c>
      <c r="DR112" s="826"/>
      <c r="DS112" s="826"/>
      <c r="DT112" s="826"/>
      <c r="DU112" s="826"/>
      <c r="DV112" s="832" t="s">
        <v>414</v>
      </c>
      <c r="DW112" s="832"/>
      <c r="DX112" s="832"/>
      <c r="DY112" s="832"/>
      <c r="DZ112" s="833"/>
    </row>
    <row r="113" spans="1:130" s="230" customFormat="1" ht="26.25" customHeight="1" x14ac:dyDescent="0.2">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820805</v>
      </c>
      <c r="AB113" s="955"/>
      <c r="AC113" s="955"/>
      <c r="AD113" s="955"/>
      <c r="AE113" s="956"/>
      <c r="AF113" s="957">
        <v>802719</v>
      </c>
      <c r="AG113" s="955"/>
      <c r="AH113" s="955"/>
      <c r="AI113" s="955"/>
      <c r="AJ113" s="956"/>
      <c r="AK113" s="957">
        <v>795082</v>
      </c>
      <c r="AL113" s="955"/>
      <c r="AM113" s="955"/>
      <c r="AN113" s="955"/>
      <c r="AO113" s="956"/>
      <c r="AP113" s="958">
        <v>10.6</v>
      </c>
      <c r="AQ113" s="959"/>
      <c r="AR113" s="959"/>
      <c r="AS113" s="959"/>
      <c r="AT113" s="960"/>
      <c r="AU113" s="968"/>
      <c r="AV113" s="969"/>
      <c r="AW113" s="969"/>
      <c r="AX113" s="969"/>
      <c r="AY113" s="969"/>
      <c r="AZ113" s="853" t="s">
        <v>453</v>
      </c>
      <c r="BA113" s="788"/>
      <c r="BB113" s="788"/>
      <c r="BC113" s="788"/>
      <c r="BD113" s="788"/>
      <c r="BE113" s="788"/>
      <c r="BF113" s="788"/>
      <c r="BG113" s="788"/>
      <c r="BH113" s="788"/>
      <c r="BI113" s="788"/>
      <c r="BJ113" s="788"/>
      <c r="BK113" s="788"/>
      <c r="BL113" s="788"/>
      <c r="BM113" s="788"/>
      <c r="BN113" s="788"/>
      <c r="BO113" s="788"/>
      <c r="BP113" s="789"/>
      <c r="BQ113" s="825">
        <v>587652</v>
      </c>
      <c r="BR113" s="826"/>
      <c r="BS113" s="826"/>
      <c r="BT113" s="826"/>
      <c r="BU113" s="826"/>
      <c r="BV113" s="826">
        <v>542972</v>
      </c>
      <c r="BW113" s="826"/>
      <c r="BX113" s="826"/>
      <c r="BY113" s="826"/>
      <c r="BZ113" s="826"/>
      <c r="CA113" s="826">
        <v>460545</v>
      </c>
      <c r="CB113" s="826"/>
      <c r="CC113" s="826"/>
      <c r="CD113" s="826"/>
      <c r="CE113" s="826"/>
      <c r="CF113" s="911">
        <v>6.1</v>
      </c>
      <c r="CG113" s="912"/>
      <c r="CH113" s="912"/>
      <c r="CI113" s="912"/>
      <c r="CJ113" s="912"/>
      <c r="CK113" s="963"/>
      <c r="CL113" s="857"/>
      <c r="CM113" s="853"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414</v>
      </c>
      <c r="DH113" s="816"/>
      <c r="DI113" s="816"/>
      <c r="DJ113" s="816"/>
      <c r="DK113" s="817"/>
      <c r="DL113" s="818" t="s">
        <v>418</v>
      </c>
      <c r="DM113" s="816"/>
      <c r="DN113" s="816"/>
      <c r="DO113" s="816"/>
      <c r="DP113" s="817"/>
      <c r="DQ113" s="818" t="s">
        <v>414</v>
      </c>
      <c r="DR113" s="816"/>
      <c r="DS113" s="816"/>
      <c r="DT113" s="816"/>
      <c r="DU113" s="817"/>
      <c r="DV113" s="860" t="s">
        <v>414</v>
      </c>
      <c r="DW113" s="861"/>
      <c r="DX113" s="861"/>
      <c r="DY113" s="861"/>
      <c r="DZ113" s="862"/>
    </row>
    <row r="114" spans="1:130" s="230" customFormat="1" ht="26.25" customHeight="1" x14ac:dyDescent="0.2">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96116</v>
      </c>
      <c r="AB114" s="816"/>
      <c r="AC114" s="816"/>
      <c r="AD114" s="816"/>
      <c r="AE114" s="817"/>
      <c r="AF114" s="818">
        <v>102238</v>
      </c>
      <c r="AG114" s="816"/>
      <c r="AH114" s="816"/>
      <c r="AI114" s="816"/>
      <c r="AJ114" s="817"/>
      <c r="AK114" s="818">
        <v>98827</v>
      </c>
      <c r="AL114" s="816"/>
      <c r="AM114" s="816"/>
      <c r="AN114" s="816"/>
      <c r="AO114" s="817"/>
      <c r="AP114" s="860">
        <v>1.3</v>
      </c>
      <c r="AQ114" s="861"/>
      <c r="AR114" s="861"/>
      <c r="AS114" s="861"/>
      <c r="AT114" s="862"/>
      <c r="AU114" s="968"/>
      <c r="AV114" s="969"/>
      <c r="AW114" s="969"/>
      <c r="AX114" s="969"/>
      <c r="AY114" s="969"/>
      <c r="AZ114" s="853" t="s">
        <v>456</v>
      </c>
      <c r="BA114" s="788"/>
      <c r="BB114" s="788"/>
      <c r="BC114" s="788"/>
      <c r="BD114" s="788"/>
      <c r="BE114" s="788"/>
      <c r="BF114" s="788"/>
      <c r="BG114" s="788"/>
      <c r="BH114" s="788"/>
      <c r="BI114" s="788"/>
      <c r="BJ114" s="788"/>
      <c r="BK114" s="788"/>
      <c r="BL114" s="788"/>
      <c r="BM114" s="788"/>
      <c r="BN114" s="788"/>
      <c r="BO114" s="788"/>
      <c r="BP114" s="789"/>
      <c r="BQ114" s="825">
        <v>1615381</v>
      </c>
      <c r="BR114" s="826"/>
      <c r="BS114" s="826"/>
      <c r="BT114" s="826"/>
      <c r="BU114" s="826"/>
      <c r="BV114" s="826">
        <v>1573232</v>
      </c>
      <c r="BW114" s="826"/>
      <c r="BX114" s="826"/>
      <c r="BY114" s="826"/>
      <c r="BZ114" s="826"/>
      <c r="CA114" s="826">
        <v>1524183</v>
      </c>
      <c r="CB114" s="826"/>
      <c r="CC114" s="826"/>
      <c r="CD114" s="826"/>
      <c r="CE114" s="826"/>
      <c r="CF114" s="911">
        <v>20.3</v>
      </c>
      <c r="CG114" s="912"/>
      <c r="CH114" s="912"/>
      <c r="CI114" s="912"/>
      <c r="CJ114" s="912"/>
      <c r="CK114" s="963"/>
      <c r="CL114" s="857"/>
      <c r="CM114" s="853"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418</v>
      </c>
      <c r="DM114" s="816"/>
      <c r="DN114" s="816"/>
      <c r="DO114" s="816"/>
      <c r="DP114" s="817"/>
      <c r="DQ114" s="818" t="s">
        <v>414</v>
      </c>
      <c r="DR114" s="816"/>
      <c r="DS114" s="816"/>
      <c r="DT114" s="816"/>
      <c r="DU114" s="817"/>
      <c r="DV114" s="860" t="s">
        <v>418</v>
      </c>
      <c r="DW114" s="861"/>
      <c r="DX114" s="861"/>
      <c r="DY114" s="861"/>
      <c r="DZ114" s="862"/>
    </row>
    <row r="115" spans="1:130" s="230" customFormat="1" ht="26.25" customHeight="1" x14ac:dyDescent="0.2">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94565</v>
      </c>
      <c r="AB115" s="955"/>
      <c r="AC115" s="955"/>
      <c r="AD115" s="955"/>
      <c r="AE115" s="956"/>
      <c r="AF115" s="957">
        <v>90514</v>
      </c>
      <c r="AG115" s="955"/>
      <c r="AH115" s="955"/>
      <c r="AI115" s="955"/>
      <c r="AJ115" s="956"/>
      <c r="AK115" s="957">
        <v>79030</v>
      </c>
      <c r="AL115" s="955"/>
      <c r="AM115" s="955"/>
      <c r="AN115" s="955"/>
      <c r="AO115" s="956"/>
      <c r="AP115" s="958">
        <v>1.1000000000000001</v>
      </c>
      <c r="AQ115" s="959"/>
      <c r="AR115" s="959"/>
      <c r="AS115" s="959"/>
      <c r="AT115" s="960"/>
      <c r="AU115" s="968"/>
      <c r="AV115" s="969"/>
      <c r="AW115" s="969"/>
      <c r="AX115" s="969"/>
      <c r="AY115" s="969"/>
      <c r="AZ115" s="853" t="s">
        <v>459</v>
      </c>
      <c r="BA115" s="788"/>
      <c r="BB115" s="788"/>
      <c r="BC115" s="788"/>
      <c r="BD115" s="788"/>
      <c r="BE115" s="788"/>
      <c r="BF115" s="788"/>
      <c r="BG115" s="788"/>
      <c r="BH115" s="788"/>
      <c r="BI115" s="788"/>
      <c r="BJ115" s="788"/>
      <c r="BK115" s="788"/>
      <c r="BL115" s="788"/>
      <c r="BM115" s="788"/>
      <c r="BN115" s="788"/>
      <c r="BO115" s="788"/>
      <c r="BP115" s="789"/>
      <c r="BQ115" s="825" t="s">
        <v>418</v>
      </c>
      <c r="BR115" s="826"/>
      <c r="BS115" s="826"/>
      <c r="BT115" s="826"/>
      <c r="BU115" s="826"/>
      <c r="BV115" s="826" t="s">
        <v>414</v>
      </c>
      <c r="BW115" s="826"/>
      <c r="BX115" s="826"/>
      <c r="BY115" s="826"/>
      <c r="BZ115" s="826"/>
      <c r="CA115" s="826" t="s">
        <v>414</v>
      </c>
      <c r="CB115" s="826"/>
      <c r="CC115" s="826"/>
      <c r="CD115" s="826"/>
      <c r="CE115" s="826"/>
      <c r="CF115" s="911" t="s">
        <v>418</v>
      </c>
      <c r="CG115" s="912"/>
      <c r="CH115" s="912"/>
      <c r="CI115" s="912"/>
      <c r="CJ115" s="912"/>
      <c r="CK115" s="963"/>
      <c r="CL115" s="857"/>
      <c r="CM115" s="853"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2361981</v>
      </c>
      <c r="DH115" s="816"/>
      <c r="DI115" s="816"/>
      <c r="DJ115" s="816"/>
      <c r="DK115" s="817"/>
      <c r="DL115" s="818">
        <v>2263895</v>
      </c>
      <c r="DM115" s="816"/>
      <c r="DN115" s="816"/>
      <c r="DO115" s="816"/>
      <c r="DP115" s="817"/>
      <c r="DQ115" s="818">
        <v>2153398</v>
      </c>
      <c r="DR115" s="816"/>
      <c r="DS115" s="816"/>
      <c r="DT115" s="816"/>
      <c r="DU115" s="817"/>
      <c r="DV115" s="860">
        <v>28.6</v>
      </c>
      <c r="DW115" s="861"/>
      <c r="DX115" s="861"/>
      <c r="DY115" s="861"/>
      <c r="DZ115" s="862"/>
    </row>
    <row r="116" spans="1:130" s="230" customFormat="1" ht="26.25" customHeight="1" x14ac:dyDescent="0.2">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442</v>
      </c>
      <c r="AB116" s="816"/>
      <c r="AC116" s="816"/>
      <c r="AD116" s="816"/>
      <c r="AE116" s="817"/>
      <c r="AF116" s="818" t="s">
        <v>418</v>
      </c>
      <c r="AG116" s="816"/>
      <c r="AH116" s="816"/>
      <c r="AI116" s="816"/>
      <c r="AJ116" s="817"/>
      <c r="AK116" s="818" t="s">
        <v>418</v>
      </c>
      <c r="AL116" s="816"/>
      <c r="AM116" s="816"/>
      <c r="AN116" s="816"/>
      <c r="AO116" s="817"/>
      <c r="AP116" s="860" t="s">
        <v>418</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25" t="s">
        <v>418</v>
      </c>
      <c r="BR116" s="826"/>
      <c r="BS116" s="826"/>
      <c r="BT116" s="826"/>
      <c r="BU116" s="826"/>
      <c r="BV116" s="826" t="s">
        <v>418</v>
      </c>
      <c r="BW116" s="826"/>
      <c r="BX116" s="826"/>
      <c r="BY116" s="826"/>
      <c r="BZ116" s="826"/>
      <c r="CA116" s="826" t="s">
        <v>414</v>
      </c>
      <c r="CB116" s="826"/>
      <c r="CC116" s="826"/>
      <c r="CD116" s="826"/>
      <c r="CE116" s="826"/>
      <c r="CF116" s="911" t="s">
        <v>418</v>
      </c>
      <c r="CG116" s="912"/>
      <c r="CH116" s="912"/>
      <c r="CI116" s="912"/>
      <c r="CJ116" s="912"/>
      <c r="CK116" s="963"/>
      <c r="CL116" s="857"/>
      <c r="CM116" s="853"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140149</v>
      </c>
      <c r="DH116" s="816"/>
      <c r="DI116" s="816"/>
      <c r="DJ116" s="816"/>
      <c r="DK116" s="817"/>
      <c r="DL116" s="818">
        <v>94488</v>
      </c>
      <c r="DM116" s="816"/>
      <c r="DN116" s="816"/>
      <c r="DO116" s="816"/>
      <c r="DP116" s="817"/>
      <c r="DQ116" s="818">
        <v>59426</v>
      </c>
      <c r="DR116" s="816"/>
      <c r="DS116" s="816"/>
      <c r="DT116" s="816"/>
      <c r="DU116" s="817"/>
      <c r="DV116" s="860">
        <v>0.8</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2423367</v>
      </c>
      <c r="AB117" s="939"/>
      <c r="AC117" s="939"/>
      <c r="AD117" s="939"/>
      <c r="AE117" s="940"/>
      <c r="AF117" s="941">
        <v>2441449</v>
      </c>
      <c r="AG117" s="939"/>
      <c r="AH117" s="939"/>
      <c r="AI117" s="939"/>
      <c r="AJ117" s="940"/>
      <c r="AK117" s="941">
        <v>2449835</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25" t="s">
        <v>466</v>
      </c>
      <c r="BR117" s="826"/>
      <c r="BS117" s="826"/>
      <c r="BT117" s="826"/>
      <c r="BU117" s="826"/>
      <c r="BV117" s="826" t="s">
        <v>130</v>
      </c>
      <c r="BW117" s="826"/>
      <c r="BX117" s="826"/>
      <c r="BY117" s="826"/>
      <c r="BZ117" s="826"/>
      <c r="CA117" s="826" t="s">
        <v>466</v>
      </c>
      <c r="CB117" s="826"/>
      <c r="CC117" s="826"/>
      <c r="CD117" s="826"/>
      <c r="CE117" s="826"/>
      <c r="CF117" s="911" t="s">
        <v>467</v>
      </c>
      <c r="CG117" s="912"/>
      <c r="CH117" s="912"/>
      <c r="CI117" s="912"/>
      <c r="CJ117" s="912"/>
      <c r="CK117" s="963"/>
      <c r="CL117" s="857"/>
      <c r="CM117" s="853"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467</v>
      </c>
      <c r="DH117" s="816"/>
      <c r="DI117" s="816"/>
      <c r="DJ117" s="816"/>
      <c r="DK117" s="817"/>
      <c r="DL117" s="818" t="s">
        <v>130</v>
      </c>
      <c r="DM117" s="816"/>
      <c r="DN117" s="816"/>
      <c r="DO117" s="816"/>
      <c r="DP117" s="817"/>
      <c r="DQ117" s="818" t="s">
        <v>469</v>
      </c>
      <c r="DR117" s="816"/>
      <c r="DS117" s="816"/>
      <c r="DT117" s="816"/>
      <c r="DU117" s="817"/>
      <c r="DV117" s="860" t="s">
        <v>444</v>
      </c>
      <c r="DW117" s="861"/>
      <c r="DX117" s="861"/>
      <c r="DY117" s="861"/>
      <c r="DZ117" s="862"/>
    </row>
    <row r="118" spans="1:130" s="230" customFormat="1" ht="26.25" customHeight="1" x14ac:dyDescent="0.2">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471</v>
      </c>
      <c r="BW118" s="881"/>
      <c r="BX118" s="881"/>
      <c r="BY118" s="881"/>
      <c r="BZ118" s="881"/>
      <c r="CA118" s="881" t="s">
        <v>471</v>
      </c>
      <c r="CB118" s="881"/>
      <c r="CC118" s="881"/>
      <c r="CD118" s="881"/>
      <c r="CE118" s="881"/>
      <c r="CF118" s="911" t="s">
        <v>466</v>
      </c>
      <c r="CG118" s="912"/>
      <c r="CH118" s="912"/>
      <c r="CI118" s="912"/>
      <c r="CJ118" s="912"/>
      <c r="CK118" s="963"/>
      <c r="CL118" s="857"/>
      <c r="CM118" s="853"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473</v>
      </c>
      <c r="DR118" s="816"/>
      <c r="DS118" s="816"/>
      <c r="DT118" s="816"/>
      <c r="DU118" s="817"/>
      <c r="DV118" s="860" t="s">
        <v>466</v>
      </c>
      <c r="DW118" s="861"/>
      <c r="DX118" s="861"/>
      <c r="DY118" s="861"/>
      <c r="DZ118" s="862"/>
    </row>
    <row r="119" spans="1:130" s="230" customFormat="1" ht="26.25" customHeight="1" x14ac:dyDescent="0.2">
      <c r="A119" s="854" t="s">
        <v>442</v>
      </c>
      <c r="B119" s="855"/>
      <c r="C119" s="896" t="s">
        <v>443</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466</v>
      </c>
      <c r="AB119" s="925"/>
      <c r="AC119" s="925"/>
      <c r="AD119" s="925"/>
      <c r="AE119" s="926"/>
      <c r="AF119" s="927" t="s">
        <v>466</v>
      </c>
      <c r="AG119" s="925"/>
      <c r="AH119" s="925"/>
      <c r="AI119" s="925"/>
      <c r="AJ119" s="926"/>
      <c r="AK119" s="927" t="s">
        <v>467</v>
      </c>
      <c r="AL119" s="925"/>
      <c r="AM119" s="925"/>
      <c r="AN119" s="925"/>
      <c r="AO119" s="926"/>
      <c r="AP119" s="928" t="s">
        <v>444</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36073545</v>
      </c>
      <c r="BR119" s="881"/>
      <c r="BS119" s="881"/>
      <c r="BT119" s="881"/>
      <c r="BU119" s="881"/>
      <c r="BV119" s="881">
        <v>34755611</v>
      </c>
      <c r="BW119" s="881"/>
      <c r="BX119" s="881"/>
      <c r="BY119" s="881"/>
      <c r="BZ119" s="881"/>
      <c r="CA119" s="881">
        <v>33038172</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466</v>
      </c>
      <c r="DH119" s="800"/>
      <c r="DI119" s="800"/>
      <c r="DJ119" s="800"/>
      <c r="DK119" s="801"/>
      <c r="DL119" s="802" t="s">
        <v>471</v>
      </c>
      <c r="DM119" s="800"/>
      <c r="DN119" s="800"/>
      <c r="DO119" s="800"/>
      <c r="DP119" s="801"/>
      <c r="DQ119" s="802" t="s">
        <v>466</v>
      </c>
      <c r="DR119" s="800"/>
      <c r="DS119" s="800"/>
      <c r="DT119" s="800"/>
      <c r="DU119" s="801"/>
      <c r="DV119" s="884" t="s">
        <v>466</v>
      </c>
      <c r="DW119" s="885"/>
      <c r="DX119" s="885"/>
      <c r="DY119" s="885"/>
      <c r="DZ119" s="886"/>
    </row>
    <row r="120" spans="1:130" s="230" customFormat="1" ht="26.25" customHeight="1" x14ac:dyDescent="0.2">
      <c r="A120" s="856"/>
      <c r="B120" s="857"/>
      <c r="C120" s="853"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467</v>
      </c>
      <c r="AB120" s="816"/>
      <c r="AC120" s="816"/>
      <c r="AD120" s="816"/>
      <c r="AE120" s="817"/>
      <c r="AF120" s="818" t="s">
        <v>130</v>
      </c>
      <c r="AG120" s="816"/>
      <c r="AH120" s="816"/>
      <c r="AI120" s="816"/>
      <c r="AJ120" s="817"/>
      <c r="AK120" s="818" t="s">
        <v>473</v>
      </c>
      <c r="AL120" s="816"/>
      <c r="AM120" s="816"/>
      <c r="AN120" s="816"/>
      <c r="AO120" s="817"/>
      <c r="AP120" s="860" t="s">
        <v>471</v>
      </c>
      <c r="AQ120" s="861"/>
      <c r="AR120" s="861"/>
      <c r="AS120" s="861"/>
      <c r="AT120" s="862"/>
      <c r="AU120" s="916" t="s">
        <v>476</v>
      </c>
      <c r="AV120" s="917"/>
      <c r="AW120" s="917"/>
      <c r="AX120" s="917"/>
      <c r="AY120" s="918"/>
      <c r="AZ120" s="896" t="s">
        <v>477</v>
      </c>
      <c r="BA120" s="846"/>
      <c r="BB120" s="846"/>
      <c r="BC120" s="846"/>
      <c r="BD120" s="846"/>
      <c r="BE120" s="846"/>
      <c r="BF120" s="846"/>
      <c r="BG120" s="846"/>
      <c r="BH120" s="846"/>
      <c r="BI120" s="846"/>
      <c r="BJ120" s="846"/>
      <c r="BK120" s="846"/>
      <c r="BL120" s="846"/>
      <c r="BM120" s="846"/>
      <c r="BN120" s="846"/>
      <c r="BO120" s="846"/>
      <c r="BP120" s="847"/>
      <c r="BQ120" s="897">
        <v>976651</v>
      </c>
      <c r="BR120" s="878"/>
      <c r="BS120" s="878"/>
      <c r="BT120" s="878"/>
      <c r="BU120" s="878"/>
      <c r="BV120" s="878">
        <v>1312280</v>
      </c>
      <c r="BW120" s="878"/>
      <c r="BX120" s="878"/>
      <c r="BY120" s="878"/>
      <c r="BZ120" s="878"/>
      <c r="CA120" s="878">
        <v>2349957</v>
      </c>
      <c r="CB120" s="878"/>
      <c r="CC120" s="878"/>
      <c r="CD120" s="878"/>
      <c r="CE120" s="878"/>
      <c r="CF120" s="902">
        <v>31.2</v>
      </c>
      <c r="CG120" s="903"/>
      <c r="CH120" s="903"/>
      <c r="CI120" s="903"/>
      <c r="CJ120" s="903"/>
      <c r="CK120" s="904" t="s">
        <v>478</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11965110</v>
      </c>
      <c r="DH120" s="878"/>
      <c r="DI120" s="878"/>
      <c r="DJ120" s="878"/>
      <c r="DK120" s="878"/>
      <c r="DL120" s="878">
        <v>11327233</v>
      </c>
      <c r="DM120" s="878"/>
      <c r="DN120" s="878"/>
      <c r="DO120" s="878"/>
      <c r="DP120" s="878"/>
      <c r="DQ120" s="878">
        <v>10784633</v>
      </c>
      <c r="DR120" s="878"/>
      <c r="DS120" s="878"/>
      <c r="DT120" s="878"/>
      <c r="DU120" s="878"/>
      <c r="DV120" s="879">
        <v>143.4</v>
      </c>
      <c r="DW120" s="879"/>
      <c r="DX120" s="879"/>
      <c r="DY120" s="879"/>
      <c r="DZ120" s="880"/>
    </row>
    <row r="121" spans="1:130" s="230" customFormat="1" ht="26.25" customHeight="1" x14ac:dyDescent="0.2">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466</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3" t="s">
        <v>480</v>
      </c>
      <c r="BA121" s="788"/>
      <c r="BB121" s="788"/>
      <c r="BC121" s="788"/>
      <c r="BD121" s="788"/>
      <c r="BE121" s="788"/>
      <c r="BF121" s="788"/>
      <c r="BG121" s="788"/>
      <c r="BH121" s="788"/>
      <c r="BI121" s="788"/>
      <c r="BJ121" s="788"/>
      <c r="BK121" s="788"/>
      <c r="BL121" s="788"/>
      <c r="BM121" s="788"/>
      <c r="BN121" s="788"/>
      <c r="BO121" s="788"/>
      <c r="BP121" s="789"/>
      <c r="BQ121" s="825">
        <v>2116752</v>
      </c>
      <c r="BR121" s="826"/>
      <c r="BS121" s="826"/>
      <c r="BT121" s="826"/>
      <c r="BU121" s="826"/>
      <c r="BV121" s="826">
        <v>2020030</v>
      </c>
      <c r="BW121" s="826"/>
      <c r="BX121" s="826"/>
      <c r="BY121" s="826"/>
      <c r="BZ121" s="826"/>
      <c r="CA121" s="826">
        <v>1914092</v>
      </c>
      <c r="CB121" s="826"/>
      <c r="CC121" s="826"/>
      <c r="CD121" s="826"/>
      <c r="CE121" s="826"/>
      <c r="CF121" s="911">
        <v>25.4</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25">
        <v>747126</v>
      </c>
      <c r="DH121" s="826"/>
      <c r="DI121" s="826"/>
      <c r="DJ121" s="826"/>
      <c r="DK121" s="826"/>
      <c r="DL121" s="826">
        <v>674900</v>
      </c>
      <c r="DM121" s="826"/>
      <c r="DN121" s="826"/>
      <c r="DO121" s="826"/>
      <c r="DP121" s="826"/>
      <c r="DQ121" s="826">
        <v>610574</v>
      </c>
      <c r="DR121" s="826"/>
      <c r="DS121" s="826"/>
      <c r="DT121" s="826"/>
      <c r="DU121" s="826"/>
      <c r="DV121" s="832">
        <v>8.1</v>
      </c>
      <c r="DW121" s="832"/>
      <c r="DX121" s="832"/>
      <c r="DY121" s="832"/>
      <c r="DZ121" s="833"/>
    </row>
    <row r="122" spans="1:130" s="230" customFormat="1" ht="26.25" customHeight="1" x14ac:dyDescent="0.2">
      <c r="A122" s="856"/>
      <c r="B122" s="857"/>
      <c r="C122" s="853"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466</v>
      </c>
      <c r="AB122" s="816"/>
      <c r="AC122" s="816"/>
      <c r="AD122" s="816"/>
      <c r="AE122" s="817"/>
      <c r="AF122" s="818" t="s">
        <v>482</v>
      </c>
      <c r="AG122" s="816"/>
      <c r="AH122" s="816"/>
      <c r="AI122" s="816"/>
      <c r="AJ122" s="817"/>
      <c r="AK122" s="818" t="s">
        <v>471</v>
      </c>
      <c r="AL122" s="816"/>
      <c r="AM122" s="816"/>
      <c r="AN122" s="816"/>
      <c r="AO122" s="817"/>
      <c r="AP122" s="860" t="s">
        <v>444</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18612847</v>
      </c>
      <c r="BR122" s="881"/>
      <c r="BS122" s="881"/>
      <c r="BT122" s="881"/>
      <c r="BU122" s="881"/>
      <c r="BV122" s="881">
        <v>18251382</v>
      </c>
      <c r="BW122" s="881"/>
      <c r="BX122" s="881"/>
      <c r="BY122" s="881"/>
      <c r="BZ122" s="881"/>
      <c r="CA122" s="881">
        <v>17454232</v>
      </c>
      <c r="CB122" s="881"/>
      <c r="CC122" s="881"/>
      <c r="CD122" s="881"/>
      <c r="CE122" s="881"/>
      <c r="CF122" s="882">
        <v>232</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25" t="s">
        <v>466</v>
      </c>
      <c r="DH122" s="826"/>
      <c r="DI122" s="826"/>
      <c r="DJ122" s="826"/>
      <c r="DK122" s="826"/>
      <c r="DL122" s="826" t="s">
        <v>466</v>
      </c>
      <c r="DM122" s="826"/>
      <c r="DN122" s="826"/>
      <c r="DO122" s="826"/>
      <c r="DP122" s="826"/>
      <c r="DQ122" s="826" t="s">
        <v>466</v>
      </c>
      <c r="DR122" s="826"/>
      <c r="DS122" s="826"/>
      <c r="DT122" s="826"/>
      <c r="DU122" s="826"/>
      <c r="DV122" s="832" t="s">
        <v>467</v>
      </c>
      <c r="DW122" s="832"/>
      <c r="DX122" s="832"/>
      <c r="DY122" s="832"/>
      <c r="DZ122" s="833"/>
    </row>
    <row r="123" spans="1:130" s="230" customFormat="1" ht="26.25" customHeight="1" x14ac:dyDescent="0.2">
      <c r="A123" s="856"/>
      <c r="B123" s="857"/>
      <c r="C123" s="853"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466</v>
      </c>
      <c r="AG123" s="816"/>
      <c r="AH123" s="816"/>
      <c r="AI123" s="816"/>
      <c r="AJ123" s="817"/>
      <c r="AK123" s="818" t="s">
        <v>473</v>
      </c>
      <c r="AL123" s="816"/>
      <c r="AM123" s="816"/>
      <c r="AN123" s="816"/>
      <c r="AO123" s="817"/>
      <c r="AP123" s="860" t="s">
        <v>444</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485</v>
      </c>
      <c r="BP123" s="914"/>
      <c r="BQ123" s="868">
        <v>21706250</v>
      </c>
      <c r="BR123" s="869"/>
      <c r="BS123" s="869"/>
      <c r="BT123" s="869"/>
      <c r="BU123" s="869"/>
      <c r="BV123" s="869">
        <v>21583692</v>
      </c>
      <c r="BW123" s="869"/>
      <c r="BX123" s="869"/>
      <c r="BY123" s="869"/>
      <c r="BZ123" s="869"/>
      <c r="CA123" s="869">
        <v>21718281</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487</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5">
      <c r="A124" s="856"/>
      <c r="B124" s="857"/>
      <c r="C124" s="853"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467</v>
      </c>
      <c r="AB124" s="816"/>
      <c r="AC124" s="816"/>
      <c r="AD124" s="816"/>
      <c r="AE124" s="817"/>
      <c r="AF124" s="818" t="s">
        <v>466</v>
      </c>
      <c r="AG124" s="816"/>
      <c r="AH124" s="816"/>
      <c r="AI124" s="816"/>
      <c r="AJ124" s="817"/>
      <c r="AK124" s="818" t="s">
        <v>466</v>
      </c>
      <c r="AL124" s="816"/>
      <c r="AM124" s="816"/>
      <c r="AN124" s="816"/>
      <c r="AO124" s="817"/>
      <c r="AP124" s="860" t="s">
        <v>467</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196.7</v>
      </c>
      <c r="BR124" s="867"/>
      <c r="BS124" s="867"/>
      <c r="BT124" s="867"/>
      <c r="BU124" s="867"/>
      <c r="BV124" s="867">
        <v>169.5</v>
      </c>
      <c r="BW124" s="867"/>
      <c r="BX124" s="867"/>
      <c r="BY124" s="867"/>
      <c r="BZ124" s="867"/>
      <c r="CA124" s="867">
        <v>150.4</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467</v>
      </c>
      <c r="DH124" s="800"/>
      <c r="DI124" s="800"/>
      <c r="DJ124" s="800"/>
      <c r="DK124" s="801"/>
      <c r="DL124" s="802" t="s">
        <v>466</v>
      </c>
      <c r="DM124" s="800"/>
      <c r="DN124" s="800"/>
      <c r="DO124" s="800"/>
      <c r="DP124" s="801"/>
      <c r="DQ124" s="802" t="s">
        <v>130</v>
      </c>
      <c r="DR124" s="800"/>
      <c r="DS124" s="800"/>
      <c r="DT124" s="800"/>
      <c r="DU124" s="801"/>
      <c r="DV124" s="884" t="s">
        <v>414</v>
      </c>
      <c r="DW124" s="885"/>
      <c r="DX124" s="885"/>
      <c r="DY124" s="885"/>
      <c r="DZ124" s="886"/>
    </row>
    <row r="125" spans="1:130" s="230" customFormat="1" ht="26.25" customHeight="1" x14ac:dyDescent="0.2">
      <c r="A125" s="856"/>
      <c r="B125" s="857"/>
      <c r="C125" s="853"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466</v>
      </c>
      <c r="AB125" s="816"/>
      <c r="AC125" s="816"/>
      <c r="AD125" s="816"/>
      <c r="AE125" s="817"/>
      <c r="AF125" s="818" t="s">
        <v>466</v>
      </c>
      <c r="AG125" s="816"/>
      <c r="AH125" s="816"/>
      <c r="AI125" s="816"/>
      <c r="AJ125" s="817"/>
      <c r="AK125" s="818" t="s">
        <v>130</v>
      </c>
      <c r="AL125" s="816"/>
      <c r="AM125" s="816"/>
      <c r="AN125" s="816"/>
      <c r="AO125" s="817"/>
      <c r="AP125" s="860" t="s">
        <v>466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6"/>
      <c r="CR125" s="846"/>
      <c r="CS125" s="846"/>
      <c r="CT125" s="846"/>
      <c r="CU125" s="846"/>
      <c r="CV125" s="846"/>
      <c r="CW125" s="846"/>
      <c r="CX125" s="846"/>
      <c r="CY125" s="846"/>
      <c r="CZ125" s="846"/>
      <c r="DA125" s="846"/>
      <c r="DB125" s="846"/>
      <c r="DC125" s="846"/>
      <c r="DD125" s="846"/>
      <c r="DE125" s="846"/>
      <c r="DF125" s="847"/>
      <c r="DG125" s="897" t="s">
        <v>466</v>
      </c>
      <c r="DH125" s="878"/>
      <c r="DI125" s="878"/>
      <c r="DJ125" s="878"/>
      <c r="DK125" s="878"/>
      <c r="DL125" s="878" t="s">
        <v>467</v>
      </c>
      <c r="DM125" s="878"/>
      <c r="DN125" s="878"/>
      <c r="DO125" s="878"/>
      <c r="DP125" s="878"/>
      <c r="DQ125" s="878" t="s">
        <v>467</v>
      </c>
      <c r="DR125" s="878"/>
      <c r="DS125" s="878"/>
      <c r="DT125" s="878"/>
      <c r="DU125" s="878"/>
      <c r="DV125" s="879" t="s">
        <v>467</v>
      </c>
      <c r="DW125" s="879"/>
      <c r="DX125" s="879"/>
      <c r="DY125" s="879"/>
      <c r="DZ125" s="880"/>
    </row>
    <row r="126" spans="1:130" s="230" customFormat="1" ht="26.25" customHeight="1" thickBot="1" x14ac:dyDescent="0.25">
      <c r="A126" s="856"/>
      <c r="B126" s="857"/>
      <c r="C126" s="853"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94565</v>
      </c>
      <c r="AB126" s="816"/>
      <c r="AC126" s="816"/>
      <c r="AD126" s="816"/>
      <c r="AE126" s="817"/>
      <c r="AF126" s="818">
        <v>90514</v>
      </c>
      <c r="AG126" s="816"/>
      <c r="AH126" s="816"/>
      <c r="AI126" s="816"/>
      <c r="AJ126" s="817"/>
      <c r="AK126" s="818">
        <v>79030</v>
      </c>
      <c r="AL126" s="816"/>
      <c r="AM126" s="816"/>
      <c r="AN126" s="816"/>
      <c r="AO126" s="817"/>
      <c r="AP126" s="860">
        <v>1.1000000000000001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492</v>
      </c>
      <c r="CQ126" s="788"/>
      <c r="CR126" s="788"/>
      <c r="CS126" s="788"/>
      <c r="CT126" s="788"/>
      <c r="CU126" s="788"/>
      <c r="CV126" s="788"/>
      <c r="CW126" s="788"/>
      <c r="CX126" s="788"/>
      <c r="CY126" s="788"/>
      <c r="CZ126" s="788"/>
      <c r="DA126" s="788"/>
      <c r="DB126" s="788"/>
      <c r="DC126" s="788"/>
      <c r="DD126" s="788"/>
      <c r="DE126" s="788"/>
      <c r="DF126" s="789"/>
      <c r="DG126" s="825" t="s">
        <v>130</v>
      </c>
      <c r="DH126" s="826"/>
      <c r="DI126" s="826"/>
      <c r="DJ126" s="826"/>
      <c r="DK126" s="826"/>
      <c r="DL126" s="826" t="s">
        <v>130</v>
      </c>
      <c r="DM126" s="826"/>
      <c r="DN126" s="826"/>
      <c r="DO126" s="826"/>
      <c r="DP126" s="826"/>
      <c r="DQ126" s="826" t="s">
        <v>466</v>
      </c>
      <c r="DR126" s="826"/>
      <c r="DS126" s="826"/>
      <c r="DT126" s="826"/>
      <c r="DU126" s="826"/>
      <c r="DV126" s="832" t="s">
        <v>473</v>
      </c>
      <c r="DW126" s="832"/>
      <c r="DX126" s="832"/>
      <c r="DY126" s="832"/>
      <c r="DZ126" s="833"/>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466</v>
      </c>
      <c r="AG127" s="816"/>
      <c r="AH127" s="816"/>
      <c r="AI127" s="816"/>
      <c r="AJ127" s="817"/>
      <c r="AK127" s="818" t="s">
        <v>467</v>
      </c>
      <c r="AL127" s="816"/>
      <c r="AM127" s="816"/>
      <c r="AN127" s="816"/>
      <c r="AO127" s="817"/>
      <c r="AP127" s="860" t="s">
        <v>130</v>
      </c>
      <c r="AQ127" s="861"/>
      <c r="AR127" s="861"/>
      <c r="AS127" s="861"/>
      <c r="AT127" s="862"/>
      <c r="AU127" s="232"/>
      <c r="AV127" s="232"/>
      <c r="AW127" s="232"/>
      <c r="AX127" s="877" t="s">
        <v>494</v>
      </c>
      <c r="AY127" s="850"/>
      <c r="AZ127" s="850"/>
      <c r="BA127" s="850"/>
      <c r="BB127" s="850"/>
      <c r="BC127" s="850"/>
      <c r="BD127" s="850"/>
      <c r="BE127" s="851"/>
      <c r="BF127" s="849" t="s">
        <v>495</v>
      </c>
      <c r="BG127" s="850"/>
      <c r="BH127" s="850"/>
      <c r="BI127" s="850"/>
      <c r="BJ127" s="850"/>
      <c r="BK127" s="850"/>
      <c r="BL127" s="851"/>
      <c r="BM127" s="849" t="s">
        <v>496</v>
      </c>
      <c r="BN127" s="850"/>
      <c r="BO127" s="850"/>
      <c r="BP127" s="850"/>
      <c r="BQ127" s="850"/>
      <c r="BR127" s="850"/>
      <c r="BS127" s="851"/>
      <c r="BT127" s="849" t="s">
        <v>497</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498</v>
      </c>
      <c r="CQ127" s="788"/>
      <c r="CR127" s="788"/>
      <c r="CS127" s="788"/>
      <c r="CT127" s="788"/>
      <c r="CU127" s="788"/>
      <c r="CV127" s="788"/>
      <c r="CW127" s="788"/>
      <c r="CX127" s="788"/>
      <c r="CY127" s="788"/>
      <c r="CZ127" s="788"/>
      <c r="DA127" s="788"/>
      <c r="DB127" s="788"/>
      <c r="DC127" s="788"/>
      <c r="DD127" s="788"/>
      <c r="DE127" s="788"/>
      <c r="DF127" s="789"/>
      <c r="DG127" s="825" t="s">
        <v>130</v>
      </c>
      <c r="DH127" s="826"/>
      <c r="DI127" s="826"/>
      <c r="DJ127" s="826"/>
      <c r="DK127" s="826"/>
      <c r="DL127" s="826" t="s">
        <v>467</v>
      </c>
      <c r="DM127" s="826"/>
      <c r="DN127" s="826"/>
      <c r="DO127" s="826"/>
      <c r="DP127" s="826"/>
      <c r="DQ127" s="826" t="s">
        <v>466</v>
      </c>
      <c r="DR127" s="826"/>
      <c r="DS127" s="826"/>
      <c r="DT127" s="826"/>
      <c r="DU127" s="826"/>
      <c r="DV127" s="832" t="s">
        <v>130</v>
      </c>
      <c r="DW127" s="832"/>
      <c r="DX127" s="832"/>
      <c r="DY127" s="832"/>
      <c r="DZ127" s="833"/>
    </row>
    <row r="128" spans="1:130" s="230" customFormat="1" ht="26.25" customHeight="1" thickBot="1" x14ac:dyDescent="0.25">
      <c r="A128" s="834" t="s">
        <v>499</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500</v>
      </c>
      <c r="X128" s="836"/>
      <c r="Y128" s="836"/>
      <c r="Z128" s="837"/>
      <c r="AA128" s="838">
        <v>33540</v>
      </c>
      <c r="AB128" s="839"/>
      <c r="AC128" s="839"/>
      <c r="AD128" s="839"/>
      <c r="AE128" s="840"/>
      <c r="AF128" s="841">
        <v>34305</v>
      </c>
      <c r="AG128" s="839"/>
      <c r="AH128" s="839"/>
      <c r="AI128" s="839"/>
      <c r="AJ128" s="840"/>
      <c r="AK128" s="841">
        <v>34405</v>
      </c>
      <c r="AL128" s="839"/>
      <c r="AM128" s="839"/>
      <c r="AN128" s="839"/>
      <c r="AO128" s="840"/>
      <c r="AP128" s="842"/>
      <c r="AQ128" s="843"/>
      <c r="AR128" s="843"/>
      <c r="AS128" s="843"/>
      <c r="AT128" s="844"/>
      <c r="AU128" s="232"/>
      <c r="AV128" s="232"/>
      <c r="AW128" s="232"/>
      <c r="AX128" s="845" t="s">
        <v>501</v>
      </c>
      <c r="AY128" s="846"/>
      <c r="AZ128" s="846"/>
      <c r="BA128" s="846"/>
      <c r="BB128" s="846"/>
      <c r="BC128" s="846"/>
      <c r="BD128" s="846"/>
      <c r="BE128" s="847"/>
      <c r="BF128" s="822" t="s">
        <v>414</v>
      </c>
      <c r="BG128" s="823"/>
      <c r="BH128" s="823"/>
      <c r="BI128" s="823"/>
      <c r="BJ128" s="823"/>
      <c r="BK128" s="823"/>
      <c r="BL128" s="848"/>
      <c r="BM128" s="822">
        <v>13.53</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502</v>
      </c>
      <c r="CQ128" s="766"/>
      <c r="CR128" s="766"/>
      <c r="CS128" s="766"/>
      <c r="CT128" s="766"/>
      <c r="CU128" s="766"/>
      <c r="CV128" s="766"/>
      <c r="CW128" s="766"/>
      <c r="CX128" s="766"/>
      <c r="CY128" s="766"/>
      <c r="CZ128" s="766"/>
      <c r="DA128" s="766"/>
      <c r="DB128" s="766"/>
      <c r="DC128" s="766"/>
      <c r="DD128" s="766"/>
      <c r="DE128" s="766"/>
      <c r="DF128" s="767"/>
      <c r="DG128" s="828" t="s">
        <v>466</v>
      </c>
      <c r="DH128" s="829"/>
      <c r="DI128" s="829"/>
      <c r="DJ128" s="829"/>
      <c r="DK128" s="829"/>
      <c r="DL128" s="829" t="s">
        <v>466</v>
      </c>
      <c r="DM128" s="829"/>
      <c r="DN128" s="829"/>
      <c r="DO128" s="829"/>
      <c r="DP128" s="829"/>
      <c r="DQ128" s="829" t="s">
        <v>130</v>
      </c>
      <c r="DR128" s="829"/>
      <c r="DS128" s="829"/>
      <c r="DT128" s="829"/>
      <c r="DU128" s="829"/>
      <c r="DV128" s="830" t="s">
        <v>467</v>
      </c>
      <c r="DW128" s="830"/>
      <c r="DX128" s="830"/>
      <c r="DY128" s="830"/>
      <c r="DZ128" s="831"/>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8668393</v>
      </c>
      <c r="AB129" s="816"/>
      <c r="AC129" s="816"/>
      <c r="AD129" s="816"/>
      <c r="AE129" s="817"/>
      <c r="AF129" s="818">
        <v>9166306</v>
      </c>
      <c r="AG129" s="816"/>
      <c r="AH129" s="816"/>
      <c r="AI129" s="816"/>
      <c r="AJ129" s="817"/>
      <c r="AK129" s="818">
        <v>8929323</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444</v>
      </c>
      <c r="BG129" s="807"/>
      <c r="BH129" s="807"/>
      <c r="BI129" s="807"/>
      <c r="BJ129" s="807"/>
      <c r="BK129" s="807"/>
      <c r="BL129" s="808"/>
      <c r="BM129" s="806">
        <v>18.53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1366853</v>
      </c>
      <c r="AB130" s="816"/>
      <c r="AC130" s="816"/>
      <c r="AD130" s="816"/>
      <c r="AE130" s="817"/>
      <c r="AF130" s="818">
        <v>1396566</v>
      </c>
      <c r="AG130" s="816"/>
      <c r="AH130" s="816"/>
      <c r="AI130" s="816"/>
      <c r="AJ130" s="817"/>
      <c r="AK130" s="818">
        <v>1407040</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13.4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7301540</v>
      </c>
      <c r="AB131" s="800"/>
      <c r="AC131" s="800"/>
      <c r="AD131" s="800"/>
      <c r="AE131" s="801"/>
      <c r="AF131" s="802">
        <v>7769740</v>
      </c>
      <c r="AG131" s="800"/>
      <c r="AH131" s="800"/>
      <c r="AI131" s="800"/>
      <c r="AJ131" s="801"/>
      <c r="AK131" s="802">
        <v>7522283</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150.4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14.01038685</v>
      </c>
      <c r="AB132" s="781"/>
      <c r="AC132" s="781"/>
      <c r="AD132" s="781"/>
      <c r="AE132" s="782"/>
      <c r="AF132" s="783">
        <v>13.00658709</v>
      </c>
      <c r="AG132" s="781"/>
      <c r="AH132" s="781"/>
      <c r="AI132" s="781"/>
      <c r="AJ132" s="782"/>
      <c r="AK132" s="783">
        <v>13.40537175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14.9</v>
      </c>
      <c r="AB133" s="760"/>
      <c r="AC133" s="760"/>
      <c r="AD133" s="760"/>
      <c r="AE133" s="761"/>
      <c r="AF133" s="759">
        <v>14.1</v>
      </c>
      <c r="AG133" s="760"/>
      <c r="AH133" s="760"/>
      <c r="AI133" s="760"/>
      <c r="AJ133" s="761"/>
      <c r="AK133" s="759">
        <v>13.4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vs2qisEl35/OCG9h6Xflb116pssXADJW5WowWLHfrjXlakZwofgRDMmb+HdSKQ1A69w5k7x5j/NiEMCyEeVA==" saltValue="wiSYrfgSS8Mw+G8wWARH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HDFhNVnRexRMRlTYzwWGqsA9SGwTl3YpJTw819FuCM5cyiLQGFJDI7bnUrsgOsh93+jCGqMkGDqS/fYQL6/Ew==" saltValue="CW+yUSgscZwYqfqyipA8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KBjgBRCkb1x6Iq0r+rx6+LovJlvkQ+wMWnLtmVNYuBfv4g+xlcZ9K/yNjTekTJZWgEEQcSi48Us0JDKr0GxKQ==" saltValue="EXuHF9D70xC27KBNROwW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2290048</v>
      </c>
      <c r="AP9" s="281">
        <v>80066</v>
      </c>
      <c r="AQ9" s="282">
        <v>88339</v>
      </c>
      <c r="AR9" s="283">
        <v>-9.4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372723</v>
      </c>
      <c r="AP10" s="284">
        <v>13031</v>
      </c>
      <c r="AQ10" s="285">
        <v>7842</v>
      </c>
      <c r="AR10" s="286">
        <v>66.2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v>986</v>
      </c>
      <c r="AP11" s="284">
        <v>34</v>
      </c>
      <c r="AQ11" s="285">
        <v>2321</v>
      </c>
      <c r="AR11" s="286">
        <v>-98.5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525</v>
      </c>
      <c r="AP12" s="284" t="s">
        <v>525</v>
      </c>
      <c r="AQ12" s="285">
        <v>10</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54886</v>
      </c>
      <c r="AP13" s="284">
        <v>1919</v>
      </c>
      <c r="AQ13" s="285">
        <v>2936</v>
      </c>
      <c r="AR13" s="286">
        <v>-34.6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11126</v>
      </c>
      <c r="AP14" s="284">
        <v>389</v>
      </c>
      <c r="AQ14" s="285">
        <v>1649</v>
      </c>
      <c r="AR14" s="286">
        <v>-76.400000000000006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-206654</v>
      </c>
      <c r="AP15" s="284">
        <v>-7225</v>
      </c>
      <c r="AQ15" s="285">
        <v>-5997</v>
      </c>
      <c r="AR15" s="286">
        <v>20.5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2523115</v>
      </c>
      <c r="AP16" s="284">
        <v>88215</v>
      </c>
      <c r="AQ16" s="285">
        <v>97102</v>
      </c>
      <c r="AR16" s="286">
        <v>-9.1999999999999993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8.43</v>
      </c>
      <c r="AP21" s="298">
        <v>8.91</v>
      </c>
      <c r="AQ21" s="299">
        <v>-0.48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95.2</v>
      </c>
      <c r="AP22" s="303">
        <v>97.5</v>
      </c>
      <c r="AQ22" s="304">
        <v>-2.2999999999999998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1476896</v>
      </c>
      <c r="AP32" s="312">
        <v>51636</v>
      </c>
      <c r="AQ32" s="313">
        <v>55264</v>
      </c>
      <c r="AR32" s="314">
        <v>-6.6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525</v>
      </c>
      <c r="AP34" s="312" t="s">
        <v>525</v>
      </c>
      <c r="AQ34" s="313">
        <v>19</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795082</v>
      </c>
      <c r="AP35" s="312">
        <v>27798</v>
      </c>
      <c r="AQ35" s="313">
        <v>18522</v>
      </c>
      <c r="AR35" s="314">
        <v>50.1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98827</v>
      </c>
      <c r="AP36" s="312">
        <v>3455</v>
      </c>
      <c r="AQ36" s="313">
        <v>2744</v>
      </c>
      <c r="AR36" s="314">
        <v>25.9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v>79030</v>
      </c>
      <c r="AP37" s="312">
        <v>2763</v>
      </c>
      <c r="AQ37" s="313">
        <v>519</v>
      </c>
      <c r="AR37" s="314">
        <v>432.4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525</v>
      </c>
      <c r="AP38" s="315" t="s">
        <v>525</v>
      </c>
      <c r="AQ38" s="316">
        <v>4</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-34405</v>
      </c>
      <c r="AP39" s="312">
        <v>-1203</v>
      </c>
      <c r="AQ39" s="313">
        <v>-3996</v>
      </c>
      <c r="AR39" s="314">
        <v>-69.900000000000006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-1407040</v>
      </c>
      <c r="AP40" s="312">
        <v>-49194</v>
      </c>
      <c r="AQ40" s="313">
        <v>-50182</v>
      </c>
      <c r="AR40" s="314">
        <v>-2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1008390</v>
      </c>
      <c r="AP41" s="312">
        <v>35256</v>
      </c>
      <c r="AQ41" s="313">
        <v>22892</v>
      </c>
      <c r="AR41" s="314">
        <v>54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4302046</v>
      </c>
      <c r="AN51" s="334">
        <v>142721</v>
      </c>
      <c r="AO51" s="335">
        <v>86.3</v>
      </c>
      <c r="AP51" s="336">
        <v>69729</v>
      </c>
      <c r="AQ51" s="337">
        <v>1.8</v>
      </c>
      <c r="AR51" s="338">
        <v>84.5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1904079</v>
      </c>
      <c r="AN52" s="342">
        <v>63168</v>
      </c>
      <c r="AO52" s="343">
        <v>97.4</v>
      </c>
      <c r="AP52" s="344">
        <v>38908</v>
      </c>
      <c r="AQ52" s="345">
        <v>14</v>
      </c>
      <c r="AR52" s="346">
        <v>83.4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4459933</v>
      </c>
      <c r="AN53" s="334">
        <v>149748</v>
      </c>
      <c r="AO53" s="335">
        <v>4.9000000000000004</v>
      </c>
      <c r="AP53" s="336">
        <v>74581</v>
      </c>
      <c r="AQ53" s="337">
        <v>7</v>
      </c>
      <c r="AR53" s="338">
        <v>-2.1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2402952</v>
      </c>
      <c r="AN54" s="342">
        <v>80682</v>
      </c>
      <c r="AO54" s="343">
        <v>27.7</v>
      </c>
      <c r="AP54" s="344">
        <v>41563</v>
      </c>
      <c r="AQ54" s="345">
        <v>6.8</v>
      </c>
      <c r="AR54" s="346">
        <v>20.9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3110924</v>
      </c>
      <c r="AN55" s="334">
        <v>105602</v>
      </c>
      <c r="AO55" s="335">
        <v>-29.5</v>
      </c>
      <c r="AP55" s="336">
        <v>76347</v>
      </c>
      <c r="AQ55" s="337">
        <v>2.4</v>
      </c>
      <c r="AR55" s="338">
        <v>-31.9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1563225</v>
      </c>
      <c r="AN56" s="342">
        <v>53064</v>
      </c>
      <c r="AO56" s="343">
        <v>-34.200000000000003</v>
      </c>
      <c r="AP56" s="344">
        <v>41762</v>
      </c>
      <c r="AQ56" s="345">
        <v>0.5</v>
      </c>
      <c r="AR56" s="346">
        <v>-34.700000000000003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2359927</v>
      </c>
      <c r="AN57" s="334">
        <v>81441</v>
      </c>
      <c r="AO57" s="335">
        <v>-22.9</v>
      </c>
      <c r="AP57" s="336">
        <v>69604</v>
      </c>
      <c r="AQ57" s="337">
        <v>-8.8000000000000007</v>
      </c>
      <c r="AR57" s="338">
        <v>-14.1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645378</v>
      </c>
      <c r="AN58" s="342">
        <v>22272</v>
      </c>
      <c r="AO58" s="343">
        <v>-58</v>
      </c>
      <c r="AP58" s="344">
        <v>36247</v>
      </c>
      <c r="AQ58" s="345">
        <v>-13.2</v>
      </c>
      <c r="AR58" s="346">
        <v>-44.8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995393</v>
      </c>
      <c r="AN59" s="334">
        <v>34802</v>
      </c>
      <c r="AO59" s="335">
        <v>-57.3</v>
      </c>
      <c r="AP59" s="336">
        <v>68410</v>
      </c>
      <c r="AQ59" s="337">
        <v>-1.7</v>
      </c>
      <c r="AR59" s="338">
        <v>-55.6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417085</v>
      </c>
      <c r="AN60" s="342">
        <v>14582</v>
      </c>
      <c r="AO60" s="343">
        <v>-34.5</v>
      </c>
      <c r="AP60" s="344">
        <v>35086</v>
      </c>
      <c r="AQ60" s="345">
        <v>-3.2</v>
      </c>
      <c r="AR60" s="346">
        <v>-31.3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3045645</v>
      </c>
      <c r="AN61" s="349">
        <v>102863</v>
      </c>
      <c r="AO61" s="350">
        <v>-3.7</v>
      </c>
      <c r="AP61" s="351">
        <v>71734</v>
      </c>
      <c r="AQ61" s="352">
        <v>0.1</v>
      </c>
      <c r="AR61" s="338">
        <v>-3.8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1386544</v>
      </c>
      <c r="AN62" s="342">
        <v>46754</v>
      </c>
      <c r="AO62" s="343">
        <v>-0.3</v>
      </c>
      <c r="AP62" s="344">
        <v>38713</v>
      </c>
      <c r="AQ62" s="345">
        <v>1</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17eFRT57pFguFAV+zpqauNGnSL/eJLEz4b7tbLNs7mfGHVq380XFzgD6syrW5ul8+ytXX35dyVf/cHDjvLngQ==" saltValue="cR18RFR/Yv4ut9mwJddp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tyiM64vN9inbPTTYopvgnkyB4fbDiWohvIEyOUZzv6wbV62y2Uc68EeYNNdNpesfZSzrR7o6wdLLoL/xYtDu6g==" saltValue="+Zv7/T0mb6FA/Pj+lDer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eZORV6D+yi1xTER3IaxVV3mbzEHWG+soOgWF4r/zC1V6r4jIJHwfZXa3bP3812PGbQYpWHawv6X6v52b157/zg==" saltValue="xm+dg+JEnrjerKDeCyq1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7.17</v>
      </c>
      <c r="G47" s="12">
        <v>4.9400000000000004</v>
      </c>
      <c r="H47" s="12">
        <v>5.91</v>
      </c>
      <c r="I47" s="12">
        <v>7.97</v>
      </c>
      <c r="J47" s="13">
        <v>13.68</v>
      </c>
    </row>
    <row r="48" spans="2:10" ht="57.75" customHeight="1" x14ac:dyDescent="0.2">
      <c r="B48" s="14"/>
      <c r="C48" s="1177" t="s">
        <v>4</v>
      </c>
      <c r="D48" s="1177"/>
      <c r="E48" s="1178"/>
      <c r="F48" s="15">
        <v>1.25</v>
      </c>
      <c r="G48" s="16">
        <v>1.59</v>
      </c>
      <c r="H48" s="16">
        <v>3.75</v>
      </c>
      <c r="I48" s="16">
        <v>10.43</v>
      </c>
      <c r="J48" s="17">
        <v>5.39</v>
      </c>
    </row>
    <row r="49" spans="2:10" ht="57.75" customHeight="1" thickBot="1" x14ac:dyDescent="0.25">
      <c r="B49" s="18"/>
      <c r="C49" s="1179" t="s">
        <v>5</v>
      </c>
      <c r="D49" s="1179"/>
      <c r="E49" s="1180"/>
      <c r="F49" s="19" t="s">
        <v>571</v>
      </c>
      <c r="G49" s="20" t="s">
        <v>572</v>
      </c>
      <c r="H49" s="20">
        <v>3.32</v>
      </c>
      <c r="I49" s="20">
        <v>9.26</v>
      </c>
      <c r="J49" s="21">
        <v>0.18</v>
      </c>
    </row>
    <row r="50" spans="2:10" ht="13" x14ac:dyDescent="0.2"/>
  </sheetData>
  <sheetProtection algorithmName="SHA-512" hashValue="VFrQ3D/Fecg1o19CgXNEJsXU1d+6aRdTz5JBNcdOdW7V+4IRZbifak4XR/71CzUBN4m4toU9yLgOYGCjxzCvhw==" saltValue="7TOHnrNiBV0ElQLd38M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573</v>
      </c>
      <c r="D34" s="1187"/>
      <c r="E34" s="1188"/>
      <c r="F34" s="32">
        <v>5.89</v>
      </c>
      <c r="G34" s="33">
        <v>6.38</v>
      </c>
      <c r="H34" s="33">
        <v>6.68</v>
      </c>
      <c r="I34" s="33">
        <v>6.04</v>
      </c>
      <c r="J34" s="34">
        <v>5.64</v>
      </c>
      <c r="K34" s="22"/>
      <c r="L34" s="22"/>
      <c r="M34" s="22"/>
      <c r="N34" s="22"/>
      <c r="O34" s="22"/>
      <c r="P34" s="22"/>
    </row>
    <row r="35" spans="1:16" ht="39" customHeight="1" x14ac:dyDescent="0.2">
      <c r="A35" s="22"/>
      <c r="B35" s="35"/>
      <c r="C35" s="1181" t="s">
        <v>574</v>
      </c>
      <c r="D35" s="1182"/>
      <c r="E35" s="1183"/>
      <c r="F35" s="36">
        <v>1.25</v>
      </c>
      <c r="G35" s="37">
        <v>1.58</v>
      </c>
      <c r="H35" s="37">
        <v>3.74</v>
      </c>
      <c r="I35" s="37">
        <v>10.42</v>
      </c>
      <c r="J35" s="38">
        <v>5.38</v>
      </c>
      <c r="K35" s="22"/>
      <c r="L35" s="22"/>
      <c r="M35" s="22"/>
      <c r="N35" s="22"/>
      <c r="O35" s="22"/>
      <c r="P35" s="22"/>
    </row>
    <row r="36" spans="1:16" ht="39" customHeight="1" x14ac:dyDescent="0.2">
      <c r="A36" s="22"/>
      <c r="B36" s="35"/>
      <c r="C36" s="1181" t="s">
        <v>575</v>
      </c>
      <c r="D36" s="1182"/>
      <c r="E36" s="1183"/>
      <c r="F36" s="36" t="s">
        <v>525</v>
      </c>
      <c r="G36" s="37" t="s">
        <v>525</v>
      </c>
      <c r="H36" s="37">
        <v>2.38</v>
      </c>
      <c r="I36" s="37">
        <v>2.64</v>
      </c>
      <c r="J36" s="38">
        <v>4.49</v>
      </c>
      <c r="K36" s="22"/>
      <c r="L36" s="22"/>
      <c r="M36" s="22"/>
      <c r="N36" s="22"/>
      <c r="O36" s="22"/>
      <c r="P36" s="22"/>
    </row>
    <row r="37" spans="1:16" ht="39" customHeight="1" x14ac:dyDescent="0.2">
      <c r="A37" s="22"/>
      <c r="B37" s="35"/>
      <c r="C37" s="1181" t="s">
        <v>576</v>
      </c>
      <c r="D37" s="1182"/>
      <c r="E37" s="1183"/>
      <c r="F37" s="36">
        <v>0.28999999999999998</v>
      </c>
      <c r="G37" s="37">
        <v>0.23</v>
      </c>
      <c r="H37" s="37">
        <v>0.66</v>
      </c>
      <c r="I37" s="37">
        <v>0.56000000000000005</v>
      </c>
      <c r="J37" s="38">
        <v>0.28000000000000003</v>
      </c>
      <c r="K37" s="22"/>
      <c r="L37" s="22"/>
      <c r="M37" s="22"/>
      <c r="N37" s="22"/>
      <c r="O37" s="22"/>
      <c r="P37" s="22"/>
    </row>
    <row r="38" spans="1:16" ht="39" customHeight="1" x14ac:dyDescent="0.2">
      <c r="A38" s="22"/>
      <c r="B38" s="35"/>
      <c r="C38" s="1181" t="s">
        <v>577</v>
      </c>
      <c r="D38" s="1182"/>
      <c r="E38" s="1183"/>
      <c r="F38" s="36">
        <v>0.01</v>
      </c>
      <c r="G38" s="37">
        <v>0</v>
      </c>
      <c r="H38" s="37">
        <v>0</v>
      </c>
      <c r="I38" s="37">
        <v>0.06</v>
      </c>
      <c r="J38" s="38">
        <v>0</v>
      </c>
      <c r="K38" s="22"/>
      <c r="L38" s="22"/>
      <c r="M38" s="22"/>
      <c r="N38" s="22"/>
      <c r="O38" s="22"/>
      <c r="P38" s="22"/>
    </row>
    <row r="39" spans="1:16" ht="39" customHeight="1" x14ac:dyDescent="0.2">
      <c r="A39" s="22"/>
      <c r="B39" s="35"/>
      <c r="C39" s="1181" t="s">
        <v>578</v>
      </c>
      <c r="D39" s="1182"/>
      <c r="E39" s="1183"/>
      <c r="F39" s="36">
        <v>0</v>
      </c>
      <c r="G39" s="37">
        <v>0</v>
      </c>
      <c r="H39" s="37">
        <v>0</v>
      </c>
      <c r="I39" s="37">
        <v>0</v>
      </c>
      <c r="J39" s="38">
        <v>0</v>
      </c>
      <c r="K39" s="22"/>
      <c r="L39" s="22"/>
      <c r="M39" s="22"/>
      <c r="N39" s="22"/>
      <c r="O39" s="22"/>
      <c r="P39" s="22"/>
    </row>
    <row r="40" spans="1:16" ht="39" customHeight="1" x14ac:dyDescent="0.2">
      <c r="A40" s="22"/>
      <c r="B40" s="35"/>
      <c r="C40" s="1181" t="s">
        <v>579</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580</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581</v>
      </c>
      <c r="D43" s="1185"/>
      <c r="E43" s="1186"/>
      <c r="F43" s="41">
        <v>0</v>
      </c>
      <c r="G43" s="42">
        <v>0.7</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3FI1HweDSj0tTAzVoJP83sDJalaxvZyqVbCHiQMkxboKiRcXXYbuX2G8yoA8uFuWNHcR1avOWFVx0cQ4fZcow==" saltValue="pIHPZ/N+5+5cncawHymZ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1338</v>
      </c>
      <c r="L45" s="60">
        <v>1374</v>
      </c>
      <c r="M45" s="60">
        <v>1411</v>
      </c>
      <c r="N45" s="60">
        <v>1446</v>
      </c>
      <c r="O45" s="61">
        <v>1477</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2">
      <c r="A48" s="48"/>
      <c r="B48" s="1214"/>
      <c r="C48" s="1215"/>
      <c r="D48" s="62"/>
      <c r="E48" s="1191" t="s">
        <v>15</v>
      </c>
      <c r="F48" s="1191"/>
      <c r="G48" s="1191"/>
      <c r="H48" s="1191"/>
      <c r="I48" s="1191"/>
      <c r="J48" s="1192"/>
      <c r="K48" s="63">
        <v>930</v>
      </c>
      <c r="L48" s="64">
        <v>906</v>
      </c>
      <c r="M48" s="64">
        <v>821</v>
      </c>
      <c r="N48" s="64">
        <v>803</v>
      </c>
      <c r="O48" s="65">
        <v>795</v>
      </c>
      <c r="P48" s="48"/>
      <c r="Q48" s="48"/>
      <c r="R48" s="48"/>
      <c r="S48" s="48"/>
      <c r="T48" s="48"/>
      <c r="U48" s="48"/>
    </row>
    <row r="49" spans="1:21" ht="30.75" customHeight="1" x14ac:dyDescent="0.2">
      <c r="A49" s="48"/>
      <c r="B49" s="1214"/>
      <c r="C49" s="1215"/>
      <c r="D49" s="62"/>
      <c r="E49" s="1191" t="s">
        <v>16</v>
      </c>
      <c r="F49" s="1191"/>
      <c r="G49" s="1191"/>
      <c r="H49" s="1191"/>
      <c r="I49" s="1191"/>
      <c r="J49" s="1192"/>
      <c r="K49" s="63">
        <v>99</v>
      </c>
      <c r="L49" s="64">
        <v>110</v>
      </c>
      <c r="M49" s="64">
        <v>96</v>
      </c>
      <c r="N49" s="64">
        <v>102</v>
      </c>
      <c r="O49" s="65">
        <v>99</v>
      </c>
      <c r="P49" s="48"/>
      <c r="Q49" s="48"/>
      <c r="R49" s="48"/>
      <c r="S49" s="48"/>
      <c r="T49" s="48"/>
      <c r="U49" s="48"/>
    </row>
    <row r="50" spans="1:21" ht="30.75" customHeight="1" x14ac:dyDescent="0.2">
      <c r="A50" s="48"/>
      <c r="B50" s="1214"/>
      <c r="C50" s="1215"/>
      <c r="D50" s="62"/>
      <c r="E50" s="1191" t="s">
        <v>17</v>
      </c>
      <c r="F50" s="1191"/>
      <c r="G50" s="1191"/>
      <c r="H50" s="1191"/>
      <c r="I50" s="1191"/>
      <c r="J50" s="1192"/>
      <c r="K50" s="63">
        <v>103</v>
      </c>
      <c r="L50" s="64">
        <v>100</v>
      </c>
      <c r="M50" s="64">
        <v>95</v>
      </c>
      <c r="N50" s="64">
        <v>91</v>
      </c>
      <c r="O50" s="65">
        <v>79</v>
      </c>
      <c r="P50" s="48"/>
      <c r="Q50" s="48"/>
      <c r="R50" s="48"/>
      <c r="S50" s="48"/>
      <c r="T50" s="48"/>
      <c r="U50" s="48"/>
    </row>
    <row r="51" spans="1:21" ht="30.75" customHeight="1" x14ac:dyDescent="0.2">
      <c r="A51" s="48"/>
      <c r="B51" s="1216"/>
      <c r="C51" s="1217"/>
      <c r="D51" s="66"/>
      <c r="E51" s="1191" t="s">
        <v>18</v>
      </c>
      <c r="F51" s="1191"/>
      <c r="G51" s="1191"/>
      <c r="H51" s="1191"/>
      <c r="I51" s="1191"/>
      <c r="J51" s="1192"/>
      <c r="K51" s="63">
        <v>1</v>
      </c>
      <c r="L51" s="64">
        <v>1</v>
      </c>
      <c r="M51" s="64">
        <v>0</v>
      </c>
      <c r="N51" s="64" t="s">
        <v>525</v>
      </c>
      <c r="O51" s="65" t="s">
        <v>525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1395</v>
      </c>
      <c r="L52" s="64">
        <v>1407</v>
      </c>
      <c r="M52" s="64">
        <v>1401</v>
      </c>
      <c r="N52" s="64">
        <v>1431</v>
      </c>
      <c r="O52" s="65">
        <v>1440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1076</v>
      </c>
      <c r="L53" s="69">
        <v>1084</v>
      </c>
      <c r="M53" s="69">
        <v>1022</v>
      </c>
      <c r="N53" s="69">
        <v>1011</v>
      </c>
      <c r="O53" s="70">
        <v>1010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3">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0d+qt8ScHD57Da2em+GbDIfWPX3EjIsGjJuIZZ6JVnrF14v2pSczI4y/LBUx5oqa5bZVMWKK9eaNJ7aSvUerg==" saltValue="YvySC3cl9CawXsgWgHV6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32" t="s">
        <v>32</v>
      </c>
      <c r="C41" s="1233"/>
      <c r="D41" s="105"/>
      <c r="E41" s="1234" t="s">
        <v>33</v>
      </c>
      <c r="F41" s="1234"/>
      <c r="G41" s="1234"/>
      <c r="H41" s="1235"/>
      <c r="I41" s="355">
        <v>16101</v>
      </c>
      <c r="J41" s="356">
        <v>18000</v>
      </c>
      <c r="K41" s="356">
        <v>18656</v>
      </c>
      <c r="L41" s="356">
        <v>18279</v>
      </c>
      <c r="M41" s="357">
        <v>17445</v>
      </c>
    </row>
    <row r="42" spans="2:13" ht="27.75" customHeight="1" x14ac:dyDescent="0.2">
      <c r="B42" s="1222"/>
      <c r="C42" s="1223"/>
      <c r="D42" s="106"/>
      <c r="E42" s="1226" t="s">
        <v>34</v>
      </c>
      <c r="F42" s="1226"/>
      <c r="G42" s="1226"/>
      <c r="H42" s="1227"/>
      <c r="I42" s="358">
        <v>2801</v>
      </c>
      <c r="J42" s="359">
        <v>2649</v>
      </c>
      <c r="K42" s="359">
        <v>2502</v>
      </c>
      <c r="L42" s="359">
        <v>2358</v>
      </c>
      <c r="M42" s="360">
        <v>2213</v>
      </c>
    </row>
    <row r="43" spans="2:13" ht="27.75" customHeight="1" x14ac:dyDescent="0.2">
      <c r="B43" s="1222"/>
      <c r="C43" s="1223"/>
      <c r="D43" s="106"/>
      <c r="E43" s="1226" t="s">
        <v>35</v>
      </c>
      <c r="F43" s="1226"/>
      <c r="G43" s="1226"/>
      <c r="H43" s="1227"/>
      <c r="I43" s="358">
        <v>12410</v>
      </c>
      <c r="J43" s="359">
        <v>12495</v>
      </c>
      <c r="K43" s="359">
        <v>12712</v>
      </c>
      <c r="L43" s="359">
        <v>12002</v>
      </c>
      <c r="M43" s="360">
        <v>11395</v>
      </c>
    </row>
    <row r="44" spans="2:13" ht="27.75" customHeight="1" x14ac:dyDescent="0.2">
      <c r="B44" s="1222"/>
      <c r="C44" s="1223"/>
      <c r="D44" s="106"/>
      <c r="E44" s="1226" t="s">
        <v>36</v>
      </c>
      <c r="F44" s="1226"/>
      <c r="G44" s="1226"/>
      <c r="H44" s="1227"/>
      <c r="I44" s="358">
        <v>710</v>
      </c>
      <c r="J44" s="359">
        <v>648</v>
      </c>
      <c r="K44" s="359">
        <v>588</v>
      </c>
      <c r="L44" s="359">
        <v>543</v>
      </c>
      <c r="M44" s="360">
        <v>461</v>
      </c>
    </row>
    <row r="45" spans="2:13" ht="27.75" customHeight="1" x14ac:dyDescent="0.2">
      <c r="B45" s="1222"/>
      <c r="C45" s="1223"/>
      <c r="D45" s="106"/>
      <c r="E45" s="1226" t="s">
        <v>37</v>
      </c>
      <c r="F45" s="1226"/>
      <c r="G45" s="1226"/>
      <c r="H45" s="1227"/>
      <c r="I45" s="358">
        <v>1825</v>
      </c>
      <c r="J45" s="359">
        <v>1737</v>
      </c>
      <c r="K45" s="359">
        <v>1615</v>
      </c>
      <c r="L45" s="359">
        <v>1573</v>
      </c>
      <c r="M45" s="360">
        <v>1524</v>
      </c>
    </row>
    <row r="46" spans="2:13" ht="27.75" customHeight="1" x14ac:dyDescent="0.2">
      <c r="B46" s="1222"/>
      <c r="C46" s="1223"/>
      <c r="D46" s="107"/>
      <c r="E46" s="1226" t="s">
        <v>38</v>
      </c>
      <c r="F46" s="1226"/>
      <c r="G46" s="1226"/>
      <c r="H46" s="1227"/>
      <c r="I46" s="358">
        <v>86</v>
      </c>
      <c r="J46" s="359" t="s">
        <v>525</v>
      </c>
      <c r="K46" s="359" t="s">
        <v>525</v>
      </c>
      <c r="L46" s="359" t="s">
        <v>525</v>
      </c>
      <c r="M46" s="360" t="s">
        <v>525</v>
      </c>
    </row>
    <row r="47" spans="2:13" ht="27.75" customHeight="1" x14ac:dyDescent="0.2">
      <c r="B47" s="1222"/>
      <c r="C47" s="1223"/>
      <c r="D47" s="108"/>
      <c r="E47" s="1236" t="s">
        <v>39</v>
      </c>
      <c r="F47" s="1237"/>
      <c r="G47" s="1237"/>
      <c r="H47" s="1238"/>
      <c r="I47" s="358" t="s">
        <v>525</v>
      </c>
      <c r="J47" s="359" t="s">
        <v>525</v>
      </c>
      <c r="K47" s="359" t="s">
        <v>525</v>
      </c>
      <c r="L47" s="359" t="s">
        <v>525</v>
      </c>
      <c r="M47" s="360" t="s">
        <v>525</v>
      </c>
    </row>
    <row r="48" spans="2:13" ht="27.75" customHeight="1" x14ac:dyDescent="0.2">
      <c r="B48" s="1222"/>
      <c r="C48" s="1223"/>
      <c r="D48" s="106"/>
      <c r="E48" s="1226" t="s">
        <v>40</v>
      </c>
      <c r="F48" s="1226"/>
      <c r="G48" s="1226"/>
      <c r="H48" s="1227"/>
      <c r="I48" s="358" t="s">
        <v>525</v>
      </c>
      <c r="J48" s="359" t="s">
        <v>525</v>
      </c>
      <c r="K48" s="359" t="s">
        <v>525</v>
      </c>
      <c r="L48" s="359" t="s">
        <v>525</v>
      </c>
      <c r="M48" s="360" t="s">
        <v>525</v>
      </c>
    </row>
    <row r="49" spans="2:13" ht="27.75" customHeight="1" x14ac:dyDescent="0.2">
      <c r="B49" s="1224"/>
      <c r="C49" s="1225"/>
      <c r="D49" s="106"/>
      <c r="E49" s="1226" t="s">
        <v>41</v>
      </c>
      <c r="F49" s="1226"/>
      <c r="G49" s="1226"/>
      <c r="H49" s="1227"/>
      <c r="I49" s="358" t="s">
        <v>525</v>
      </c>
      <c r="J49" s="359" t="s">
        <v>525</v>
      </c>
      <c r="K49" s="359" t="s">
        <v>525</v>
      </c>
      <c r="L49" s="359" t="s">
        <v>525</v>
      </c>
      <c r="M49" s="360" t="s">
        <v>525</v>
      </c>
    </row>
    <row r="50" spans="2:13" ht="27.75" customHeight="1" x14ac:dyDescent="0.2">
      <c r="B50" s="1220" t="s">
        <v>42</v>
      </c>
      <c r="C50" s="1221"/>
      <c r="D50" s="109"/>
      <c r="E50" s="1226" t="s">
        <v>43</v>
      </c>
      <c r="F50" s="1226"/>
      <c r="G50" s="1226"/>
      <c r="H50" s="1227"/>
      <c r="I50" s="358">
        <v>1411</v>
      </c>
      <c r="J50" s="359">
        <v>1054</v>
      </c>
      <c r="K50" s="359">
        <v>977</v>
      </c>
      <c r="L50" s="359">
        <v>1312</v>
      </c>
      <c r="M50" s="360">
        <v>2350</v>
      </c>
    </row>
    <row r="51" spans="2:13" ht="27.75" customHeight="1" x14ac:dyDescent="0.2">
      <c r="B51" s="1222"/>
      <c r="C51" s="1223"/>
      <c r="D51" s="106"/>
      <c r="E51" s="1226" t="s">
        <v>44</v>
      </c>
      <c r="F51" s="1226"/>
      <c r="G51" s="1226"/>
      <c r="H51" s="1227"/>
      <c r="I51" s="358">
        <v>2290</v>
      </c>
      <c r="J51" s="359">
        <v>2194</v>
      </c>
      <c r="K51" s="359">
        <v>2117</v>
      </c>
      <c r="L51" s="359">
        <v>2020</v>
      </c>
      <c r="M51" s="360">
        <v>1914</v>
      </c>
    </row>
    <row r="52" spans="2:13" ht="27.75" customHeight="1" x14ac:dyDescent="0.2">
      <c r="B52" s="1224"/>
      <c r="C52" s="1225"/>
      <c r="D52" s="106"/>
      <c r="E52" s="1226" t="s">
        <v>45</v>
      </c>
      <c r="F52" s="1226"/>
      <c r="G52" s="1226"/>
      <c r="H52" s="1227"/>
      <c r="I52" s="358">
        <v>17960</v>
      </c>
      <c r="J52" s="359">
        <v>18704</v>
      </c>
      <c r="K52" s="359">
        <v>18613</v>
      </c>
      <c r="L52" s="359">
        <v>18251</v>
      </c>
      <c r="M52" s="360">
        <v>17454</v>
      </c>
    </row>
    <row r="53" spans="2:13" ht="27.75" customHeight="1" thickBot="1" x14ac:dyDescent="0.25">
      <c r="B53" s="1228" t="s">
        <v>46</v>
      </c>
      <c r="C53" s="1229"/>
      <c r="D53" s="110"/>
      <c r="E53" s="1230" t="s">
        <v>47</v>
      </c>
      <c r="F53" s="1230"/>
      <c r="G53" s="1230"/>
      <c r="H53" s="1231"/>
      <c r="I53" s="361">
        <v>12271</v>
      </c>
      <c r="J53" s="362">
        <v>13579</v>
      </c>
      <c r="K53" s="362">
        <v>14367</v>
      </c>
      <c r="L53" s="362">
        <v>13172</v>
      </c>
      <c r="M53" s="363">
        <v>11320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b6KzxYXxPkX3GwKucl1LLbwfKdEYWGjpzp1+SkhFr6B6Y7SJsLKHJognVCxZFcBMUz9n5ilr5plt7D50FqbGvw==" saltValue="OckJkSoRwqHNTLb2dIhW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568</v>
      </c>
      <c r="G54" s="119" t="s">
        <v>569</v>
      </c>
      <c r="H54" s="120" t="s">
        <v>570</v>
      </c>
    </row>
    <row r="55" spans="2:8" ht="52.5" customHeight="1" x14ac:dyDescent="0.2">
      <c r="B55" s="121"/>
      <c r="C55" s="1247" t="s">
        <v>50</v>
      </c>
      <c r="D55" s="1247"/>
      <c r="E55" s="1248"/>
      <c r="F55" s="122">
        <v>513</v>
      </c>
      <c r="G55" s="122">
        <v>730</v>
      </c>
      <c r="H55" s="123">
        <v>1221</v>
      </c>
    </row>
    <row r="56" spans="2:8" ht="52.5" customHeight="1" x14ac:dyDescent="0.2">
      <c r="B56" s="124"/>
      <c r="C56" s="1249" t="s">
        <v>51</v>
      </c>
      <c r="D56" s="1249"/>
      <c r="E56" s="1250"/>
      <c r="F56" s="125">
        <v>26</v>
      </c>
      <c r="G56" s="125">
        <v>126</v>
      </c>
      <c r="H56" s="126">
        <v>273</v>
      </c>
    </row>
    <row r="57" spans="2:8" ht="53.25" customHeight="1" x14ac:dyDescent="0.2">
      <c r="B57" s="124"/>
      <c r="C57" s="1251" t="s">
        <v>52</v>
      </c>
      <c r="D57" s="1251"/>
      <c r="E57" s="1252"/>
      <c r="F57" s="127">
        <v>242</v>
      </c>
      <c r="G57" s="127">
        <v>255</v>
      </c>
      <c r="H57" s="128">
        <v>640</v>
      </c>
    </row>
    <row r="58" spans="2:8" ht="45.75" customHeight="1" x14ac:dyDescent="0.2">
      <c r="B58" s="129"/>
      <c r="C58" s="1239" t="s">
        <v>592</v>
      </c>
      <c r="D58" s="1240"/>
      <c r="E58" s="1241"/>
      <c r="F58" s="130">
        <v>1</v>
      </c>
      <c r="G58" s="130">
        <v>1</v>
      </c>
      <c r="H58" s="131">
        <v>201</v>
      </c>
    </row>
    <row r="59" spans="2:8" ht="45.75" customHeight="1" x14ac:dyDescent="0.2">
      <c r="B59" s="129"/>
      <c r="C59" s="1239" t="s">
        <v>593</v>
      </c>
      <c r="D59" s="1240"/>
      <c r="E59" s="1241"/>
      <c r="F59" s="130">
        <v>18</v>
      </c>
      <c r="G59" s="130">
        <v>18</v>
      </c>
      <c r="H59" s="131">
        <v>188</v>
      </c>
    </row>
    <row r="60" spans="2:8" ht="45.75" customHeight="1" x14ac:dyDescent="0.2">
      <c r="B60" s="129"/>
      <c r="C60" s="1239" t="s">
        <v>594</v>
      </c>
      <c r="D60" s="1240"/>
      <c r="E60" s="1241"/>
      <c r="F60" s="130">
        <v>132</v>
      </c>
      <c r="G60" s="130">
        <v>132</v>
      </c>
      <c r="H60" s="131">
        <v>132</v>
      </c>
    </row>
    <row r="61" spans="2:8" ht="45.75" customHeight="1" x14ac:dyDescent="0.2">
      <c r="B61" s="129"/>
      <c r="C61" s="1239" t="s">
        <v>595</v>
      </c>
      <c r="D61" s="1240"/>
      <c r="E61" s="1241"/>
      <c r="F61" s="130">
        <v>42</v>
      </c>
      <c r="G61" s="130">
        <v>52</v>
      </c>
      <c r="H61" s="131">
        <v>70</v>
      </c>
    </row>
    <row r="62" spans="2:8" ht="45.75" customHeight="1" thickBot="1" x14ac:dyDescent="0.25">
      <c r="B62" s="132"/>
      <c r="C62" s="1242" t="s">
        <v>596</v>
      </c>
      <c r="D62" s="1243"/>
      <c r="E62" s="1244"/>
      <c r="F62" s="133">
        <v>20</v>
      </c>
      <c r="G62" s="133">
        <v>20</v>
      </c>
      <c r="H62" s="134">
        <v>20</v>
      </c>
    </row>
    <row r="63" spans="2:8" ht="52.5" customHeight="1" thickBot="1" x14ac:dyDescent="0.25">
      <c r="B63" s="135"/>
      <c r="C63" s="1245" t="s">
        <v>53</v>
      </c>
      <c r="D63" s="1245"/>
      <c r="E63" s="1246"/>
      <c r="F63" s="136">
        <v>780</v>
      </c>
      <c r="G63" s="136">
        <v>1111</v>
      </c>
      <c r="H63" s="137">
        <v>2134</v>
      </c>
    </row>
    <row r="64" spans="2:8" ht="13" x14ac:dyDescent="0.2"/>
  </sheetData>
  <sheetProtection algorithmName="SHA-512" hashValue="+DvP+s0YZW/Nc7zDuk7LB1GzmciKm0yQAGN2PJ2744wOalMVHs5FdAu5eytyxIKiPKb6R2ifFSZuWtRkmIKy1w==" saltValue="RX7NtMt7Qj9FLb2D+Ev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9336-B60A-4DF6-A834-89A3FE5B7615}">
  <dimension ref="A1:DE85"/>
  <sheetViews>
    <sheetView zoomScale="70" zoomScaleNormal="70" workbookViewId="0">
      <selection activeCell="BC22" sqref="BC22"/>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600</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601</v>
      </c>
      <c r="AO51" s="1256"/>
      <c r="AP51" s="1256"/>
      <c r="AQ51" s="1256"/>
      <c r="AR51" s="1256"/>
      <c r="AS51" s="1256"/>
      <c r="AT51" s="1256"/>
      <c r="AU51" s="1256"/>
      <c r="AV51" s="1256"/>
      <c r="AW51" s="1256"/>
      <c r="AX51" s="1256"/>
      <c r="AY51" s="1256"/>
      <c r="AZ51" s="1256"/>
      <c r="BA51" s="1256"/>
      <c r="BB51" s="1256" t="s">
        <v>602</v>
      </c>
      <c r="BC51" s="1256"/>
      <c r="BD51" s="1256"/>
      <c r="BE51" s="1256"/>
      <c r="BF51" s="1256"/>
      <c r="BG51" s="1256"/>
      <c r="BH51" s="1256"/>
      <c r="BI51" s="1256"/>
      <c r="BJ51" s="1256"/>
      <c r="BK51" s="1256"/>
      <c r="BL51" s="1256"/>
      <c r="BM51" s="1256"/>
      <c r="BN51" s="1256"/>
      <c r="BO51" s="1256"/>
      <c r="BP51" s="1253">
        <v>174.4</v>
      </c>
      <c r="BQ51" s="1253"/>
      <c r="BR51" s="1253"/>
      <c r="BS51" s="1253"/>
      <c r="BT51" s="1253"/>
      <c r="BU51" s="1253"/>
      <c r="BV51" s="1253"/>
      <c r="BW51" s="1253"/>
      <c r="BX51" s="1253">
        <v>192.6</v>
      </c>
      <c r="BY51" s="1253"/>
      <c r="BZ51" s="1253"/>
      <c r="CA51" s="1253"/>
      <c r="CB51" s="1253"/>
      <c r="CC51" s="1253"/>
      <c r="CD51" s="1253"/>
      <c r="CE51" s="1253"/>
      <c r="CF51" s="1253">
        <v>196.7</v>
      </c>
      <c r="CG51" s="1253"/>
      <c r="CH51" s="1253"/>
      <c r="CI51" s="1253"/>
      <c r="CJ51" s="1253"/>
      <c r="CK51" s="1253"/>
      <c r="CL51" s="1253"/>
      <c r="CM51" s="1253"/>
      <c r="CN51" s="1253">
        <v>169.5</v>
      </c>
      <c r="CO51" s="1253"/>
      <c r="CP51" s="1253"/>
      <c r="CQ51" s="1253"/>
      <c r="CR51" s="1253"/>
      <c r="CS51" s="1253"/>
      <c r="CT51" s="1253"/>
      <c r="CU51" s="1253"/>
      <c r="CV51" s="1253">
        <v>150.4</v>
      </c>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603</v>
      </c>
      <c r="BC53" s="1256"/>
      <c r="BD53" s="1256"/>
      <c r="BE53" s="1256"/>
      <c r="BF53" s="1256"/>
      <c r="BG53" s="1256"/>
      <c r="BH53" s="1256"/>
      <c r="BI53" s="1256"/>
      <c r="BJ53" s="1256"/>
      <c r="BK53" s="1256"/>
      <c r="BL53" s="1256"/>
      <c r="BM53" s="1256"/>
      <c r="BN53" s="1256"/>
      <c r="BO53" s="1256"/>
      <c r="BP53" s="1253">
        <v>70.7</v>
      </c>
      <c r="BQ53" s="1253"/>
      <c r="BR53" s="1253"/>
      <c r="BS53" s="1253"/>
      <c r="BT53" s="1253"/>
      <c r="BU53" s="1253"/>
      <c r="BV53" s="1253"/>
      <c r="BW53" s="1253"/>
      <c r="BX53" s="1253">
        <v>70.400000000000006</v>
      </c>
      <c r="BY53" s="1253"/>
      <c r="BZ53" s="1253"/>
      <c r="CA53" s="1253"/>
      <c r="CB53" s="1253"/>
      <c r="CC53" s="1253"/>
      <c r="CD53" s="1253"/>
      <c r="CE53" s="1253"/>
      <c r="CF53" s="1253">
        <v>71.2</v>
      </c>
      <c r="CG53" s="1253"/>
      <c r="CH53" s="1253"/>
      <c r="CI53" s="1253"/>
      <c r="CJ53" s="1253"/>
      <c r="CK53" s="1253"/>
      <c r="CL53" s="1253"/>
      <c r="CM53" s="1253"/>
      <c r="CN53" s="1253">
        <v>72.599999999999994</v>
      </c>
      <c r="CO53" s="1253"/>
      <c r="CP53" s="1253"/>
      <c r="CQ53" s="1253"/>
      <c r="CR53" s="1253"/>
      <c r="CS53" s="1253"/>
      <c r="CT53" s="1253"/>
      <c r="CU53" s="1253"/>
      <c r="CV53" s="1253">
        <v>74.400000000000006</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604</v>
      </c>
      <c r="AO55" s="1258"/>
      <c r="AP55" s="1258"/>
      <c r="AQ55" s="1258"/>
      <c r="AR55" s="1258"/>
      <c r="AS55" s="1258"/>
      <c r="AT55" s="1258"/>
      <c r="AU55" s="1258"/>
      <c r="AV55" s="1258"/>
      <c r="AW55" s="1258"/>
      <c r="AX55" s="1258"/>
      <c r="AY55" s="1258"/>
      <c r="AZ55" s="1258"/>
      <c r="BA55" s="1258"/>
      <c r="BB55" s="1256" t="s">
        <v>602</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603</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605</v>
      </c>
    </row>
    <row r="64" spans="1:109" ht="13" x14ac:dyDescent="0.2">
      <c r="B64" s="372"/>
      <c r="G64" s="379"/>
      <c r="I64" s="392"/>
      <c r="J64" s="392"/>
      <c r="K64" s="392"/>
      <c r="L64" s="392"/>
      <c r="M64" s="392"/>
      <c r="N64" s="393"/>
      <c r="AM64" s="379"/>
      <c r="AN64" s="379" t="s">
        <v>598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606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600</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601</v>
      </c>
      <c r="AO73" s="1256"/>
      <c r="AP73" s="1256"/>
      <c r="AQ73" s="1256"/>
      <c r="AR73" s="1256"/>
      <c r="AS73" s="1256"/>
      <c r="AT73" s="1256"/>
      <c r="AU73" s="1256"/>
      <c r="AV73" s="1256"/>
      <c r="AW73" s="1256"/>
      <c r="AX73" s="1256"/>
      <c r="AY73" s="1256"/>
      <c r="AZ73" s="1256"/>
      <c r="BA73" s="1256"/>
      <c r="BB73" s="1256" t="s">
        <v>602</v>
      </c>
      <c r="BC73" s="1256"/>
      <c r="BD73" s="1256"/>
      <c r="BE73" s="1256"/>
      <c r="BF73" s="1256"/>
      <c r="BG73" s="1256"/>
      <c r="BH73" s="1256"/>
      <c r="BI73" s="1256"/>
      <c r="BJ73" s="1256"/>
      <c r="BK73" s="1256"/>
      <c r="BL73" s="1256"/>
      <c r="BM73" s="1256"/>
      <c r="BN73" s="1256"/>
      <c r="BO73" s="1256"/>
      <c r="BP73" s="1253">
        <v>174.4</v>
      </c>
      <c r="BQ73" s="1253"/>
      <c r="BR73" s="1253"/>
      <c r="BS73" s="1253"/>
      <c r="BT73" s="1253"/>
      <c r="BU73" s="1253"/>
      <c r="BV73" s="1253"/>
      <c r="BW73" s="1253"/>
      <c r="BX73" s="1253">
        <v>192.6</v>
      </c>
      <c r="BY73" s="1253"/>
      <c r="BZ73" s="1253"/>
      <c r="CA73" s="1253"/>
      <c r="CB73" s="1253"/>
      <c r="CC73" s="1253"/>
      <c r="CD73" s="1253"/>
      <c r="CE73" s="1253"/>
      <c r="CF73" s="1253">
        <v>196.7</v>
      </c>
      <c r="CG73" s="1253"/>
      <c r="CH73" s="1253"/>
      <c r="CI73" s="1253"/>
      <c r="CJ73" s="1253"/>
      <c r="CK73" s="1253"/>
      <c r="CL73" s="1253"/>
      <c r="CM73" s="1253"/>
      <c r="CN73" s="1253">
        <v>169.5</v>
      </c>
      <c r="CO73" s="1253"/>
      <c r="CP73" s="1253"/>
      <c r="CQ73" s="1253"/>
      <c r="CR73" s="1253"/>
      <c r="CS73" s="1253"/>
      <c r="CT73" s="1253"/>
      <c r="CU73" s="1253"/>
      <c r="CV73" s="1253">
        <v>150.4</v>
      </c>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607</v>
      </c>
      <c r="BC75" s="1256"/>
      <c r="BD75" s="1256"/>
      <c r="BE75" s="1256"/>
      <c r="BF75" s="1256"/>
      <c r="BG75" s="1256"/>
      <c r="BH75" s="1256"/>
      <c r="BI75" s="1256"/>
      <c r="BJ75" s="1256"/>
      <c r="BK75" s="1256"/>
      <c r="BL75" s="1256"/>
      <c r="BM75" s="1256"/>
      <c r="BN75" s="1256"/>
      <c r="BO75" s="1256"/>
      <c r="BP75" s="1253">
        <v>15.1</v>
      </c>
      <c r="BQ75" s="1253"/>
      <c r="BR75" s="1253"/>
      <c r="BS75" s="1253"/>
      <c r="BT75" s="1253"/>
      <c r="BU75" s="1253"/>
      <c r="BV75" s="1253"/>
      <c r="BW75" s="1253"/>
      <c r="BX75" s="1253">
        <v>15.2</v>
      </c>
      <c r="BY75" s="1253"/>
      <c r="BZ75" s="1253"/>
      <c r="CA75" s="1253"/>
      <c r="CB75" s="1253"/>
      <c r="CC75" s="1253"/>
      <c r="CD75" s="1253"/>
      <c r="CE75" s="1253"/>
      <c r="CF75" s="1253">
        <v>14.9</v>
      </c>
      <c r="CG75" s="1253"/>
      <c r="CH75" s="1253"/>
      <c r="CI75" s="1253"/>
      <c r="CJ75" s="1253"/>
      <c r="CK75" s="1253"/>
      <c r="CL75" s="1253"/>
      <c r="CM75" s="1253"/>
      <c r="CN75" s="1253">
        <v>14.1</v>
      </c>
      <c r="CO75" s="1253"/>
      <c r="CP75" s="1253"/>
      <c r="CQ75" s="1253"/>
      <c r="CR75" s="1253"/>
      <c r="CS75" s="1253"/>
      <c r="CT75" s="1253"/>
      <c r="CU75" s="1253"/>
      <c r="CV75" s="1253">
        <v>13.4</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604</v>
      </c>
      <c r="AO77" s="1258"/>
      <c r="AP77" s="1258"/>
      <c r="AQ77" s="1258"/>
      <c r="AR77" s="1258"/>
      <c r="AS77" s="1258"/>
      <c r="AT77" s="1258"/>
      <c r="AU77" s="1258"/>
      <c r="AV77" s="1258"/>
      <c r="AW77" s="1258"/>
      <c r="AX77" s="1258"/>
      <c r="AY77" s="1258"/>
      <c r="AZ77" s="1258"/>
      <c r="BA77" s="1258"/>
      <c r="BB77" s="1256" t="s">
        <v>602</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607</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3766-14C7-4ABD-BA0B-F9B1CEC2BA48}">
  <dimension ref="A1:DR125"/>
  <sheetViews>
    <sheetView zoomScale="70" zoomScaleNormal="70" workbookViewId="0">
      <selection activeCell="A10" sqref="A10:C11"/>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A93-B6CB-4C24-9534-6D1740A44160}">
  <dimension ref="A1:DR125"/>
  <sheetViews>
    <sheetView topLeftCell="A63" zoomScale="70" zoomScaleNormal="70" workbookViewId="0">
      <selection sqref="A1:XFD1048576"/>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142721</v>
      </c>
      <c r="E3" s="156"/>
      <c r="F3" s="157">
        <v>69729</v>
      </c>
      <c r="G3" s="158"/>
      <c r="H3" s="159"/>
    </row>
    <row r="4" spans="1:8" x14ac:dyDescent="0.2">
      <c r="A4" s="160"/>
      <c r="B4" s="161"/>
      <c r="C4" s="162"/>
      <c r="D4" s="163">
        <v>63168</v>
      </c>
      <c r="E4" s="164"/>
      <c r="F4" s="165">
        <v>38908</v>
      </c>
      <c r="G4" s="166"/>
      <c r="H4" s="167"/>
    </row>
    <row r="5" spans="1:8" x14ac:dyDescent="0.2">
      <c r="A5" s="148" t="s">
        <v>558</v>
      </c>
      <c r="B5" s="153"/>
      <c r="C5" s="154"/>
      <c r="D5" s="155">
        <v>149748</v>
      </c>
      <c r="E5" s="156"/>
      <c r="F5" s="157">
        <v>74581</v>
      </c>
      <c r="G5" s="158"/>
      <c r="H5" s="159"/>
    </row>
    <row r="6" spans="1:8" x14ac:dyDescent="0.2">
      <c r="A6" s="160"/>
      <c r="B6" s="161"/>
      <c r="C6" s="162"/>
      <c r="D6" s="163">
        <v>80682</v>
      </c>
      <c r="E6" s="164"/>
      <c r="F6" s="165">
        <v>41563</v>
      </c>
      <c r="G6" s="166"/>
      <c r="H6" s="167"/>
    </row>
    <row r="7" spans="1:8" x14ac:dyDescent="0.2">
      <c r="A7" s="148" t="s">
        <v>559</v>
      </c>
      <c r="B7" s="153"/>
      <c r="C7" s="154"/>
      <c r="D7" s="155">
        <v>105602</v>
      </c>
      <c r="E7" s="156"/>
      <c r="F7" s="157">
        <v>76347</v>
      </c>
      <c r="G7" s="158"/>
      <c r="H7" s="159"/>
    </row>
    <row r="8" spans="1:8" x14ac:dyDescent="0.2">
      <c r="A8" s="160"/>
      <c r="B8" s="161"/>
      <c r="C8" s="162"/>
      <c r="D8" s="163">
        <v>53064</v>
      </c>
      <c r="E8" s="164"/>
      <c r="F8" s="165">
        <v>41762</v>
      </c>
      <c r="G8" s="166"/>
      <c r="H8" s="167"/>
    </row>
    <row r="9" spans="1:8" x14ac:dyDescent="0.2">
      <c r="A9" s="148" t="s">
        <v>560</v>
      </c>
      <c r="B9" s="153"/>
      <c r="C9" s="154"/>
      <c r="D9" s="155">
        <v>81441</v>
      </c>
      <c r="E9" s="156"/>
      <c r="F9" s="157">
        <v>69604</v>
      </c>
      <c r="G9" s="158"/>
      <c r="H9" s="159"/>
    </row>
    <row r="10" spans="1:8" x14ac:dyDescent="0.2">
      <c r="A10" s="160"/>
      <c r="B10" s="161"/>
      <c r="C10" s="162"/>
      <c r="D10" s="163">
        <v>22272</v>
      </c>
      <c r="E10" s="164"/>
      <c r="F10" s="165">
        <v>36247</v>
      </c>
      <c r="G10" s="166"/>
      <c r="H10" s="167"/>
    </row>
    <row r="11" spans="1:8" x14ac:dyDescent="0.2">
      <c r="A11" s="148" t="s">
        <v>561</v>
      </c>
      <c r="B11" s="153"/>
      <c r="C11" s="154"/>
      <c r="D11" s="155">
        <v>34802</v>
      </c>
      <c r="E11" s="156"/>
      <c r="F11" s="157">
        <v>68410</v>
      </c>
      <c r="G11" s="158"/>
      <c r="H11" s="159"/>
    </row>
    <row r="12" spans="1:8" x14ac:dyDescent="0.2">
      <c r="A12" s="160"/>
      <c r="B12" s="161"/>
      <c r="C12" s="168"/>
      <c r="D12" s="163">
        <v>14582</v>
      </c>
      <c r="E12" s="164"/>
      <c r="F12" s="165">
        <v>35086</v>
      </c>
      <c r="G12" s="166"/>
      <c r="H12" s="167"/>
    </row>
    <row r="13" spans="1:8" x14ac:dyDescent="0.2">
      <c r="A13" s="148"/>
      <c r="B13" s="153"/>
      <c r="C13" s="169"/>
      <c r="D13" s="170">
        <v>102863</v>
      </c>
      <c r="E13" s="171"/>
      <c r="F13" s="172">
        <v>71734</v>
      </c>
      <c r="G13" s="173"/>
      <c r="H13" s="159"/>
    </row>
    <row r="14" spans="1:8" x14ac:dyDescent="0.2">
      <c r="A14" s="160"/>
      <c r="B14" s="161"/>
      <c r="C14" s="162"/>
      <c r="D14" s="163">
        <v>46754</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1.25</v>
      </c>
      <c r="C19" s="174">
        <f>ROUND(VALUE(SUBSTITUTE(実質収支比率等に係る経年分析!G$48,"▲","-")),2)</f>
        <v>1.59</v>
      </c>
      <c r="D19" s="174">
        <f>ROUND(VALUE(SUBSTITUTE(実質収支比率等に係る経年分析!H$48,"▲","-")),2)</f>
        <v>3.75</v>
      </c>
      <c r="E19" s="174">
        <f>ROUND(VALUE(SUBSTITUTE(実質収支比率等に係る経年分析!I$48,"▲","-")),2)</f>
        <v>10.43</v>
      </c>
      <c r="F19" s="174">
        <f>ROUND(VALUE(SUBSTITUTE(実質収支比率等に係る経年分析!J$48,"▲","-")),2)</f>
        <v>5.39</v>
      </c>
    </row>
    <row r="20" spans="1:11" x14ac:dyDescent="0.2">
      <c r="A20" s="174" t="s">
        <v>57</v>
      </c>
      <c r="B20" s="174">
        <f>ROUND(VALUE(SUBSTITUTE(実質収支比率等に係る経年分析!F$47,"▲","-")),2)</f>
        <v>7.17</v>
      </c>
      <c r="C20" s="174">
        <f>ROUND(VALUE(SUBSTITUTE(実質収支比率等に係る経年分析!G$47,"▲","-")),2)</f>
        <v>4.9400000000000004</v>
      </c>
      <c r="D20" s="174">
        <f>ROUND(VALUE(SUBSTITUTE(実質収支比率等に係る経年分析!H$47,"▲","-")),2)</f>
        <v>5.91</v>
      </c>
      <c r="E20" s="174">
        <f>ROUND(VALUE(SUBSTITUTE(実質収支比率等に係る経年分析!I$47,"▲","-")),2)</f>
        <v>7.97</v>
      </c>
      <c r="F20" s="174">
        <f>ROUND(VALUE(SUBSTITUTE(実質収支比率等に係る経年分析!J$47,"▲","-")),2)</f>
        <v>13.68</v>
      </c>
    </row>
    <row r="21" spans="1:11" x14ac:dyDescent="0.2">
      <c r="A21" s="174" t="s">
        <v>58</v>
      </c>
      <c r="B21" s="174">
        <f>IF(ISNUMBER(VALUE(SUBSTITUTE(実質収支比率等に係る経年分析!F$49,"▲","-"))),ROUND(VALUE(SUBSTITUTE(実質収支比率等に係る経年分析!F$49,"▲","-")),2),NA())</f>
        <v>-3.72</v>
      </c>
      <c r="C21" s="174">
        <f>IF(ISNUMBER(VALUE(SUBSTITUTE(実質収支比率等に係る経年分析!G$49,"▲","-"))),ROUND(VALUE(SUBSTITUTE(実質収支比率等に係る経年分析!G$49,"▲","-")),2),NA())</f>
        <v>-1.86</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9.26</v>
      </c>
      <c r="F21" s="174">
        <f>IF(ISNUMBER(VALUE(SUBSTITUTE(実質収支比率等に係る経年分析!J$49,"▲","-"))),ROUND(VALUE(SUBSTITUTE(実質収支比率等に係る経年分析!J$49,"▲","-")),2),NA())</f>
        <v>0.18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東部産業団地事業特別会計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公共用地先行取得事業特別会計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1395</v>
      </c>
      <c r="E42" s="176"/>
      <c r="F42" s="176"/>
      <c r="G42" s="176">
        <f>'実質公債費比率（分子）の構造'!L$52</f>
        <v>1407</v>
      </c>
      <c r="H42" s="176"/>
      <c r="I42" s="176"/>
      <c r="J42" s="176">
        <f>'実質公債費比率（分子）の構造'!M$52</f>
        <v>1401</v>
      </c>
      <c r="K42" s="176"/>
      <c r="L42" s="176"/>
      <c r="M42" s="176">
        <f>'実質公債費比率（分子）の構造'!N$52</f>
        <v>1431</v>
      </c>
      <c r="N42" s="176"/>
      <c r="O42" s="176"/>
      <c r="P42" s="176">
        <f>'実質公債費比率（分子）の構造'!O$52</f>
        <v>1440</v>
      </c>
    </row>
    <row r="43" spans="1:16" x14ac:dyDescent="0.2">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103</v>
      </c>
      <c r="C44" s="176"/>
      <c r="D44" s="176"/>
      <c r="E44" s="176">
        <f>'実質公債費比率（分子）の構造'!L$50</f>
        <v>100</v>
      </c>
      <c r="F44" s="176"/>
      <c r="G44" s="176"/>
      <c r="H44" s="176">
        <f>'実質公債費比率（分子）の構造'!M$50</f>
        <v>95</v>
      </c>
      <c r="I44" s="176"/>
      <c r="J44" s="176"/>
      <c r="K44" s="176">
        <f>'実質公債費比率（分子）の構造'!N$50</f>
        <v>91</v>
      </c>
      <c r="L44" s="176"/>
      <c r="M44" s="176"/>
      <c r="N44" s="176">
        <f>'実質公債費比率（分子）の構造'!O$50</f>
        <v>79</v>
      </c>
      <c r="O44" s="176"/>
      <c r="P44" s="176"/>
    </row>
    <row r="45" spans="1:16" x14ac:dyDescent="0.2">
      <c r="A45" s="176" t="s">
        <v>68</v>
      </c>
      <c r="B45" s="176">
        <f>'実質公債費比率（分子）の構造'!K$49</f>
        <v>99</v>
      </c>
      <c r="C45" s="176"/>
      <c r="D45" s="176"/>
      <c r="E45" s="176">
        <f>'実質公債費比率（分子）の構造'!L$49</f>
        <v>110</v>
      </c>
      <c r="F45" s="176"/>
      <c r="G45" s="176"/>
      <c r="H45" s="176">
        <f>'実質公債費比率（分子）の構造'!M$49</f>
        <v>96</v>
      </c>
      <c r="I45" s="176"/>
      <c r="J45" s="176"/>
      <c r="K45" s="176">
        <f>'実質公債費比率（分子）の構造'!N$49</f>
        <v>102</v>
      </c>
      <c r="L45" s="176"/>
      <c r="M45" s="176"/>
      <c r="N45" s="176">
        <f>'実質公債費比率（分子）の構造'!O$49</f>
        <v>99</v>
      </c>
      <c r="O45" s="176"/>
      <c r="P45" s="176"/>
    </row>
    <row r="46" spans="1:16" x14ac:dyDescent="0.2">
      <c r="A46" s="176" t="s">
        <v>69</v>
      </c>
      <c r="B46" s="176">
        <f>'実質公債費比率（分子）の構造'!K$48</f>
        <v>930</v>
      </c>
      <c r="C46" s="176"/>
      <c r="D46" s="176"/>
      <c r="E46" s="176">
        <f>'実質公債費比率（分子）の構造'!L$48</f>
        <v>906</v>
      </c>
      <c r="F46" s="176"/>
      <c r="G46" s="176"/>
      <c r="H46" s="176">
        <f>'実質公債費比率（分子）の構造'!M$48</f>
        <v>821</v>
      </c>
      <c r="I46" s="176"/>
      <c r="J46" s="176"/>
      <c r="K46" s="176">
        <f>'実質公債費比率（分子）の構造'!N$48</f>
        <v>803</v>
      </c>
      <c r="L46" s="176"/>
      <c r="M46" s="176"/>
      <c r="N46" s="176">
        <f>'実質公債費比率（分子）の構造'!O$48</f>
        <v>795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1338</v>
      </c>
      <c r="C49" s="176"/>
      <c r="D49" s="176"/>
      <c r="E49" s="176">
        <f>'実質公債費比率（分子）の構造'!L$45</f>
        <v>1374</v>
      </c>
      <c r="F49" s="176"/>
      <c r="G49" s="176"/>
      <c r="H49" s="176">
        <f>'実質公債費比率（分子）の構造'!M$45</f>
        <v>1411</v>
      </c>
      <c r="I49" s="176"/>
      <c r="J49" s="176"/>
      <c r="K49" s="176">
        <f>'実質公債費比率（分子）の構造'!N$45</f>
        <v>1446</v>
      </c>
      <c r="L49" s="176"/>
      <c r="M49" s="176"/>
      <c r="N49" s="176">
        <f>'実質公債費比率（分子）の構造'!O$45</f>
        <v>1477</v>
      </c>
      <c r="O49" s="176"/>
      <c r="P49" s="176"/>
    </row>
    <row r="50" spans="1:16" x14ac:dyDescent="0.2">
      <c r="A50" s="176" t="s">
        <v>73</v>
      </c>
      <c r="B50" s="176" t="e">
        <f>NA()</f>
        <v>#N/A</v>
      </c>
      <c r="C50" s="176">
        <f>IF(ISNUMBER('実質公債費比率（分子）の構造'!K$53),'実質公債費比率（分子）の構造'!K$53,NA())</f>
        <v>1076</v>
      </c>
      <c r="D50" s="176" t="e">
        <f>NA()</f>
        <v>#N/A</v>
      </c>
      <c r="E50" s="176" t="e">
        <f>NA()</f>
        <v>#N/A</v>
      </c>
      <c r="F50" s="176">
        <f>IF(ISNUMBER('実質公債費比率（分子）の構造'!L$53),'実質公債費比率（分子）の構造'!L$53,NA())</f>
        <v>1084</v>
      </c>
      <c r="G50" s="176" t="e">
        <f>NA()</f>
        <v>#N/A</v>
      </c>
      <c r="H50" s="176" t="e">
        <f>NA()</f>
        <v>#N/A</v>
      </c>
      <c r="I50" s="176">
        <f>IF(ISNUMBER('実質公債費比率（分子）の構造'!M$53),'実質公債費比率（分子）の構造'!M$53,NA())</f>
        <v>1022</v>
      </c>
      <c r="J50" s="176" t="e">
        <f>NA()</f>
        <v>#N/A</v>
      </c>
      <c r="K50" s="176" t="e">
        <f>NA()</f>
        <v>#N/A</v>
      </c>
      <c r="L50" s="176">
        <f>IF(ISNUMBER('実質公債費比率（分子）の構造'!N$53),'実質公債費比率（分子）の構造'!N$53,NA())</f>
        <v>1011</v>
      </c>
      <c r="M50" s="176" t="e">
        <f>NA()</f>
        <v>#N/A</v>
      </c>
      <c r="N50" s="176" t="e">
        <f>NA()</f>
        <v>#N/A</v>
      </c>
      <c r="O50" s="176">
        <f>IF(ISNUMBER('実質公債費比率（分子）の構造'!O$53),'実質公債費比率（分子）の構造'!O$53,NA())</f>
        <v>1010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17960</v>
      </c>
      <c r="E56" s="175"/>
      <c r="F56" s="175"/>
      <c r="G56" s="175">
        <f>'将来負担比率（分子）の構造'!J$52</f>
        <v>18704</v>
      </c>
      <c r="H56" s="175"/>
      <c r="I56" s="175"/>
      <c r="J56" s="175">
        <f>'将来負担比率（分子）の構造'!K$52</f>
        <v>18613</v>
      </c>
      <c r="K56" s="175"/>
      <c r="L56" s="175"/>
      <c r="M56" s="175">
        <f>'将来負担比率（分子）の構造'!L$52</f>
        <v>18251</v>
      </c>
      <c r="N56" s="175"/>
      <c r="O56" s="175"/>
      <c r="P56" s="175">
        <f>'将来負担比率（分子）の構造'!M$52</f>
        <v>17454</v>
      </c>
    </row>
    <row r="57" spans="1:16" x14ac:dyDescent="0.2">
      <c r="A57" s="175" t="s">
        <v>44</v>
      </c>
      <c r="B57" s="175"/>
      <c r="C57" s="175"/>
      <c r="D57" s="175">
        <f>'将来負担比率（分子）の構造'!I$51</f>
        <v>2290</v>
      </c>
      <c r="E57" s="175"/>
      <c r="F57" s="175"/>
      <c r="G57" s="175">
        <f>'将来負担比率（分子）の構造'!J$51</f>
        <v>2194</v>
      </c>
      <c r="H57" s="175"/>
      <c r="I57" s="175"/>
      <c r="J57" s="175">
        <f>'将来負担比率（分子）の構造'!K$51</f>
        <v>2117</v>
      </c>
      <c r="K57" s="175"/>
      <c r="L57" s="175"/>
      <c r="M57" s="175">
        <f>'将来負担比率（分子）の構造'!L$51</f>
        <v>2020</v>
      </c>
      <c r="N57" s="175"/>
      <c r="O57" s="175"/>
      <c r="P57" s="175">
        <f>'将来負担比率（分子）の構造'!M$51</f>
        <v>1914</v>
      </c>
    </row>
    <row r="58" spans="1:16" x14ac:dyDescent="0.2">
      <c r="A58" s="175" t="s">
        <v>43</v>
      </c>
      <c r="B58" s="175"/>
      <c r="C58" s="175"/>
      <c r="D58" s="175">
        <f>'将来負担比率（分子）の構造'!I$50</f>
        <v>1411</v>
      </c>
      <c r="E58" s="175"/>
      <c r="F58" s="175"/>
      <c r="G58" s="175">
        <f>'将来負担比率（分子）の構造'!J$50</f>
        <v>1054</v>
      </c>
      <c r="H58" s="175"/>
      <c r="I58" s="175"/>
      <c r="J58" s="175">
        <f>'将来負担比率（分子）の構造'!K$50</f>
        <v>977</v>
      </c>
      <c r="K58" s="175"/>
      <c r="L58" s="175"/>
      <c r="M58" s="175">
        <f>'将来負担比率（分子）の構造'!L$50</f>
        <v>1312</v>
      </c>
      <c r="N58" s="175"/>
      <c r="O58" s="175"/>
      <c r="P58" s="175">
        <f>'将来負担比率（分子）の構造'!M$50</f>
        <v>2350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86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1825</v>
      </c>
      <c r="C62" s="175"/>
      <c r="D62" s="175"/>
      <c r="E62" s="175">
        <f>'将来負担比率（分子）の構造'!J$45</f>
        <v>1737</v>
      </c>
      <c r="F62" s="175"/>
      <c r="G62" s="175"/>
      <c r="H62" s="175">
        <f>'将来負担比率（分子）の構造'!K$45</f>
        <v>1615</v>
      </c>
      <c r="I62" s="175"/>
      <c r="J62" s="175"/>
      <c r="K62" s="175">
        <f>'将来負担比率（分子）の構造'!L$45</f>
        <v>1573</v>
      </c>
      <c r="L62" s="175"/>
      <c r="M62" s="175"/>
      <c r="N62" s="175">
        <f>'将来負担比率（分子）の構造'!M$45</f>
        <v>1524</v>
      </c>
      <c r="O62" s="175"/>
      <c r="P62" s="175"/>
    </row>
    <row r="63" spans="1:16" x14ac:dyDescent="0.2">
      <c r="A63" s="175" t="s">
        <v>36</v>
      </c>
      <c r="B63" s="175">
        <f>'将来負担比率（分子）の構造'!I$44</f>
        <v>710</v>
      </c>
      <c r="C63" s="175"/>
      <c r="D63" s="175"/>
      <c r="E63" s="175">
        <f>'将来負担比率（分子）の構造'!J$44</f>
        <v>648</v>
      </c>
      <c r="F63" s="175"/>
      <c r="G63" s="175"/>
      <c r="H63" s="175">
        <f>'将来負担比率（分子）の構造'!K$44</f>
        <v>588</v>
      </c>
      <c r="I63" s="175"/>
      <c r="J63" s="175"/>
      <c r="K63" s="175">
        <f>'将来負担比率（分子）の構造'!L$44</f>
        <v>543</v>
      </c>
      <c r="L63" s="175"/>
      <c r="M63" s="175"/>
      <c r="N63" s="175">
        <f>'将来負担比率（分子）の構造'!M$44</f>
        <v>461</v>
      </c>
      <c r="O63" s="175"/>
      <c r="P63" s="175"/>
    </row>
    <row r="64" spans="1:16" x14ac:dyDescent="0.2">
      <c r="A64" s="175" t="s">
        <v>35</v>
      </c>
      <c r="B64" s="175">
        <f>'将来負担比率（分子）の構造'!I$43</f>
        <v>12410</v>
      </c>
      <c r="C64" s="175"/>
      <c r="D64" s="175"/>
      <c r="E64" s="175">
        <f>'将来負担比率（分子）の構造'!J$43</f>
        <v>12495</v>
      </c>
      <c r="F64" s="175"/>
      <c r="G64" s="175"/>
      <c r="H64" s="175">
        <f>'将来負担比率（分子）の構造'!K$43</f>
        <v>12712</v>
      </c>
      <c r="I64" s="175"/>
      <c r="J64" s="175"/>
      <c r="K64" s="175">
        <f>'将来負担比率（分子）の構造'!L$43</f>
        <v>12002</v>
      </c>
      <c r="L64" s="175"/>
      <c r="M64" s="175"/>
      <c r="N64" s="175">
        <f>'将来負担比率（分子）の構造'!M$43</f>
        <v>11395</v>
      </c>
      <c r="O64" s="175"/>
      <c r="P64" s="175"/>
    </row>
    <row r="65" spans="1:16" x14ac:dyDescent="0.2">
      <c r="A65" s="175" t="s">
        <v>34</v>
      </c>
      <c r="B65" s="175">
        <f>'将来負担比率（分子）の構造'!I$42</f>
        <v>2801</v>
      </c>
      <c r="C65" s="175"/>
      <c r="D65" s="175"/>
      <c r="E65" s="175">
        <f>'将来負担比率（分子）の構造'!J$42</f>
        <v>2649</v>
      </c>
      <c r="F65" s="175"/>
      <c r="G65" s="175"/>
      <c r="H65" s="175">
        <f>'将来負担比率（分子）の構造'!K$42</f>
        <v>2502</v>
      </c>
      <c r="I65" s="175"/>
      <c r="J65" s="175"/>
      <c r="K65" s="175">
        <f>'将来負担比率（分子）の構造'!L$42</f>
        <v>2358</v>
      </c>
      <c r="L65" s="175"/>
      <c r="M65" s="175"/>
      <c r="N65" s="175">
        <f>'将来負担比率（分子）の構造'!M$42</f>
        <v>2213</v>
      </c>
      <c r="O65" s="175"/>
      <c r="P65" s="175"/>
    </row>
    <row r="66" spans="1:16" x14ac:dyDescent="0.2">
      <c r="A66" s="175" t="s">
        <v>33</v>
      </c>
      <c r="B66" s="175">
        <f>'将来負担比率（分子）の構造'!I$41</f>
        <v>16101</v>
      </c>
      <c r="C66" s="175"/>
      <c r="D66" s="175"/>
      <c r="E66" s="175">
        <f>'将来負担比率（分子）の構造'!J$41</f>
        <v>18000</v>
      </c>
      <c r="F66" s="175"/>
      <c r="G66" s="175"/>
      <c r="H66" s="175">
        <f>'将来負担比率（分子）の構造'!K$41</f>
        <v>18656</v>
      </c>
      <c r="I66" s="175"/>
      <c r="J66" s="175"/>
      <c r="K66" s="175">
        <f>'将来負担比率（分子）の構造'!L$41</f>
        <v>18279</v>
      </c>
      <c r="L66" s="175"/>
      <c r="M66" s="175"/>
      <c r="N66" s="175">
        <f>'将来負担比率（分子）の構造'!M$41</f>
        <v>17445</v>
      </c>
      <c r="O66" s="175"/>
      <c r="P66" s="175"/>
    </row>
    <row r="67" spans="1:16" x14ac:dyDescent="0.2">
      <c r="A67" s="175" t="s">
        <v>77</v>
      </c>
      <c r="B67" s="175" t="e">
        <f>NA()</f>
        <v>#N/A</v>
      </c>
      <c r="C67" s="175">
        <f>IF(ISNUMBER('将来負担比率（分子）の構造'!I$53), IF('将来負担比率（分子）の構造'!I$53 &lt; 0, 0, '将来負担比率（分子）の構造'!I$53), NA())</f>
        <v>12271</v>
      </c>
      <c r="D67" s="175" t="e">
        <f>NA()</f>
        <v>#N/A</v>
      </c>
      <c r="E67" s="175" t="e">
        <f>NA()</f>
        <v>#N/A</v>
      </c>
      <c r="F67" s="175">
        <f>IF(ISNUMBER('将来負担比率（分子）の構造'!J$53), IF('将来負担比率（分子）の構造'!J$53 &lt; 0, 0, '将来負担比率（分子）の構造'!J$53), NA())</f>
        <v>13579</v>
      </c>
      <c r="G67" s="175" t="e">
        <f>NA()</f>
        <v>#N/A</v>
      </c>
      <c r="H67" s="175" t="e">
        <f>NA()</f>
        <v>#N/A</v>
      </c>
      <c r="I67" s="175">
        <f>IF(ISNUMBER('将来負担比率（分子）の構造'!K$53), IF('将来負担比率（分子）の構造'!K$53 &lt; 0, 0, '将来負担比率（分子）の構造'!K$53), NA())</f>
        <v>14367</v>
      </c>
      <c r="J67" s="175" t="e">
        <f>NA()</f>
        <v>#N/A</v>
      </c>
      <c r="K67" s="175" t="e">
        <f>NA()</f>
        <v>#N/A</v>
      </c>
      <c r="L67" s="175">
        <f>IF(ISNUMBER('将来負担比率（分子）の構造'!L$53), IF('将来負担比率（分子）の構造'!L$53 &lt; 0, 0, '将来負担比率（分子）の構造'!L$53), NA())</f>
        <v>13172</v>
      </c>
      <c r="M67" s="175" t="e">
        <f>NA()</f>
        <v>#N/A</v>
      </c>
      <c r="N67" s="175" t="e">
        <f>NA()</f>
        <v>#N/A</v>
      </c>
      <c r="O67" s="175">
        <f>IF(ISNUMBER('将来負担比率（分子）の構造'!M$53), IF('将来負担比率（分子）の構造'!M$53 &lt; 0, 0, '将来負担比率（分子）の構造'!M$53), NA())</f>
        <v>11320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513</v>
      </c>
      <c r="C72" s="179">
        <f>基金残高に係る経年分析!G55</f>
        <v>730</v>
      </c>
      <c r="D72" s="179">
        <f>基金残高に係る経年分析!H55</f>
        <v>1221</v>
      </c>
    </row>
    <row r="73" spans="1:16" x14ac:dyDescent="0.2">
      <c r="A73" s="178" t="s">
        <v>80</v>
      </c>
      <c r="B73" s="179">
        <f>基金残高に係る経年分析!F56</f>
        <v>26</v>
      </c>
      <c r="C73" s="179">
        <f>基金残高に係る経年分析!G56</f>
        <v>126</v>
      </c>
      <c r="D73" s="179">
        <f>基金残高に係る経年分析!H56</f>
        <v>273</v>
      </c>
    </row>
    <row r="74" spans="1:16" x14ac:dyDescent="0.2">
      <c r="A74" s="178" t="s">
        <v>81</v>
      </c>
      <c r="B74" s="179">
        <f>基金残高に係る経年分析!F57</f>
        <v>242</v>
      </c>
      <c r="C74" s="179">
        <f>基金残高に係る経年分析!G57</f>
        <v>255</v>
      </c>
      <c r="D74" s="179">
        <f>基金残高に係る経年分析!H57</f>
        <v>640</v>
      </c>
    </row>
  </sheetData>
  <sheetProtection algorithmName="SHA-512" hashValue="HApw1ilIIYBOVXhTRo3s3OWs6WJ8PbMlD1cGjAXmrojoxeTOGqm8RwsYpRImYdbDPjoEySVVMCnXpYrcrp/HCQ==" saltValue="8YSEkObmyRm4NG73Cgy9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2024-09-30T06:01:20Z</cp:lastPrinted>
  <dcterms:created xsi:type="dcterms:W3CDTF">2024-03-14T02:15:03Z</dcterms:created>
  <dcterms:modified xsi:type="dcterms:W3CDTF">2024-09-30T06:01:26Z</dcterms:modified>
  <cp:category/>
</cp:coreProperties>
</file>