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I:\★市町村支援課移行データ\財政係\08  公会計制度\R06\240819_地方公会計の整備により得られるストック情報等に関する調査の公表について\HPアップ用\"/>
    </mc:Choice>
  </mc:AlternateContent>
  <xr:revisionPtr revIDLastSave="0" documentId="13_ncr:1_{6D86D84E-23A4-42D4-BB57-659CDF1D0917}" xr6:coauthVersionLast="47" xr6:coauthVersionMax="47" xr10:uidLastSave="{00000000-0000-0000-0000-000000000000}"/>
  <bookViews>
    <workbookView xWindow="-110" yWindow="-110" windowWidth="19420" windowHeight="1030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s="1"/>
  <c r="BE43" i="10"/>
  <c r="AM43" i="10"/>
  <c r="U43" i="10"/>
  <c r="E43" i="10"/>
  <c r="C43" i="10"/>
  <c r="DG42" i="10"/>
  <c r="CQ42" i="10"/>
  <c r="BY42" i="10"/>
  <c r="BW42" i="10" s="1"/>
  <c r="BE42" i="10"/>
  <c r="AM42" i="10"/>
  <c r="U42" i="10"/>
  <c r="E42" i="10"/>
  <c r="C42" i="10"/>
  <c r="DG41" i="10"/>
  <c r="CQ41" i="10"/>
  <c r="BY41" i="10"/>
  <c r="BW41" i="10" s="1"/>
  <c r="BE41" i="10"/>
  <c r="AM41" i="10"/>
  <c r="U41" i="10"/>
  <c r="E41" i="10"/>
  <c r="C41" i="10"/>
  <c r="DG40" i="10"/>
  <c r="CQ40" i="10"/>
  <c r="BY40" i="10"/>
  <c r="BW40" i="10" s="1"/>
  <c r="BE40" i="10"/>
  <c r="AM40" i="10"/>
  <c r="U40" i="10"/>
  <c r="E40" i="10"/>
  <c r="C40" i="10"/>
  <c r="DG39" i="10"/>
  <c r="CQ39" i="10"/>
  <c r="BY39" i="10"/>
  <c r="BW39" i="10" s="1"/>
  <c r="BE39" i="10"/>
  <c r="AM39" i="10"/>
  <c r="U39" i="10"/>
  <c r="E39" i="10"/>
  <c r="C39" i="10"/>
  <c r="DG38" i="10"/>
  <c r="CQ38" i="10"/>
  <c r="BY38" i="10"/>
  <c r="BE38" i="10"/>
  <c r="AM38" i="10"/>
  <c r="U38" i="10"/>
  <c r="E38" i="10"/>
  <c r="C38" i="10"/>
  <c r="DG37" i="10"/>
  <c r="CQ37" i="10"/>
  <c r="BY37" i="10"/>
  <c r="BE37" i="10"/>
  <c r="AM37" i="10"/>
  <c r="U37" i="10"/>
  <c r="E37" i="10"/>
  <c r="C37" i="10"/>
  <c r="DG36" i="10"/>
  <c r="CQ36" i="10"/>
  <c r="BY36" i="10"/>
  <c r="BE36" i="10"/>
  <c r="AO36" i="10"/>
  <c r="W36" i="10"/>
  <c r="E36" i="10"/>
  <c r="C36" i="10"/>
  <c r="DG35" i="10"/>
  <c r="CQ35" i="10"/>
  <c r="BY35" i="10"/>
  <c r="BE35" i="10"/>
  <c r="AO35" i="10"/>
  <c r="W35" i="10"/>
  <c r="E35" i="10"/>
  <c r="C35" i="10"/>
  <c r="DG34" i="10"/>
  <c r="CQ34" i="10"/>
  <c r="BY34" i="10"/>
  <c r="BE34" i="10"/>
  <c r="AO34" i="10"/>
  <c r="W34" i="10"/>
  <c r="U34" i="10"/>
  <c r="U35" i="10" s="1"/>
  <c r="U36" i="10" s="1"/>
  <c r="E34" i="10"/>
  <c r="C34" i="10"/>
  <c r="AM34" i="10" s="1"/>
  <c r="AM35" i="10" s="1"/>
  <c r="AM36" i="10" s="1"/>
  <c r="BW34" i="10" l="1"/>
  <c r="BW35" i="10"/>
  <c r="BW36" i="10" s="1"/>
  <c r="BW37" i="10" s="1"/>
  <c r="BW38" i="10" s="1"/>
  <c r="CO34" i="10" l="1"/>
  <c r="CO35" i="10" s="1"/>
  <c r="CO36" i="10" s="1"/>
  <c r="CO37" i="10" s="1"/>
  <c r="CO38" i="10" s="1"/>
  <c r="CO39" i="10" s="1"/>
  <c r="CO40" i="10" s="1"/>
  <c r="CO41" i="10" s="1"/>
  <c r="CO42" i="10" s="1"/>
</calcChain>
</file>

<file path=xl/sharedStrings.xml><?xml version="1.0" encoding="utf-8"?>
<sst xmlns="http://schemas.openxmlformats.org/spreadsheetml/2006/main" count="1130" uniqueCount="558">
  <si>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</si>
  <si>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</si>
  <si>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</si>
  <si>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</si>
  <si>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</si>
  <si>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</si>
  <si>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</si>
  <si>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</si>
  <si>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</si>
  <si>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</si>
  <si>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</si>
  <si>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</si>
  <si>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</si>
  <si>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</si>
  <si>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</si>
  <si>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</si>
  <si>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</si>
  <si>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</si>
  <si>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</si>
  <si>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</si>
  <si>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</si>
  <si>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</si>
  <si>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（百万円）</t>
    <rPh sb="1" eb="2">
      <t>ヒャク</t>
    </rPh>
    <rPh sb="2" eb="4">
      <t>マンエン</t>
    </rPh>
    <phoneticPr fontId="5"/>
  </si>
  <si>
    <t>実質収支比率等に係る経年分析</t>
  </si>
  <si>
    <t>元利償還金</t>
  </si>
  <si>
    <t>分子の構造</t>
    <rPh sb="0" eb="2">
      <t>ブンシ</t>
    </rPh>
    <rPh sb="3" eb="5">
      <t>コウゾウ</t>
    </rPh>
    <phoneticPr fontId="5"/>
  </si>
  <si>
    <t>（百万円）</t>
  </si>
  <si>
    <t>元利償還金等(A)</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</si>
  <si>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</si>
  <si>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</si>
  <si>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</si>
  <si>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</si>
  <si>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</si>
  <si>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</si>
  <si>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</si>
  <si>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</si>
  <si>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</si>
  <si>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</si>
  <si>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</si>
  <si>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</si>
  <si>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5"/>
  </si>
  <si>
    <t>（公財）射水市絵本文化振興財団</t>
    <rPh sb="1" eb="3">
      <t>コウザイ</t>
    </rPh>
    <rPh sb="4" eb="7">
      <t>イミズシ</t>
    </rPh>
    <rPh sb="7" eb="9">
      <t>エホン</t>
    </rPh>
    <rPh sb="9" eb="11">
      <t>ブンカ</t>
    </rPh>
    <rPh sb="11" eb="13">
      <t>シンコウ</t>
    </rPh>
    <rPh sb="13" eb="15">
      <t>ザイダン</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</si>
  <si>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</si>
  <si>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</si>
  <si>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</si>
  <si>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</si>
  <si>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</si>
  <si>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</si>
  <si>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</si>
  <si>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</si>
  <si>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</si>
  <si>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</si>
  <si>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</si>
  <si>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</si>
  <si>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</si>
  <si>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</si>
  <si>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</si>
  <si>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</si>
  <si>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</si>
  <si>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</si>
  <si>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ふるさと射水応援基金</t>
  </si>
  <si>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</si>
  <si>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</si>
  <si>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</si>
  <si>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PFI事業に係るもの</t>
    <rPh sb="3" eb="5">
      <t>ジギョウ</t>
    </rPh>
    <rPh sb="6" eb="7">
      <t>カカ</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</si>
  <si>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</si>
  <si>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</si>
  <si>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</si>
  <si>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</si>
  <si>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</si>
  <si>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</si>
  <si>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</si>
  <si>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</si>
  <si>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</si>
  <si>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</si>
  <si>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</si>
  <si>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</si>
  <si>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</si>
  <si>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</si>
  <si>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</si>
  <si>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</si>
  <si>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</si>
  <si>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</si>
  <si>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</si>
  <si>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</si>
  <si>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</si>
  <si>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</si>
  <si>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</si>
  <si>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</si>
  <si>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</si>
  <si>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</si>
  <si>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公共施設建設等基金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</si>
  <si>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</si>
  <si>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</si>
  <si>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</si>
  <si>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</si>
  <si>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</si>
  <si>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</si>
  <si>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</si>
  <si>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</si>
  <si>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</si>
  <si>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</si>
  <si>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</si>
  <si>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</si>
  <si>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</si>
  <si>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射水市土地開発公社</t>
    <rPh sb="0" eb="3">
      <t>イミズシ</t>
    </rPh>
    <rPh sb="3" eb="5">
      <t>トチ</t>
    </rPh>
    <rPh sb="5" eb="9">
      <t>カイハツコウシャ</t>
    </rPh>
    <phoneticPr fontId="5"/>
  </si>
  <si>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</si>
  <si>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</si>
  <si>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</si>
  <si>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</si>
  <si>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</si>
  <si>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</si>
  <si>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</si>
  <si>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介護保険事業</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</si>
  <si>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</si>
  <si>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</si>
  <si>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</si>
  <si>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</si>
  <si>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1"/>
  </si>
  <si>
    <t>減債基金積立不足算定額</t>
  </si>
  <si>
    <t>実質公債費比率
（(Ａ)－((Ｂ)＋(Ｄ))）／（(Ｃ)－(Ｄ)）×１００</t>
    <rPh sb="0" eb="2">
      <t>ジッシツ</t>
    </rPh>
    <rPh sb="2" eb="4">
      <t>コウサイ</t>
    </rPh>
    <rPh sb="4" eb="5">
      <t>ヒ</t>
    </rPh>
    <rPh sb="5" eb="7">
      <t>ヒリツ</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</si>
  <si>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</si>
  <si>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</si>
  <si>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</si>
  <si>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</si>
  <si>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</si>
  <si>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</si>
  <si>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</si>
  <si>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</si>
  <si>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</si>
  <si>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</si>
  <si>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</si>
  <si>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令和3年度(千円･％)</t>
    <rPh sb="0" eb="2">
      <t>レイワ</t>
    </rPh>
    <rPh sb="4" eb="5">
      <t>ド</t>
    </rPh>
    <rPh sb="6" eb="8">
      <t>センエン</t>
    </rPh>
    <phoneticPr fontId="5"/>
  </si>
  <si>
    <t>射水市</t>
  </si>
  <si>
    <t>財政調整基金</t>
  </si>
  <si>
    <t>減債基金</t>
  </si>
  <si>
    <t>分離課税所得割交付金</t>
  </si>
  <si>
    <t>その他特定目的基金</t>
  </si>
  <si>
    <t>令和4年度　財政状況資料集</t>
  </si>
  <si>
    <t>1-4</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</si>
  <si>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</si>
  <si>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</si>
  <si>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</si>
  <si>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</si>
  <si>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</si>
  <si>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※令和5年度中に市町村合併した団体で、合併前の団体ごとの決算に基づく実質公債費比率を算出していない団体については、グラフを表記しない。</t>
    <rPh sb="1" eb="3">
      <t>レイワ</t>
    </rPh>
    <phoneticPr fontId="5"/>
  </si>
  <si>
    <t>富山県</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</si>
  <si>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</si>
  <si>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</si>
  <si>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Ⅱ－３</t>
  </si>
  <si>
    <t>　実質赤字比率</t>
    <rPh sb="1" eb="3">
      <t>ジッシツ</t>
    </rPh>
    <rPh sb="3" eb="5">
      <t>アカジ</t>
    </rPh>
    <rPh sb="5" eb="7">
      <t>ヒリツ</t>
    </rPh>
    <phoneticPr fontId="5"/>
  </si>
  <si>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</si>
  <si>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</si>
  <si>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</si>
  <si>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</si>
  <si>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</si>
  <si>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</si>
  <si>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</si>
  <si>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</si>
  <si>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</si>
  <si>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</si>
  <si>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</si>
  <si>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</si>
  <si>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</si>
  <si>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</si>
  <si>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</si>
  <si>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</si>
  <si>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地方交付税種地</t>
    <rPh sb="0" eb="2">
      <t>チホウ</t>
    </rPh>
    <rPh sb="2" eb="5">
      <t>コウフゼイ</t>
    </rPh>
    <rPh sb="5" eb="6">
      <t>シュ</t>
    </rPh>
    <rPh sb="6" eb="7">
      <t>チ</t>
    </rPh>
    <phoneticPr fontId="5"/>
  </si>
  <si>
    <t>会計名</t>
    <rPh sb="0" eb="2">
      <t>カイケイ</t>
    </rPh>
    <rPh sb="2" eb="3">
      <t>メイ</t>
    </rPh>
    <phoneticPr fontId="5"/>
  </si>
  <si>
    <t>(Ｅ)</t>
  </si>
  <si>
    <t>歳入歳出差引</t>
  </si>
  <si>
    <t>　　(※1)</t>
  </si>
  <si>
    <t>首都</t>
    <rPh sb="0" eb="2">
      <t>シュト</t>
    </rPh>
    <phoneticPr fontId="5"/>
  </si>
  <si>
    <t>翌年度に繰越すべき財源</t>
  </si>
  <si>
    <t>（公財）射水市体育協会</t>
    <rPh sb="1" eb="3">
      <t>コウザイ</t>
    </rPh>
    <rPh sb="4" eb="6">
      <t>イミズ</t>
    </rPh>
    <rPh sb="6" eb="7">
      <t>シ</t>
    </rPh>
    <rPh sb="7" eb="9">
      <t>タイイク</t>
    </rPh>
    <rPh sb="9" eb="11">
      <t>キョウカイ</t>
    </rPh>
    <phoneticPr fontId="5"/>
  </si>
  <si>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</si>
  <si>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</si>
  <si>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</si>
  <si>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</si>
  <si>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</si>
  <si>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</si>
  <si>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</si>
  <si>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</si>
  <si>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</si>
  <si>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</si>
  <si>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参考</t>
    <rPh sb="0" eb="2">
      <t>サンコウ</t>
    </rPh>
    <phoneticPr fontId="5"/>
  </si>
  <si>
    <t>○</t>
  </si>
  <si>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</si>
  <si>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</si>
  <si>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</si>
  <si>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</si>
  <si>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</si>
  <si>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</si>
  <si>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</si>
  <si>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</si>
  <si>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</si>
  <si>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5"/>
  </si>
  <si>
    <t>-1.7</t>
  </si>
  <si>
    <t>山振</t>
    <rPh sb="0" eb="1">
      <t>ヤマ</t>
    </rPh>
    <rPh sb="1" eb="2">
      <t>フ</t>
    </rPh>
    <phoneticPr fontId="5"/>
  </si>
  <si>
    <t>繰上償還金</t>
  </si>
  <si>
    <t>※5：産業構造の比率は、分母を就業人口総数とし、分類不能の産業を除いて算出。</t>
  </si>
  <si>
    <t>　人件費</t>
  </si>
  <si>
    <t>-</t>
  </si>
  <si>
    <t>将来負担比率　　（千円・％）</t>
    <rPh sb="0" eb="2">
      <t>ショウライ</t>
    </rPh>
    <rPh sb="2" eb="4">
      <t>フタン</t>
    </rPh>
    <phoneticPr fontId="5"/>
  </si>
  <si>
    <t>合併地域振興基金</t>
  </si>
  <si>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</si>
  <si>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</si>
  <si>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</si>
  <si>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</si>
  <si>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</si>
  <si>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</si>
  <si>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</si>
  <si>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</si>
  <si>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</si>
  <si>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</si>
  <si>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</si>
  <si>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</si>
  <si>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</si>
  <si>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</si>
  <si>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</si>
  <si>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</si>
  <si>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国民健康保険事業</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</si>
  <si>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</si>
  <si>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</si>
  <si>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</si>
  <si>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</si>
  <si>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</si>
  <si>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基準財政収入額</t>
  </si>
  <si>
    <t>労働費</t>
  </si>
  <si>
    <t>増減率  (％)</t>
    <rPh sb="0" eb="2">
      <t>ゾウゲン</t>
    </rPh>
    <rPh sb="2" eb="3">
      <t>リツ</t>
    </rPh>
    <phoneticPr fontId="5"/>
  </si>
  <si>
    <t>-0.4</t>
  </si>
  <si>
    <t>純資産又は
正味財産</t>
  </si>
  <si>
    <t>-0.7</t>
  </si>
  <si>
    <t>決算額 (A)</t>
    <rPh sb="0" eb="2">
      <t>ケッサン</t>
    </rPh>
    <rPh sb="2" eb="3">
      <t>ガク</t>
    </rPh>
    <phoneticPr fontId="5"/>
  </si>
  <si>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</si>
  <si>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</si>
  <si>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6"/>
  </si>
  <si>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</si>
  <si>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</si>
  <si>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</si>
  <si>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</si>
  <si>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</si>
  <si>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</si>
  <si>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</si>
  <si>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</si>
  <si>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</si>
  <si>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</si>
  <si>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</si>
  <si>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</si>
  <si>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</si>
  <si>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</si>
  <si>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</si>
  <si>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</si>
  <si>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</si>
  <si>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</si>
  <si>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</si>
  <si>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</si>
  <si>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</si>
  <si>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</si>
  <si>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</si>
  <si>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</si>
  <si>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</si>
  <si>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</si>
  <si>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</si>
  <si>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</si>
  <si>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</si>
  <si>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</si>
  <si>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</si>
  <si>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</si>
  <si>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</si>
  <si>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</si>
  <si>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</si>
  <si>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</si>
  <si>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</si>
  <si>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</si>
  <si>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</si>
  <si>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</si>
  <si>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</si>
  <si>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</si>
  <si>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</si>
  <si>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</si>
  <si>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</si>
  <si>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</si>
  <si>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富山県市町村管理組合（一般会計）</t>
    <rPh sb="0" eb="3">
      <t>トヤマケン</t>
    </rPh>
    <rPh sb="3" eb="6">
      <t>シチョウソン</t>
    </rPh>
    <rPh sb="6" eb="10">
      <t>カンリクミアイ</t>
    </rPh>
    <rPh sb="11" eb="13">
      <t>イッパン</t>
    </rPh>
    <rPh sb="13" eb="15">
      <t>カイケイ</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</si>
  <si>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</si>
  <si>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</si>
  <si>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</si>
  <si>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</si>
  <si>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（一財）射水市公園等管理業務公社</t>
    <rPh sb="1" eb="2">
      <t>イチ</t>
    </rPh>
    <rPh sb="2" eb="3">
      <t>ザイ</t>
    </rPh>
    <rPh sb="4" eb="7">
      <t>イミズシ</t>
    </rPh>
    <rPh sb="7" eb="10">
      <t>コウエントウ</t>
    </rPh>
    <rPh sb="10" eb="14">
      <t>カンリギョウム</t>
    </rPh>
    <rPh sb="14" eb="16">
      <t>コウシャ</t>
    </rPh>
    <phoneticPr fontId="5"/>
  </si>
  <si>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</si>
  <si>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</si>
  <si>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</si>
  <si>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</si>
  <si>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</si>
  <si>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</si>
  <si>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</si>
  <si>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</si>
  <si>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</si>
  <si>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</si>
  <si>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</si>
  <si>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</si>
  <si>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</si>
  <si>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</si>
  <si>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</si>
  <si>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</si>
  <si>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</si>
  <si>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</si>
  <si>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富山県射水市</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</si>
  <si>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</si>
  <si>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</si>
  <si>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</si>
  <si>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</si>
  <si>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</si>
  <si>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</si>
  <si>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</si>
  <si>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</si>
  <si>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</si>
  <si>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</si>
  <si>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</si>
  <si>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</si>
  <si>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後期高齢者医療事業</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</si>
  <si>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</si>
  <si>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</si>
  <si>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</si>
  <si>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</si>
  <si>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</si>
  <si>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</si>
  <si>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</si>
  <si>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</si>
  <si>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</si>
  <si>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</si>
  <si>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</si>
  <si>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</si>
  <si>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</si>
  <si>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</si>
  <si>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</si>
  <si>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</si>
  <si>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</si>
  <si>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</si>
  <si>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</si>
  <si>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</si>
  <si>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</si>
  <si>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</si>
  <si>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</si>
  <si>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</si>
  <si>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</si>
  <si>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</si>
  <si>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小杉インターパーク管理基金</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</si>
  <si>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</si>
  <si>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</si>
  <si>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</si>
  <si>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</si>
  <si>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</si>
  <si>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</si>
  <si>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</si>
  <si>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</si>
  <si>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</si>
  <si>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</si>
  <si>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</si>
  <si>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</si>
  <si>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</si>
  <si>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</si>
  <si>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</si>
  <si>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</si>
  <si>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</si>
  <si>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</si>
  <si>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6"/>
  </si>
  <si>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</si>
  <si>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</si>
  <si>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</si>
  <si>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</si>
  <si>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</si>
  <si>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</si>
  <si>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</si>
  <si>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</si>
  <si>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</si>
  <si>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</si>
  <si>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</si>
  <si>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</si>
  <si>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</si>
  <si>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</si>
  <si>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</si>
  <si>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</si>
  <si>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</si>
  <si>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</si>
  <si>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</si>
  <si>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</si>
  <si>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</si>
  <si>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</si>
  <si>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</si>
  <si>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</si>
  <si>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</si>
  <si>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</si>
  <si>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</si>
  <si>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</si>
  <si>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</si>
  <si>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</si>
  <si>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</si>
  <si>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</si>
  <si>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</si>
  <si>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</si>
  <si>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</si>
  <si>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</si>
  <si>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</si>
  <si>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</si>
  <si>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</si>
  <si>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</si>
  <si>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</si>
  <si>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</si>
  <si>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</si>
  <si>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</si>
  <si>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</si>
  <si>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地方債</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</si>
  <si>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</si>
  <si>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</si>
  <si>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</si>
  <si>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</si>
  <si>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（公財）とやま国際センター</t>
    <rPh sb="1" eb="3">
      <t>コウザイ</t>
    </rPh>
    <rPh sb="7" eb="9">
      <t>コクサイ</t>
    </rPh>
    <phoneticPr fontId="5"/>
  </si>
  <si>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</si>
  <si>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</si>
  <si>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</si>
  <si>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</si>
  <si>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</si>
  <si>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</si>
  <si>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</si>
  <si>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</si>
  <si>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</si>
  <si>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</si>
  <si>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</si>
  <si>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</si>
  <si>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</si>
  <si>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</si>
  <si>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</si>
  <si>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</si>
  <si>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</si>
  <si>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</si>
  <si>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</si>
  <si>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</si>
  <si>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</si>
  <si>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</si>
  <si>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</si>
  <si>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</si>
  <si>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</si>
  <si>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</si>
  <si>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</si>
  <si>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</si>
  <si>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</si>
  <si>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</si>
  <si>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</si>
  <si>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</si>
  <si>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</si>
  <si>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</si>
  <si>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</si>
  <si>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</si>
  <si>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</si>
  <si>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</si>
  <si>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</si>
  <si>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</si>
  <si>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</si>
  <si>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</si>
  <si>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</si>
  <si>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</si>
  <si>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水道事業会計</t>
  </si>
  <si>
    <t>法適用企業</t>
  </si>
  <si>
    <t>病院事業会計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</si>
  <si>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</si>
  <si>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</si>
  <si>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</si>
  <si>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</si>
  <si>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</si>
  <si>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</si>
  <si>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</si>
  <si>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</si>
  <si>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</si>
  <si>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</si>
  <si>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</si>
  <si>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</si>
  <si>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</si>
  <si>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</si>
  <si>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</si>
  <si>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</si>
  <si>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</si>
  <si>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</si>
  <si>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</si>
  <si>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</si>
  <si>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</si>
  <si>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</si>
  <si>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</si>
  <si>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</si>
  <si>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</si>
  <si>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</si>
  <si>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</si>
  <si>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</si>
  <si>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</si>
  <si>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</si>
  <si>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</si>
  <si>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</si>
  <si>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</si>
  <si>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</si>
  <si>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</si>
  <si>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</si>
  <si>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</si>
  <si>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</si>
  <si>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</si>
  <si>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</si>
  <si>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</si>
  <si>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</si>
  <si>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</si>
  <si>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</si>
  <si>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</si>
  <si>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</si>
  <si>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</si>
  <si>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</si>
  <si>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</si>
  <si>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</si>
  <si>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</si>
  <si>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</si>
  <si>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</si>
  <si>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</si>
  <si>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</si>
  <si>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</si>
  <si>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</si>
  <si>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</si>
  <si>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0.35</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</si>
  <si>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</si>
  <si>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</si>
  <si>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</si>
  <si>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</si>
  <si>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</si>
  <si>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万葉線（株）</t>
    <rPh sb="0" eb="3">
      <t>マンヨウセン</t>
    </rPh>
    <rPh sb="3" eb="6">
      <t>カブ</t>
    </rPh>
    <phoneticPr fontId="5"/>
  </si>
  <si>
    <t>R01</t>
  </si>
  <si>
    <t>R02</t>
  </si>
  <si>
    <t>R03</t>
  </si>
  <si>
    <t>R04</t>
  </si>
  <si>
    <t>▲ 0.82</t>
  </si>
  <si>
    <t>▲ 1.12</t>
  </si>
  <si>
    <t>その他会計（赤字）</t>
  </si>
  <si>
    <t>（公財）射水市文化振興財団</t>
    <rPh sb="1" eb="3">
      <t>コウザイ</t>
    </rPh>
    <rPh sb="4" eb="7">
      <t>イミズシ</t>
    </rPh>
    <rPh sb="7" eb="9">
      <t>ブンカ</t>
    </rPh>
    <rPh sb="9" eb="13">
      <t>シンコウザイダン</t>
    </rPh>
    <phoneticPr fontId="5"/>
  </si>
  <si>
    <t>（公財）伏木富山港・海王丸財団</t>
    <rPh sb="1" eb="3">
      <t>コウザイ</t>
    </rPh>
    <rPh sb="4" eb="8">
      <t>フシキトヤマ</t>
    </rPh>
    <rPh sb="8" eb="9">
      <t>ミナト</t>
    </rPh>
    <rPh sb="10" eb="13">
      <t>カイオウマル</t>
    </rPh>
    <rPh sb="13" eb="15">
      <t>ザイダン</t>
    </rPh>
    <phoneticPr fontId="5"/>
  </si>
  <si>
    <t>（福）小杉福祉会</t>
    <rPh sb="1" eb="2">
      <t>フク</t>
    </rPh>
    <rPh sb="3" eb="5">
      <t>コスギ</t>
    </rPh>
    <rPh sb="5" eb="7">
      <t>フクシ</t>
    </rPh>
    <rPh sb="7" eb="8">
      <t>カイ</t>
    </rPh>
    <phoneticPr fontId="5"/>
  </si>
  <si>
    <t>富山県市町村総合管理組合（一般会計）</t>
    <rPh sb="0" eb="3">
      <t>トヤマケン</t>
    </rPh>
    <rPh sb="3" eb="6">
      <t>シチョウソン</t>
    </rPh>
    <rPh sb="6" eb="8">
      <t>ソウゴウ</t>
    </rPh>
    <rPh sb="8" eb="12">
      <t>カンリクミアイ</t>
    </rPh>
    <rPh sb="13" eb="15">
      <t>イッパン</t>
    </rPh>
    <rPh sb="15" eb="17">
      <t>カイケイ</t>
    </rPh>
    <phoneticPr fontId="5"/>
  </si>
  <si>
    <t>庄川水害予防組合（一般会計）</t>
    <rPh sb="0" eb="2">
      <t>ショウガワ</t>
    </rPh>
    <rPh sb="2" eb="4">
      <t>スイガイ</t>
    </rPh>
    <rPh sb="4" eb="6">
      <t>ヨボウ</t>
    </rPh>
    <rPh sb="6" eb="8">
      <t>クミアイ</t>
    </rPh>
    <rPh sb="9" eb="11">
      <t>イッパン</t>
    </rPh>
    <rPh sb="11" eb="13">
      <t>カイケイ</t>
    </rPh>
    <phoneticPr fontId="5"/>
  </si>
  <si>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5"/>
  </si>
  <si>
    <t>富山県後期高齢者利用広域連合（特別会計）</t>
    <rPh sb="0" eb="3">
      <t>トヤマケン</t>
    </rPh>
    <rPh sb="3" eb="5">
      <t>コウキ</t>
    </rPh>
    <rPh sb="5" eb="8">
      <t>コウレイシャ</t>
    </rPh>
    <rPh sb="8" eb="10">
      <t>リヨウ</t>
    </rPh>
    <rPh sb="10" eb="12">
      <t>コウイキ</t>
    </rPh>
    <rPh sb="12" eb="14">
      <t>レンゴウ</t>
    </rPh>
    <rPh sb="15" eb="17">
      <t>トクベツ</t>
    </rPh>
    <rPh sb="17" eb="19">
      <t>カイケイ</t>
    </rPh>
    <phoneticPr fontId="5"/>
  </si>
  <si>
    <t>小林與三次基金</t>
  </si>
  <si>
    <t>○</t>
    <phoneticPr fontId="5"/>
  </si>
  <si>
    <t xml:space="preserve"> </t>
    <phoneticPr fontId="42"/>
  </si>
  <si>
    <t>実質公債費比率</t>
    <phoneticPr fontId="42"/>
  </si>
  <si>
    <t>将来負担比率</t>
    <phoneticPr fontId="42"/>
  </si>
  <si>
    <t>類似団体内平均値</t>
    <phoneticPr fontId="42"/>
  </si>
  <si>
    <t>当該団体値</t>
    <rPh sb="0" eb="2">
      <t>トウガイ</t>
    </rPh>
    <rPh sb="2" eb="4">
      <t>ダンタイ</t>
    </rPh>
    <rPh sb="4" eb="5">
      <t>アタイ</t>
    </rPh>
    <phoneticPr fontId="42"/>
  </si>
  <si>
    <t>(　参考　）</t>
    <rPh sb="2" eb="4">
      <t>サンコウ</t>
    </rPh>
    <phoneticPr fontId="42"/>
  </si>
  <si>
    <t>　将来負担比率、実質公債費比率とも類似団体よりも高い水準となっている。
類似団体と比較して両指標とも高い要因については、統合庁舎等の公共施設の統廃合等に伴う普通建設事業の実施により地方債残高が大きいことなどの要因が考えられるが、本市では、地方債の発行に当たり緊急防災・減災事業債等の交付税措置率の高い有利な起債の活用や積極的な繰上償還の実施をしており、両指標ともに改善傾向である。
　引き続き、計画的な繰上償還や有利な起債の活用、充当可能基金の積み増し、事業の重要性や緊急性を勘案しながら新規借入れの抑制に努めるなど、財政の健全化に努めていく。　</t>
    <rPh sb="184" eb="186">
      <t>ケイコウ</t>
    </rPh>
    <phoneticPr fontId="42"/>
  </si>
  <si>
    <t>分析欄</t>
    <rPh sb="0" eb="2">
      <t>ブンセキ</t>
    </rPh>
    <rPh sb="2" eb="3">
      <t>ラン</t>
    </rPh>
    <phoneticPr fontId="4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</si>
  <si>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2"/>
  </si>
  <si>
    <t>有形固定資産減価償却率</t>
    <phoneticPr fontId="42"/>
  </si>
  <si>
    <t>　類似団体との比較において、将来負担比率は高い水準となっている。これは、公共施設等総合管理計画に基づき公共施設の統廃合等を積極的に推進してきたことによる一方で、施設整備等に係る起債額が大きいためである。
　令和４年度中に旧七美コミュニティセンターや新湊保育園等が解体されたため、類似団体と比較して有形固定資産減価償却率は低くなっている。しかし、有形固定資産減価償却率の上昇基調は変わらず、その度合いは前年度と比較して高くなっている。</t>
    <phoneticPr fontId="4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</si>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</sst>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sz val="14"/>
      <color theme="1"/>
      <name val="ＭＳ Ｐゴシック"/>
      <family val="3"/>
      <charset val="128"/>
    </font>
    <font>
      <sz val="14"/>
      <color indexed="8"/>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1" fillId="0" borderId="0"/>
    <xf numFmtId="0" fontId="41" fillId="0" borderId="0">
      <alignment vertical="center"/>
    </xf>
    <xf numFmtId="0" fontId="44" fillId="0" borderId="0">
      <alignment vertical="center"/>
    </xf>
    <xf numFmtId="0" fontId="41" fillId="0" borderId="0">
      <alignment vertical="center"/>
    </xf>
    <xf numFmtId="0" fontId="41" fillId="0" borderId="0"/>
    <xf numFmtId="0" fontId="41" fillId="0" borderId="0"/>
  </cellStyleXfs>
  <cellXfs count="114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41" fillId="3" borderId="0" xfId="20" applyFill="1" applyProtection="1">
      <protection hidden="1"/>
    </xf>
    <xf numFmtId="0" fontId="41" fillId="3" borderId="0" xfId="20" applyFill="1"/>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78" fontId="2" fillId="0" borderId="70"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80"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14" xfId="4" applyNumberFormat="1" applyBorder="1" applyAlignment="1">
      <alignment horizontal="right" vertical="center" shrinkToFit="1"/>
    </xf>
    <xf numFmtId="180"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5" xfId="6" applyFont="1" applyBorder="1" applyAlignment="1" applyProtection="1">
      <alignment horizontal="left" vertical="center" wrapText="1"/>
      <protection locked="0"/>
    </xf>
    <xf numFmtId="0" fontId="30" fillId="0" borderId="51"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43" fillId="0" borderId="0" xfId="21" applyFont="1">
      <alignment vertical="center"/>
    </xf>
    <xf numFmtId="0" fontId="43" fillId="0" borderId="42" xfId="21" applyFont="1" applyBorder="1">
      <alignment vertical="center"/>
    </xf>
    <xf numFmtId="0" fontId="43" fillId="0" borderId="14" xfId="21" applyFont="1" applyBorder="1">
      <alignment vertical="center"/>
    </xf>
    <xf numFmtId="0" fontId="43" fillId="0" borderId="15" xfId="21" applyFont="1" applyBorder="1">
      <alignment vertical="center"/>
    </xf>
    <xf numFmtId="0" fontId="43" fillId="0" borderId="34" xfId="21" applyFont="1" applyBorder="1">
      <alignment vertical="center"/>
    </xf>
    <xf numFmtId="0" fontId="43" fillId="0" borderId="31" xfId="21" applyFont="1" applyBorder="1">
      <alignment vertical="center"/>
    </xf>
    <xf numFmtId="0" fontId="45" fillId="0" borderId="0" xfId="22" applyFont="1">
      <alignment vertical="center"/>
    </xf>
    <xf numFmtId="184" fontId="43" fillId="3" borderId="74" xfId="23" applyNumberFormat="1" applyFont="1" applyFill="1" applyBorder="1" applyAlignment="1">
      <alignment horizontal="center" vertical="center"/>
    </xf>
    <xf numFmtId="187" fontId="43" fillId="3" borderId="74" xfId="23" applyNumberFormat="1" applyFont="1" applyFill="1" applyBorder="1" applyAlignment="1">
      <alignment horizontal="center" vertical="center" wrapText="1"/>
    </xf>
    <xf numFmtId="0" fontId="43" fillId="0" borderId="74" xfId="21" applyFont="1" applyBorder="1" applyAlignment="1">
      <alignment horizontal="center" vertical="center"/>
    </xf>
    <xf numFmtId="184" fontId="43" fillId="0" borderId="0" xfId="21" applyNumberFormat="1" applyFont="1" applyAlignment="1">
      <alignment horizontal="center" vertical="center"/>
    </xf>
    <xf numFmtId="178" fontId="41" fillId="0" borderId="0" xfId="21" applyNumberFormat="1" applyAlignment="1">
      <alignment horizontal="center" vertical="center"/>
    </xf>
    <xf numFmtId="0" fontId="43" fillId="0" borderId="0" xfId="21" applyFont="1" applyAlignment="1">
      <alignment horizontal="center" vertical="center"/>
    </xf>
    <xf numFmtId="184" fontId="43" fillId="3" borderId="0" xfId="23" applyNumberFormat="1" applyFont="1" applyFill="1" applyAlignment="1">
      <alignment horizontal="center" vertical="center" wrapText="1"/>
    </xf>
    <xf numFmtId="187" fontId="43" fillId="3" borderId="0" xfId="23" applyNumberFormat="1" applyFont="1" applyFill="1" applyAlignment="1">
      <alignment vertical="center" wrapText="1"/>
    </xf>
    <xf numFmtId="184" fontId="43" fillId="3" borderId="0" xfId="23" applyNumberFormat="1" applyFont="1" applyFill="1" applyAlignment="1">
      <alignment horizontal="center" vertical="center"/>
    </xf>
    <xf numFmtId="187" fontId="43" fillId="3" borderId="0" xfId="23" applyNumberFormat="1" applyFont="1" applyFill="1" applyAlignment="1">
      <alignment horizontal="center" vertical="center" wrapText="1"/>
    </xf>
    <xf numFmtId="0" fontId="43" fillId="0" borderId="37" xfId="21" applyFont="1" applyBorder="1" applyAlignment="1">
      <alignment horizontal="center" vertical="center"/>
    </xf>
    <xf numFmtId="0" fontId="43" fillId="0" borderId="35" xfId="21" applyFont="1" applyBorder="1" applyAlignment="1">
      <alignment horizontal="center" vertical="center"/>
    </xf>
    <xf numFmtId="0" fontId="43" fillId="0" borderId="32" xfId="21" applyFont="1" applyBorder="1" applyAlignment="1">
      <alignment horizontal="center" vertical="center"/>
    </xf>
    <xf numFmtId="49" fontId="43" fillId="3" borderId="0" xfId="23" applyNumberFormat="1" applyFont="1" applyFill="1" applyAlignment="1">
      <alignment horizontal="center" vertical="center"/>
    </xf>
    <xf numFmtId="49" fontId="43" fillId="3" borderId="0" xfId="23" applyNumberFormat="1" applyFont="1" applyFill="1" applyAlignment="1">
      <alignment horizontal="center" vertical="center" wrapText="1"/>
    </xf>
    <xf numFmtId="178" fontId="43" fillId="3" borderId="0" xfId="21" applyNumberFormat="1" applyFont="1" applyFill="1" applyAlignment="1">
      <alignment vertical="center" wrapText="1"/>
    </xf>
    <xf numFmtId="184" fontId="41" fillId="0" borderId="0" xfId="24" applyNumberFormat="1" applyAlignment="1">
      <alignment horizontal="right" vertical="center"/>
    </xf>
    <xf numFmtId="183" fontId="41" fillId="0" borderId="0" xfId="24" applyNumberFormat="1" applyAlignment="1">
      <alignment horizontal="right" vertical="center"/>
    </xf>
    <xf numFmtId="178" fontId="41" fillId="0" borderId="0" xfId="25" applyNumberFormat="1" applyAlignment="1">
      <alignment horizontal="center" vertical="center"/>
    </xf>
    <xf numFmtId="178" fontId="41" fillId="0" borderId="0" xfId="25" applyNumberFormat="1" applyAlignment="1">
      <alignment vertical="center"/>
    </xf>
    <xf numFmtId="0" fontId="43" fillId="0" borderId="15" xfId="21" applyFont="1" applyBorder="1" applyAlignment="1" applyProtection="1">
      <alignment horizontal="left" vertical="top" wrapText="1"/>
      <protection locked="0"/>
    </xf>
    <xf numFmtId="0" fontId="43" fillId="0" borderId="34" xfId="21" applyFont="1" applyBorder="1" applyAlignment="1" applyProtection="1">
      <alignment horizontal="left" vertical="top" wrapText="1"/>
      <protection locked="0"/>
    </xf>
    <xf numFmtId="0" fontId="43" fillId="0" borderId="31" xfId="21" applyFont="1" applyBorder="1" applyAlignment="1" applyProtection="1">
      <alignment horizontal="left" vertical="top" wrapText="1"/>
      <protection locked="0"/>
    </xf>
    <xf numFmtId="0" fontId="43" fillId="0" borderId="14" xfId="21" applyFont="1" applyBorder="1" applyAlignment="1" applyProtection="1">
      <alignment horizontal="left" vertical="top" wrapText="1"/>
      <protection locked="0"/>
    </xf>
    <xf numFmtId="0" fontId="43" fillId="0" borderId="0" xfId="21" applyFont="1" applyAlignment="1" applyProtection="1">
      <alignment horizontal="left" vertical="top" wrapText="1"/>
      <protection locked="0"/>
    </xf>
    <xf numFmtId="0" fontId="43" fillId="0" borderId="42" xfId="21" applyFont="1" applyBorder="1" applyAlignment="1" applyProtection="1">
      <alignment horizontal="left" vertical="top" wrapText="1"/>
      <protection locked="0"/>
    </xf>
    <xf numFmtId="0" fontId="43" fillId="0" borderId="16" xfId="21" applyFont="1" applyBorder="1" applyAlignment="1" applyProtection="1">
      <alignment horizontal="left" vertical="top" wrapText="1"/>
      <protection locked="0"/>
    </xf>
    <xf numFmtId="0" fontId="43" fillId="0" borderId="23" xfId="21" applyFont="1" applyBorder="1" applyAlignment="1" applyProtection="1">
      <alignment horizontal="left" vertical="top" wrapText="1"/>
      <protection locked="0"/>
    </xf>
    <xf numFmtId="0" fontId="43" fillId="0" borderId="30" xfId="21" applyFont="1" applyBorder="1" applyAlignment="1" applyProtection="1">
      <alignment horizontal="left" vertical="top" wrapText="1"/>
      <protection locked="0"/>
    </xf>
    <xf numFmtId="178" fontId="43" fillId="0" borderId="0" xfId="21" applyNumberFormat="1" applyFont="1">
      <alignment vertical="center"/>
    </xf>
    <xf numFmtId="178" fontId="44" fillId="0" borderId="0" xfId="21" applyNumberFormat="1" applyFont="1">
      <alignment vertical="center"/>
    </xf>
    <xf numFmtId="189" fontId="43" fillId="0" borderId="0" xfId="23" applyNumberFormat="1" applyFont="1">
      <alignment vertical="center"/>
    </xf>
    <xf numFmtId="0" fontId="43" fillId="0" borderId="0" xfId="23" applyFont="1">
      <alignment vertical="center"/>
    </xf>
    <xf numFmtId="0" fontId="46" fillId="0" borderId="42" xfId="21" applyFont="1" applyBorder="1">
      <alignment vertical="center"/>
    </xf>
    <xf numFmtId="0" fontId="43" fillId="0" borderId="35" xfId="21" applyFont="1" applyBorder="1">
      <alignment vertical="center"/>
    </xf>
    <xf numFmtId="178" fontId="43" fillId="0" borderId="42" xfId="21" applyNumberFormat="1" applyFont="1" applyBorder="1">
      <alignment vertical="center"/>
    </xf>
    <xf numFmtId="178" fontId="43" fillId="0" borderId="15" xfId="21" applyNumberFormat="1" applyFont="1" applyBorder="1">
      <alignment vertical="center"/>
    </xf>
    <xf numFmtId="189" fontId="43" fillId="0" borderId="34" xfId="21" applyNumberFormat="1" applyFont="1" applyBorder="1">
      <alignment vertical="center"/>
    </xf>
    <xf numFmtId="178" fontId="43" fillId="0" borderId="34" xfId="21" applyNumberFormat="1" applyFont="1" applyBorder="1">
      <alignment vertical="center"/>
    </xf>
    <xf numFmtId="178" fontId="43" fillId="0" borderId="31" xfId="21" applyNumberFormat="1" applyFont="1" applyBorder="1">
      <alignment vertical="center"/>
    </xf>
    <xf numFmtId="178" fontId="43" fillId="0" borderId="14" xfId="21" applyNumberFormat="1" applyFont="1" applyBorder="1">
      <alignment vertical="center"/>
    </xf>
    <xf numFmtId="191" fontId="43" fillId="0" borderId="0" xfId="21" applyNumberFormat="1" applyFont="1">
      <alignment vertical="center"/>
    </xf>
    <xf numFmtId="187" fontId="43" fillId="0" borderId="0" xfId="23" applyNumberFormat="1" applyFont="1" applyAlignment="1">
      <alignment horizontal="center" vertical="center" wrapText="1"/>
    </xf>
    <xf numFmtId="0" fontId="43" fillId="0" borderId="16" xfId="21" applyFont="1" applyBorder="1">
      <alignment vertical="center"/>
    </xf>
    <xf numFmtId="0" fontId="43" fillId="0" borderId="23" xfId="21" applyFont="1" applyBorder="1">
      <alignment vertical="center"/>
    </xf>
    <xf numFmtId="0" fontId="46" fillId="0" borderId="30" xfId="21" applyFont="1" applyBorder="1">
      <alignment vertical="center"/>
    </xf>
    <xf numFmtId="189" fontId="43" fillId="0" borderId="23" xfId="21" applyNumberFormat="1" applyFont="1" applyBorder="1">
      <alignment vertical="center"/>
    </xf>
    <xf numFmtId="0" fontId="43" fillId="0" borderId="30" xfId="21" applyFont="1" applyBorder="1">
      <alignment vertical="center"/>
    </xf>
    <xf numFmtId="0" fontId="41" fillId="3" borderId="0" xfId="20" applyFill="1" applyAlignment="1">
      <alignment vertical="center"/>
    </xf>
    <xf numFmtId="0" fontId="41" fillId="3" borderId="0" xfId="20" applyFill="1" applyAlignment="1" applyProtection="1">
      <alignment vertical="center"/>
      <protection hidden="1"/>
    </xf>
    <xf numFmtId="0" fontId="0" fillId="3" borderId="0" xfId="20" applyFont="1" applyFill="1" applyAlignment="1">
      <alignment vertical="center"/>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8C49C76E-8F8D-4935-8A26-4409D8198EA2}"/>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2" xr:uid="{4501AA10-64A7-456E-89C4-7ADFC66313B1}"/>
    <cellStyle name="標準_【レイアウト】（県）資料３（Ｐ２）　歳出比較分析表" xfId="19" xr:uid="{00000000-0005-0000-0000-000013000000}"/>
    <cellStyle name="標準_【レイアウト】（県）資料３（Ｐ２）　歳出比較分析表 2" xfId="21" xr:uid="{A099960E-AA2E-434C-8038-D6F1235B9DAC}"/>
    <cellStyle name="標準_【レイアウト】（市）資料３（Ｐ２）　歳出比較分析表" xfId="18" xr:uid="{00000000-0005-0000-0000-000012000000}"/>
    <cellStyle name="標準_【レイアウト】（市）資料３（Ｐ２）　歳出比較分析表 2" xfId="23" xr:uid="{C2CA190D-D0A7-4651-A4BE-2F9E016BDE38}"/>
    <cellStyle name="標準_APAHO251300" xfId="13" xr:uid="{00000000-0005-0000-0000-00000D000000}"/>
    <cellStyle name="標準_APAHO251300 2" xfId="25" xr:uid="{BE9D42C0-BB29-4232-B859-4A31784393CF}"/>
    <cellStyle name="標準_APAHO252300" xfId="14" xr:uid="{00000000-0005-0000-0000-00000E000000}"/>
    <cellStyle name="標準_APAHO252300 2" xfId="24" xr:uid="{F48D2ADE-10AD-47B5-A876-319E73EBD894}"/>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5C07-46A0-B65F-ACC87909CF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64498</c:v>
                </c:pt>
                <c:pt idx="1">
                  <c:v>81636</c:v>
                </c:pt>
                <c:pt idx="2">
                  <c:v>118186</c:v>
                </c:pt>
                <c:pt idx="3">
                  <c:v>73231</c:v>
                </c:pt>
                <c:pt idx="4">
                  <c:v>33600</c:v>
                </c:pt>
              </c:numCache>
            </c:numRef>
          </c:val>
          <c:smooth val="0"/>
          <c:extLst>
            <c:ext xmlns:c16="http://schemas.microsoft.com/office/drawing/2014/chart" uri="{C3380CC4-5D6E-409C-BE32-E72D297353CC}">
              <c16:uniqueId val="{00000001-5C07-46A0-B65F-ACC87909CF0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561024728564E-2"/>
              <c:y val="7.5163320931037461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3.81</c:v>
                </c:pt>
                <c:pt idx="1">
                  <c:v>4.6500000000000004</c:v>
                </c:pt>
                <c:pt idx="2">
                  <c:v>5.26</c:v>
                </c:pt>
                <c:pt idx="3">
                  <c:v>6.85</c:v>
                </c:pt>
                <c:pt idx="4">
                  <c:v>5.98</c:v>
                </c:pt>
              </c:numCache>
            </c:numRef>
          </c:val>
          <c:extLst>
            <c:ext xmlns:c16="http://schemas.microsoft.com/office/drawing/2014/chart" uri="{C3380CC4-5D6E-409C-BE32-E72D297353CC}">
              <c16:uniqueId val="{00000000-496E-48E2-89AB-23F94043C9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15.94</c:v>
                </c:pt>
                <c:pt idx="1">
                  <c:v>15.81</c:v>
                </c:pt>
                <c:pt idx="2">
                  <c:v>17.989999999999998</c:v>
                </c:pt>
                <c:pt idx="3">
                  <c:v>17.47</c:v>
                </c:pt>
                <c:pt idx="4">
                  <c:v>17.829999999999998</c:v>
                </c:pt>
              </c:numCache>
            </c:numRef>
          </c:val>
          <c:extLst>
            <c:ext xmlns:c16="http://schemas.microsoft.com/office/drawing/2014/chart" uri="{C3380CC4-5D6E-409C-BE32-E72D297353CC}">
              <c16:uniqueId val="{00000001-496E-48E2-89AB-23F94043C9F8}"/>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0.86</c:v>
                </c:pt>
                <c:pt idx="1">
                  <c:v>2.99</c:v>
                </c:pt>
                <c:pt idx="2">
                  <c:v>3.03</c:v>
                </c:pt>
                <c:pt idx="3">
                  <c:v>1.82</c:v>
                </c:pt>
                <c:pt idx="4">
                  <c:v>3.54</c:v>
                </c:pt>
              </c:numCache>
            </c:numRef>
          </c:val>
          <c:smooth val="0"/>
          <c:extLst>
            <c:ext xmlns:c16="http://schemas.microsoft.com/office/drawing/2014/chart" uri="{C3380CC4-5D6E-409C-BE32-E72D297353CC}">
              <c16:uniqueId val="{00000002-496E-48E2-89AB-23F94043C9F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43-4584-A137-E8C18C0477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43-4584-A137-E8C18C0477A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843-4584-A137-E8C18C0477AF}"/>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3-6843-4584-A137-E8C18C0477AF}"/>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0.21</c:v>
                </c:pt>
                <c:pt idx="2">
                  <c:v>#N/A</c:v>
                </c:pt>
                <c:pt idx="3">
                  <c:v>0.09</c:v>
                </c:pt>
                <c:pt idx="4">
                  <c:v>#N/A</c:v>
                </c:pt>
                <c:pt idx="5">
                  <c:v>0.09</c:v>
                </c:pt>
                <c:pt idx="6">
                  <c:v>#N/A</c:v>
                </c:pt>
                <c:pt idx="7">
                  <c:v>0.12</c:v>
                </c:pt>
                <c:pt idx="8">
                  <c:v>#N/A</c:v>
                </c:pt>
                <c:pt idx="9">
                  <c:v>0.21</c:v>
                </c:pt>
              </c:numCache>
            </c:numRef>
          </c:val>
          <c:extLst>
            <c:ext xmlns:c16="http://schemas.microsoft.com/office/drawing/2014/chart" uri="{C3380CC4-5D6E-409C-BE32-E72D297353CC}">
              <c16:uniqueId val="{00000004-6843-4584-A137-E8C18C0477AF}"/>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0.45</c:v>
                </c:pt>
                <c:pt idx="2">
                  <c:v>#N/A</c:v>
                </c:pt>
                <c:pt idx="3">
                  <c:v>0</c:v>
                </c:pt>
                <c:pt idx="4">
                  <c:v>#N/A</c:v>
                </c:pt>
                <c:pt idx="5">
                  <c:v>0.17</c:v>
                </c:pt>
                <c:pt idx="6">
                  <c:v>#N/A</c:v>
                </c:pt>
                <c:pt idx="7">
                  <c:v>0.62</c:v>
                </c:pt>
                <c:pt idx="8">
                  <c:v>#N/A</c:v>
                </c:pt>
                <c:pt idx="9">
                  <c:v>0.43</c:v>
                </c:pt>
              </c:numCache>
            </c:numRef>
          </c:val>
          <c:extLst>
            <c:ext xmlns:c16="http://schemas.microsoft.com/office/drawing/2014/chart" uri="{C3380CC4-5D6E-409C-BE32-E72D297353CC}">
              <c16:uniqueId val="{00000005-6843-4584-A137-E8C18C0477AF}"/>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0.35</c:v>
                </c:pt>
                <c:pt idx="1">
                  <c:v>#N/A</c:v>
                </c:pt>
                <c:pt idx="2">
                  <c:v>0.82</c:v>
                </c:pt>
                <c:pt idx="3">
                  <c:v>#N/A</c:v>
                </c:pt>
                <c:pt idx="4">
                  <c:v>1.1200000000000001</c:v>
                </c:pt>
                <c:pt idx="5">
                  <c:v>#N/A</c:v>
                </c:pt>
                <c:pt idx="6">
                  <c:v>#N/A</c:v>
                </c:pt>
                <c:pt idx="7">
                  <c:v>0.06</c:v>
                </c:pt>
                <c:pt idx="8">
                  <c:v>#N/A</c:v>
                </c:pt>
                <c:pt idx="9">
                  <c:v>0.65</c:v>
                </c:pt>
              </c:numCache>
            </c:numRef>
          </c:val>
          <c:extLst>
            <c:ext xmlns:c16="http://schemas.microsoft.com/office/drawing/2014/chart" uri="{C3380CC4-5D6E-409C-BE32-E72D297353CC}">
              <c16:uniqueId val="{00000006-6843-4584-A137-E8C18C0477A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3.14</c:v>
                </c:pt>
                <c:pt idx="2">
                  <c:v>#N/A</c:v>
                </c:pt>
                <c:pt idx="3">
                  <c:v>3.4</c:v>
                </c:pt>
                <c:pt idx="4">
                  <c:v>#N/A</c:v>
                </c:pt>
                <c:pt idx="5">
                  <c:v>3.51</c:v>
                </c:pt>
                <c:pt idx="6">
                  <c:v>#N/A</c:v>
                </c:pt>
                <c:pt idx="7">
                  <c:v>3.25</c:v>
                </c:pt>
                <c:pt idx="8">
                  <c:v>#N/A</c:v>
                </c:pt>
                <c:pt idx="9">
                  <c:v>3.04</c:v>
                </c:pt>
              </c:numCache>
            </c:numRef>
          </c:val>
          <c:extLst>
            <c:ext xmlns:c16="http://schemas.microsoft.com/office/drawing/2014/chart" uri="{C3380CC4-5D6E-409C-BE32-E72D297353CC}">
              <c16:uniqueId val="{00000007-6843-4584-A137-E8C18C0477A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4.3899999999999997</c:v>
                </c:pt>
                <c:pt idx="2">
                  <c:v>#N/A</c:v>
                </c:pt>
                <c:pt idx="3">
                  <c:v>4.74</c:v>
                </c:pt>
                <c:pt idx="4">
                  <c:v>#N/A</c:v>
                </c:pt>
                <c:pt idx="5">
                  <c:v>4.75</c:v>
                </c:pt>
                <c:pt idx="6">
                  <c:v>#N/A</c:v>
                </c:pt>
                <c:pt idx="7">
                  <c:v>4.8499999999999996</c:v>
                </c:pt>
                <c:pt idx="8">
                  <c:v>#N/A</c:v>
                </c:pt>
                <c:pt idx="9">
                  <c:v>5.31</c:v>
                </c:pt>
              </c:numCache>
            </c:numRef>
          </c:val>
          <c:extLst>
            <c:ext xmlns:c16="http://schemas.microsoft.com/office/drawing/2014/chart" uri="{C3380CC4-5D6E-409C-BE32-E72D297353CC}">
              <c16:uniqueId val="{00000008-6843-4584-A137-E8C18C0477A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3.8</c:v>
                </c:pt>
                <c:pt idx="2">
                  <c:v>#N/A</c:v>
                </c:pt>
                <c:pt idx="3">
                  <c:v>4.6399999999999997</c:v>
                </c:pt>
                <c:pt idx="4">
                  <c:v>#N/A</c:v>
                </c:pt>
                <c:pt idx="5">
                  <c:v>5.25</c:v>
                </c:pt>
                <c:pt idx="6">
                  <c:v>#N/A</c:v>
                </c:pt>
                <c:pt idx="7">
                  <c:v>6.85</c:v>
                </c:pt>
                <c:pt idx="8">
                  <c:v>#N/A</c:v>
                </c:pt>
                <c:pt idx="9">
                  <c:v>5.97</c:v>
                </c:pt>
              </c:numCache>
            </c:numRef>
          </c:val>
          <c:extLst>
            <c:ext xmlns:c16="http://schemas.microsoft.com/office/drawing/2014/chart" uri="{C3380CC4-5D6E-409C-BE32-E72D297353CC}">
              <c16:uniqueId val="{00000009-6843-4584-A137-E8C18C0477AF}"/>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5554</c:v>
                </c:pt>
                <c:pt idx="5">
                  <c:v>5595</c:v>
                </c:pt>
                <c:pt idx="8">
                  <c:v>5475</c:v>
                </c:pt>
                <c:pt idx="11">
                  <c:v>5507</c:v>
                </c:pt>
                <c:pt idx="14">
                  <c:v>5358</c:v>
                </c:pt>
              </c:numCache>
            </c:numRef>
          </c:val>
          <c:extLst>
            <c:ext xmlns:c16="http://schemas.microsoft.com/office/drawing/2014/chart" uri="{C3380CC4-5D6E-409C-BE32-E72D297353CC}">
              <c16:uniqueId val="{00000000-511D-4878-B817-433C1D3FC2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1D-4878-B817-433C1D3FC2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95</c:v>
                </c:pt>
                <c:pt idx="3">
                  <c:v>85</c:v>
                </c:pt>
                <c:pt idx="6">
                  <c:v>81</c:v>
                </c:pt>
                <c:pt idx="9">
                  <c:v>66</c:v>
                </c:pt>
                <c:pt idx="12">
                  <c:v>53</c:v>
                </c:pt>
              </c:numCache>
            </c:numRef>
          </c:val>
          <c:extLst>
            <c:ext xmlns:c16="http://schemas.microsoft.com/office/drawing/2014/chart" uri="{C3380CC4-5D6E-409C-BE32-E72D297353CC}">
              <c16:uniqueId val="{00000002-511D-4878-B817-433C1D3FC2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1D-4878-B817-433C1D3FC2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1953</c:v>
                </c:pt>
                <c:pt idx="3">
                  <c:v>1939</c:v>
                </c:pt>
                <c:pt idx="6">
                  <c:v>1902</c:v>
                </c:pt>
                <c:pt idx="9">
                  <c:v>1958</c:v>
                </c:pt>
                <c:pt idx="12">
                  <c:v>1957</c:v>
                </c:pt>
              </c:numCache>
            </c:numRef>
          </c:val>
          <c:extLst>
            <c:ext xmlns:c16="http://schemas.microsoft.com/office/drawing/2014/chart" uri="{C3380CC4-5D6E-409C-BE32-E72D297353CC}">
              <c16:uniqueId val="{00000004-511D-4878-B817-433C1D3FC2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1D-4878-B817-433C1D3FC2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1D-4878-B817-433C1D3FC2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5323</c:v>
                </c:pt>
                <c:pt idx="3">
                  <c:v>5311</c:v>
                </c:pt>
                <c:pt idx="6">
                  <c:v>5133</c:v>
                </c:pt>
                <c:pt idx="9">
                  <c:v>5402</c:v>
                </c:pt>
                <c:pt idx="12">
                  <c:v>5455</c:v>
                </c:pt>
              </c:numCache>
            </c:numRef>
          </c:val>
          <c:extLst>
            <c:ext xmlns:c16="http://schemas.microsoft.com/office/drawing/2014/chart" uri="{C3380CC4-5D6E-409C-BE32-E72D297353CC}">
              <c16:uniqueId val="{00000007-511D-4878-B817-433C1D3FC2B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1817</c:v>
                </c:pt>
                <c:pt idx="2">
                  <c:v>#N/A</c:v>
                </c:pt>
                <c:pt idx="3">
                  <c:v>#N/A</c:v>
                </c:pt>
                <c:pt idx="4">
                  <c:v>1740</c:v>
                </c:pt>
                <c:pt idx="5">
                  <c:v>#N/A</c:v>
                </c:pt>
                <c:pt idx="6">
                  <c:v>#N/A</c:v>
                </c:pt>
                <c:pt idx="7">
                  <c:v>1641</c:v>
                </c:pt>
                <c:pt idx="8">
                  <c:v>#N/A</c:v>
                </c:pt>
                <c:pt idx="9">
                  <c:v>#N/A</c:v>
                </c:pt>
                <c:pt idx="10">
                  <c:v>1919</c:v>
                </c:pt>
                <c:pt idx="11">
                  <c:v>#N/A</c:v>
                </c:pt>
                <c:pt idx="12">
                  <c:v>#N/A</c:v>
                </c:pt>
                <c:pt idx="13">
                  <c:v>2107</c:v>
                </c:pt>
                <c:pt idx="14">
                  <c:v>#N/A</c:v>
                </c:pt>
              </c:numCache>
            </c:numRef>
          </c:val>
          <c:smooth val="0"/>
          <c:extLst>
            <c:ext xmlns:c16="http://schemas.microsoft.com/office/drawing/2014/chart" uri="{C3380CC4-5D6E-409C-BE32-E72D297353CC}">
              <c16:uniqueId val="{00000008-511D-4878-B817-433C1D3FC2B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61352</c:v>
                </c:pt>
                <c:pt idx="5">
                  <c:v>60130</c:v>
                </c:pt>
                <c:pt idx="8">
                  <c:v>61272</c:v>
                </c:pt>
                <c:pt idx="11">
                  <c:v>59266</c:v>
                </c:pt>
                <c:pt idx="14">
                  <c:v>55351</c:v>
                </c:pt>
              </c:numCache>
            </c:numRef>
          </c:val>
          <c:extLst>
            <c:ext xmlns:c16="http://schemas.microsoft.com/office/drawing/2014/chart" uri="{C3380CC4-5D6E-409C-BE32-E72D297353CC}">
              <c16:uniqueId val="{00000000-D0A4-448C-B528-E072A84378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317</c:v>
                </c:pt>
                <c:pt idx="5">
                  <c:v>178</c:v>
                </c:pt>
                <c:pt idx="8">
                  <c:v>173</c:v>
                </c:pt>
                <c:pt idx="11">
                  <c:v>164</c:v>
                </c:pt>
                <c:pt idx="14">
                  <c:v>192</c:v>
                </c:pt>
              </c:numCache>
            </c:numRef>
          </c:val>
          <c:extLst>
            <c:ext xmlns:c16="http://schemas.microsoft.com/office/drawing/2014/chart" uri="{C3380CC4-5D6E-409C-BE32-E72D297353CC}">
              <c16:uniqueId val="{00000001-D0A4-448C-B528-E072A84378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7982</c:v>
                </c:pt>
                <c:pt idx="5">
                  <c:v>8029</c:v>
                </c:pt>
                <c:pt idx="8">
                  <c:v>8638</c:v>
                </c:pt>
                <c:pt idx="11">
                  <c:v>9609</c:v>
                </c:pt>
                <c:pt idx="14">
                  <c:v>9947</c:v>
                </c:pt>
              </c:numCache>
            </c:numRef>
          </c:val>
          <c:extLst>
            <c:ext xmlns:c16="http://schemas.microsoft.com/office/drawing/2014/chart" uri="{C3380CC4-5D6E-409C-BE32-E72D297353CC}">
              <c16:uniqueId val="{00000002-D0A4-448C-B528-E072A84378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A4-448C-B528-E072A84378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A4-448C-B528-E072A84378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8</c:v>
                </c:pt>
                <c:pt idx="3">
                  <c:v>6</c:v>
                </c:pt>
                <c:pt idx="6">
                  <c:v>5</c:v>
                </c:pt>
                <c:pt idx="9">
                  <c:v>4</c:v>
                </c:pt>
                <c:pt idx="12">
                  <c:v>0</c:v>
                </c:pt>
              </c:numCache>
            </c:numRef>
          </c:val>
          <c:extLst>
            <c:ext xmlns:c16="http://schemas.microsoft.com/office/drawing/2014/chart" uri="{C3380CC4-5D6E-409C-BE32-E72D297353CC}">
              <c16:uniqueId val="{00000005-D0A4-448C-B528-E072A84378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4385</c:v>
                </c:pt>
                <c:pt idx="3">
                  <c:v>4169</c:v>
                </c:pt>
                <c:pt idx="6">
                  <c:v>4101</c:v>
                </c:pt>
                <c:pt idx="9">
                  <c:v>4034</c:v>
                </c:pt>
                <c:pt idx="12">
                  <c:v>4011</c:v>
                </c:pt>
              </c:numCache>
            </c:numRef>
          </c:val>
          <c:extLst>
            <c:ext xmlns:c16="http://schemas.microsoft.com/office/drawing/2014/chart" uri="{C3380CC4-5D6E-409C-BE32-E72D297353CC}">
              <c16:uniqueId val="{00000006-D0A4-448C-B528-E072A84378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0A4-448C-B528-E072A84378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22045</c:v>
                </c:pt>
                <c:pt idx="3">
                  <c:v>21052</c:v>
                </c:pt>
                <c:pt idx="6">
                  <c:v>19556</c:v>
                </c:pt>
                <c:pt idx="9">
                  <c:v>18246</c:v>
                </c:pt>
                <c:pt idx="12">
                  <c:v>16869</c:v>
                </c:pt>
              </c:numCache>
            </c:numRef>
          </c:val>
          <c:extLst>
            <c:ext xmlns:c16="http://schemas.microsoft.com/office/drawing/2014/chart" uri="{C3380CC4-5D6E-409C-BE32-E72D297353CC}">
              <c16:uniqueId val="{00000008-D0A4-448C-B528-E072A84378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428</c:v>
                </c:pt>
                <c:pt idx="3">
                  <c:v>344</c:v>
                </c:pt>
                <c:pt idx="6">
                  <c:v>264</c:v>
                </c:pt>
                <c:pt idx="9">
                  <c:v>199</c:v>
                </c:pt>
                <c:pt idx="12">
                  <c:v>146</c:v>
                </c:pt>
              </c:numCache>
            </c:numRef>
          </c:val>
          <c:extLst>
            <c:ext xmlns:c16="http://schemas.microsoft.com/office/drawing/2014/chart" uri="{C3380CC4-5D6E-409C-BE32-E72D297353CC}">
              <c16:uniqueId val="{00000009-D0A4-448C-B528-E072A84378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60136</c:v>
                </c:pt>
                <c:pt idx="3">
                  <c:v>60231</c:v>
                </c:pt>
                <c:pt idx="6">
                  <c:v>63823</c:v>
                </c:pt>
                <c:pt idx="9">
                  <c:v>62846</c:v>
                </c:pt>
                <c:pt idx="12">
                  <c:v>58137</c:v>
                </c:pt>
              </c:numCache>
            </c:numRef>
          </c:val>
          <c:extLst>
            <c:ext xmlns:c16="http://schemas.microsoft.com/office/drawing/2014/chart" uri="{C3380CC4-5D6E-409C-BE32-E72D297353CC}">
              <c16:uniqueId val="{0000000A-D0A4-448C-B528-E072A84378B1}"/>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17350</c:v>
                </c:pt>
                <c:pt idx="2">
                  <c:v>#N/A</c:v>
                </c:pt>
                <c:pt idx="3">
                  <c:v>#N/A</c:v>
                </c:pt>
                <c:pt idx="4">
                  <c:v>17465</c:v>
                </c:pt>
                <c:pt idx="5">
                  <c:v>#N/A</c:v>
                </c:pt>
                <c:pt idx="6">
                  <c:v>#N/A</c:v>
                </c:pt>
                <c:pt idx="7">
                  <c:v>17666</c:v>
                </c:pt>
                <c:pt idx="8">
                  <c:v>#N/A</c:v>
                </c:pt>
                <c:pt idx="9">
                  <c:v>#N/A</c:v>
                </c:pt>
                <c:pt idx="10">
                  <c:v>16291</c:v>
                </c:pt>
                <c:pt idx="11">
                  <c:v>#N/A</c:v>
                </c:pt>
                <c:pt idx="12">
                  <c:v>#N/A</c:v>
                </c:pt>
                <c:pt idx="13">
                  <c:v>13674</c:v>
                </c:pt>
                <c:pt idx="14">
                  <c:v>#N/A</c:v>
                </c:pt>
              </c:numCache>
            </c:numRef>
          </c:val>
          <c:smooth val="0"/>
          <c:extLst>
            <c:ext xmlns:c16="http://schemas.microsoft.com/office/drawing/2014/chart" uri="{C3380CC4-5D6E-409C-BE32-E72D297353CC}">
              <c16:uniqueId val="{0000000B-D0A4-448C-B528-E072A84378B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4552</c:v>
                </c:pt>
                <c:pt idx="1">
                  <c:v>4568</c:v>
                </c:pt>
                <c:pt idx="2">
                  <c:v>4584</c:v>
                </c:pt>
              </c:numCache>
            </c:numRef>
          </c:val>
          <c:extLst>
            <c:ext xmlns:c16="http://schemas.microsoft.com/office/drawing/2014/chart" uri="{C3380CC4-5D6E-409C-BE32-E72D297353CC}">
              <c16:uniqueId val="{00000000-531A-41B1-86B5-E200C81C81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788</c:v>
                </c:pt>
                <c:pt idx="1">
                  <c:v>1763</c:v>
                </c:pt>
                <c:pt idx="2">
                  <c:v>1763</c:v>
                </c:pt>
              </c:numCache>
            </c:numRef>
          </c:val>
          <c:extLst>
            <c:ext xmlns:c16="http://schemas.microsoft.com/office/drawing/2014/chart" uri="{C3380CC4-5D6E-409C-BE32-E72D297353CC}">
              <c16:uniqueId val="{00000001-531A-41B1-86B5-E200C81C81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4941</c:v>
                </c:pt>
                <c:pt idx="1">
                  <c:v>4985</c:v>
                </c:pt>
                <c:pt idx="2">
                  <c:v>5217</c:v>
                </c:pt>
              </c:numCache>
            </c:numRef>
          </c:val>
          <c:extLst>
            <c:ext xmlns:c16="http://schemas.microsoft.com/office/drawing/2014/chart" uri="{C3380CC4-5D6E-409C-BE32-E72D297353CC}">
              <c16:uniqueId val="{00000002-531A-41B1-86B5-E200C81C8126}"/>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{70F6B5CD-7221-4798-B3AF-3CC4A640E11C}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4E6-400A-BBCA-E6D3781391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{1F99627C-C165-4D7C-BA63-BD6C73185894}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E6-400A-BBCA-E6D3781391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{DE3285A0-9140-4EF8-966E-0EE65088CDDB}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E6-400A-BBCA-E6D3781391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{4A740A84-A600-4A11-8CCD-C7D10FE13F5C}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E6-400A-BBCA-E6D3781391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{A167D18B-BBC1-4583-B27F-20E1D8EFE3E9}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E6-400A-BBCA-E6D3781391E4}"/>
                </c:ext>
              </c:extLst>
            </c:dLbl>
            <c:dLbl>
              <c:idx val="8"/>
              <c:layout>
                <c:manualLayout>
                  <c:x val="-2.5640893095999928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{DCB3F1A5-0328-482A-9979-FE13D4C33F94}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4E6-400A-BBCA-E6D3781391E4}"/>
                </c:ext>
              </c:extLst>
            </c:dLbl>
            <c:dLbl>
              <c:idx val="16"/>
              <c:layout>
                <c:manualLayout>
                  <c:x val="-3.8390608204468525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{5267710D-77BC-496C-AAD3-2D3D481F1F11}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4E6-400A-BBCA-E6D3781391E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{2449365D-2391-40E6-A2EB-0325BDFE908D}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4E6-400A-BBCA-E6D3781391E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{83EC5FDF-1077-4CE2-949C-7A19E74ADB3F}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4E6-400A-BBCA-E6D3781391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54.6</c:v>
                </c:pt>
                <c:pt idx="8">
                  <c:v>55.6</c:v>
                </c:pt>
                <c:pt idx="16">
                  <c:v>55.8</c:v>
                </c:pt>
                <c:pt idx="24">
                  <c:v>57.2</c:v>
                </c:pt>
                <c:pt idx="32">
                  <c:v>59.3</c:v>
                </c:pt>
              </c:numCache>
            </c:numRef>
          </c:xVal>
          <c:yVal>
            <c:numRef>
              <c:f>公会計指標分析・財政指標組合せ分析表!$BP$51:$DC$51</c:f>
              <c:numCache>
                <c:formatCode>#,##0.0;"▲ "#,##0.0</c:formatCode>
                <c:ptCount val="40"/>
                <c:pt idx="0">
                  <c:v>90.2</c:v>
                </c:pt>
                <c:pt idx="8">
                  <c:v>89.7</c:v>
                </c:pt>
                <c:pt idx="16">
                  <c:v>88.8</c:v>
                </c:pt>
                <c:pt idx="24">
                  <c:v>78.7</c:v>
                </c:pt>
                <c:pt idx="32">
                  <c:v>67</c:v>
                </c:pt>
              </c:numCache>
            </c:numRef>
          </c:yVal>
          <c:smooth val="0"/>
          <c:extLst>
            <c:ext xmlns:c16="http://schemas.microsoft.com/office/drawing/2014/chart" uri="{C3380CC4-5D6E-409C-BE32-E72D297353CC}">
              <c16:uniqueId val="{00000009-54E6-400A-BBCA-E6D3781391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{BD23CF99-5C5D-47B9-9234-502ED65650DF}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4E6-400A-BBCA-E6D3781391E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{4B23E6EB-77FF-4063-B964-DE53E8011234}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E6-400A-BBCA-E6D3781391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{F56ADBF2-5BA1-44AE-ACA7-972CFFBADAE1}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E6-400A-BBCA-E6D3781391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{910FC3E9-EBFF-41E5-87A0-7F672B08C750}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E6-400A-BBCA-E6D3781391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{3C0EF29A-9D44-4C64-B88F-3A7EF8D38464}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E6-400A-BBCA-E6D3781391E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{A4DC4215-0B69-402C-853D-63ADEF2F4A1C}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4E6-400A-BBCA-E6D3781391E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{A4639679-ABAC-48F9-A5EE-81FE1EEC2DCD}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4E6-400A-BBCA-E6D3781391E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{A96BD658-D374-4A4F-A0C3-294BE13FCCB0}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4E6-400A-BBCA-E6D3781391E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{B066EB24-6B2A-45ED-85D0-BE39A10ABD5B}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4E6-400A-BBCA-E6D3781391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54E6-400A-BBCA-E6D3781391E4}"/>
            </c:ext>
          </c:extLst>
        </c:ser>
        <c:dLbls>
          <c:showLegendKey val="0"/>
          <c:showVal val="1"/>
          <c:showCatName val="0"/>
          <c:showSerName val="0"/>
          <c:showPercent val="0"/>
          <c:showBubbleSize val="0"/>
        </c:dLbls>
        <c:axId val="46179840"/>
        <c:axId val="46181760"/>
      </c:scatterChart>
      <c:valAx>
        <c:axId val="46179840"/>
        <c:scaling>
          <c:orientation val="maxMin"/>
          <c:max val="65"/>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{0430C083-8B31-48FC-A46A-56EBBAAE2DFE}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F02-4413-BA4E-C251554964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{8738D7D9-A33F-4F1B-83BB-FBD51AF08DA8}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02-4413-BA4E-C251554964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{88F011FB-18D9-461B-8F5F-2C794681C39B}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02-4413-BA4E-C251554964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{E103CDA6-8089-462B-AE10-B79F394C051B}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02-4413-BA4E-C251554964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{F3153806-07E1-48F7-B583-9233EEBDDD88}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02-4413-BA4E-C2515549647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{975EAA98-8874-427D-8A2E-22DCC137479B}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F02-4413-BA4E-C2515549647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{D0984265-B66B-4A5D-9A85-5385C8B23E8F}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F02-4413-BA4E-C2515549647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{A5911F4D-16DF-4FCD-B804-41D91195AE80}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F02-4413-BA4E-C2515549647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{80E91319-2D86-41C0-B9EB-78D2F01F7EF9}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F02-4413-BA4E-C251554964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9.1999999999999993</c:v>
                </c:pt>
                <c:pt idx="16">
                  <c:v>8.8000000000000007</c:v>
                </c:pt>
                <c:pt idx="24">
                  <c:v>8.8000000000000007</c:v>
                </c:pt>
                <c:pt idx="32">
                  <c:v>9.1999999999999993</c:v>
                </c:pt>
              </c:numCache>
            </c:numRef>
          </c:xVal>
          <c:yVal>
            <c:numRef>
              <c:f>公会計指標分析・財政指標組合せ分析表!$BP$73:$DC$73</c:f>
              <c:numCache>
                <c:formatCode>#,##0.0;"▲ "#,##0.0</c:formatCode>
                <c:ptCount val="40"/>
                <c:pt idx="0">
                  <c:v>90.2</c:v>
                </c:pt>
                <c:pt idx="8">
                  <c:v>89.7</c:v>
                </c:pt>
                <c:pt idx="16">
                  <c:v>88.8</c:v>
                </c:pt>
                <c:pt idx="24">
                  <c:v>78.7</c:v>
                </c:pt>
                <c:pt idx="32">
                  <c:v>67</c:v>
                </c:pt>
              </c:numCache>
            </c:numRef>
          </c:yVal>
          <c:smooth val="0"/>
          <c:extLst>
            <c:ext xmlns:c16="http://schemas.microsoft.com/office/drawing/2014/chart" uri="{C3380CC4-5D6E-409C-BE32-E72D297353CC}">
              <c16:uniqueId val="{00000009-5F02-4413-BA4E-C2515549647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33698733677027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{991BBA16-9752-450A-BFE5-0171ED6F83F7}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F02-4413-BA4E-C2515549647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{48257211-2400-454D-A0AC-1F46CECF488F}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02-4413-BA4E-C251554964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{75D8078E-024A-49D7-BCCB-39BBC493868C}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02-4413-BA4E-C251554964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{410D8286-2FAA-4AB8-A029-81896C0B86C1}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02-4413-BA4E-C251554964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{CC4AC60D-6407-4101-9E94-E2F458AF49F5}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02-4413-BA4E-C25155496475}"/>
                </c:ext>
              </c:extLst>
            </c:dLbl>
            <c:dLbl>
              <c:idx val="8"/>
              <c:layout>
                <c:manualLayout>
                  <c:x val="-2.5234635610509194E-2"/>
                  <c:y val="-4.859042391056420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{8CFB8A35-D506-4A0B-B1CC-D66F2E5B5E21}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F02-4413-BA4E-C25155496475}"/>
                </c:ext>
              </c:extLst>
            </c:dLbl>
            <c:dLbl>
              <c:idx val="16"/>
              <c:layout>
                <c:manualLayout>
                  <c:x val="-3.1570342725075584E-2"/>
                  <c:y val="-7.6242870265023729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{B70A94DD-F95F-4B6C-83BD-5E2B0015DAED}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F02-4413-BA4E-C2515549647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{ACFE77C2-E165-4F8C-AB64-EC9925677C4A}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F02-4413-BA4E-C2515549647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{90064F31-D625-46CD-AC89-F5ACD90BC690}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F02-4413-BA4E-C251554964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5F02-4413-BA4E-C25155496475}"/>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204585" y="4591050"/>
          <a:ext cx="2940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212455" y="5886450"/>
          <a:ext cx="1231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033729B-731D-4686-A9DC-D625FCA09641}"/>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7C1C432-C4EA-464A-A729-B5E1D26EDD2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E8CA59E-FC52-446F-8B08-D87D003A1637}"/>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1DD9168-2D4B-4441-90CC-6C92A0F53EDC}"/>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9657DF3-D82D-4051-895C-4276E351E19C}"/>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0325A06-CBAD-483C-8844-8F70A78B3DEF}"/>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C1C7C7B-D190-4533-94AF-4C6B567ACF8C}"/>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0FE4975-2A89-4653-8D3E-A4D2FFBAD04A}"/>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5F0D2F9F-7A63-476D-A5C4-F1138DF0557E}"/>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55FD06B-C5E5-4506-9371-80CB8FC7900F}"/>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91,450
88,411
109.44
42,784,390
40,960,565
1,536,673
25,703,382
58,137,260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211FD1D-31E5-465C-A77D-6A845E9459D3}"/>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E9BB9E6-4574-495B-9627-ADD2529BA6F8}"/>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5741E2C-3D77-493B-9383-89B12C110513}"/>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FF0D884-2B3E-4F8A-9BF1-6FF18C86FE2E}"/>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4BBD8BC-03B8-475A-A7B2-E3FD47F70546}"/>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79A2EC0-9A2F-451C-A872-ADDB1DD9AA97}"/>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8BB0A52-C432-4417-8A5C-77DECDD9E8FF}"/>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BAF3D93-6A7A-4166-BB60-DB83109B56FB}"/>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B44491E-FB53-4179-8026-9AF63F873F39}"/>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6A213C4-83FA-4E30-AC2A-889A94C65044}"/>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3C7A4CD-90C8-4953-A326-524C999EA055}"/>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BC87C65-F011-4FC3-937C-3018C5CB6299}"/>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FB26F99-CB16-444D-A86D-1A1B18ADC604}"/>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8ECF7DC-7C0E-4658-BBBB-2D546357BA1D}"/>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DF4832E-580D-4F63-9574-ADA6564C56E3}"/>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38EAE68F-9671-4E42-9E92-C6492A54700F}"/>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9BA044B-5CA7-4B77-8E3B-CB0E1A69E4DF}"/>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798E8F44-0E46-4C42-8504-C05F1581C15B}"/>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78FD975-ECA4-4C3A-98DB-9402AF6E2B08}"/>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B48247D-31FC-441D-9BF0-86F0D504A2C7}"/>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475A77D-1E8F-4470-937E-8AD3CB9D22AD}"/>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B3ACCC9-DC96-4F40-B9F9-6B49323C2DE1}"/>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05EA9C9-3530-4E90-99D3-FD6878949BFE}"/>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BD343F9-5B17-413A-B890-B1594962B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5E0C79B-5C82-4270-9E66-DD00FF3D079C}"/>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12A3E65-8B13-41C0-842C-0F5BD8D9AC5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0ADFE1E-C706-4DA1-AB38-91CF44C62866}"/>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0A8C21F-6FB5-48CA-A9B5-B2D20C6B924A}"/>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963FA3D-509C-4A8E-B3D0-05B676365B7F}"/>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15897F3-923D-405E-8145-FCB9418C6D51}"/>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FB399BE-5C0B-4C6E-A051-9948784219D8}"/>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5DBB1E5-9001-4BE7-BF7E-6A224E03BDAD}"/>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763092A-718B-4618-A055-8511FC8AB1EC}"/>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09ADD61-6E37-4B94-A7A4-7904CA5B940D}"/>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DBA4325-B815-468A-A691-08B76AD8D2BF}"/>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94B649A-73FD-4AB4-BCED-C5D392A339C8}"/>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7E55984-71D1-44BB-8385-870447D9C7B2}"/>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財政力指数は類似団体平均を下回りながら、横ばい傾向で推移している。</a:t>
          </a:r>
        </a:p>
        <a:p>
          <a:r>
            <a:rPr kumimoji="1" lang="ja-JP" altLang="en-US" sz="1100">
              <a:latin typeface="ＭＳ Ｐゴシック" panose="020B0600070205080204" pitchFamily="50" charset="-128"/>
              <a:ea typeface="ＭＳ Ｐゴシック" panose="020B0600070205080204" pitchFamily="50" charset="-128"/>
            </a:rPr>
            <a:t>　市税の徴収強化や公共施設の使用料等の改定による歳入確保、公共施設等総合管理計画の着実な推進を図るための個別施設計画による公共施設の再編・長寿命化、必要性や効果を十分に検証した投資的経費の執行など、徹底した行財政改革を推進し、健全な財政運営を推進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91E0C02-9699-4F8E-8F06-45520D8DC8E4}"/>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F3A5399-1B97-4B68-9F16-8243366BB969}"/>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8A18BBD6-6CD6-4977-BFF4-CED8BDF8A9B3}"/>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D73FD0C0-A7A2-462C-8E83-BBE6F53C899E}"/>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D6E15C85-7B4C-4EF0-A3BE-9296ECD8BD98}"/>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C4440BB4-79E1-4DE8-A747-1F9491A2D22D}"/>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543F5FBD-00A1-4D38-BD59-546B5B4CEB02}"/>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5912B636-3094-44E7-8BDE-EC628DDADF7F}"/>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8E05264F-1E73-43EB-9A7E-AEAACDA90CDE}"/>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1177FD45-227C-482A-B923-AB4A7DCA6977}"/>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F2C092A2-1D99-4FBA-9982-530C0A59D71A}"/>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644DE050-5360-48A0-8336-59CDA5CDD563}"/>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6327CD4-C9B2-4CAD-8CCE-9C59361EB876}"/>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9793728-D747-43CA-8C54-3ACF87B2BB33}"/>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A691DCFC-FD77-479B-B5F2-DCC7577277E1}"/>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F65936BD-05FB-4523-97B5-5CF6064E6FE3}"/>
            </a:ext>
          </a:extLst>
        </xdr:cNvPr>
        <xdr:cNvCxnSpPr/>
      </xdr:nvCxnSpPr>
      <xdr:spPr>
        <a:xfrm flipV="1">
          <a:off x="4514850" y="6260888"/>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3738C27D-5600-4F26-9FA2-3A48B3D7E583}"/>
            </a:ext>
          </a:extLst>
        </xdr:cNvPr>
        <xdr:cNvSpPr txBox="1"/>
      </xdr:nvSpPr>
      <xdr:spPr>
        <a:xfrm>
          <a:off x="4584700" y="76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AEC6E208-EB00-4592-ABD1-44192BCEAD9B}"/>
            </a:ext>
          </a:extLst>
        </xdr:cNvPr>
        <xdr:cNvCxnSpPr/>
      </xdr:nvCxnSpPr>
      <xdr:spPr>
        <a:xfrm>
          <a:off x="4425950" y="7678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889C001C-AAF1-42D5-BE3C-191725DA30DE}"/>
            </a:ext>
          </a:extLst>
        </xdr:cNvPr>
        <xdr:cNvSpPr txBox="1"/>
      </xdr:nvSpPr>
      <xdr:spPr>
        <a:xfrm>
          <a:off x="4584700" y="601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38B0AF52-0CC9-4D13-AF39-8C51F441824C}"/>
            </a:ext>
          </a:extLst>
        </xdr:cNvPr>
        <xdr:cNvCxnSpPr/>
      </xdr:nvCxnSpPr>
      <xdr:spPr>
        <a:xfrm>
          <a:off x="4425950" y="6260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5E439D63-666D-47C3-87FF-CB2B05C44832}"/>
            </a:ext>
          </a:extLst>
        </xdr:cNvPr>
        <xdr:cNvCxnSpPr/>
      </xdr:nvCxnSpPr>
      <xdr:spPr>
        <a:xfrm>
          <a:off x="3752850" y="7086388"/>
          <a:ext cx="762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8D0B8CDB-830C-4D5E-BCAD-1B3E332306B6}"/>
            </a:ext>
          </a:extLst>
        </xdr:cNvPr>
        <xdr:cNvSpPr txBox="1"/>
      </xdr:nvSpPr>
      <xdr:spPr>
        <a:xfrm>
          <a:off x="4584700" y="680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71D55033-BC8A-4DFB-89D2-D02FBE8873DD}"/>
            </a:ext>
          </a:extLst>
        </xdr:cNvPr>
        <xdr:cNvSpPr/>
      </xdr:nvSpPr>
      <xdr:spPr>
        <a:xfrm>
          <a:off x="4464050" y="6958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FE2E0783-85A1-4688-836B-23C9A8F9EFC7}"/>
            </a:ext>
          </a:extLst>
        </xdr:cNvPr>
        <xdr:cNvCxnSpPr/>
      </xdr:nvCxnSpPr>
      <xdr:spPr>
        <a:xfrm flipV="1">
          <a:off x="2940050" y="7086388"/>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4EC1C17F-AC96-4612-B249-75DFA4D9A635}"/>
            </a:ext>
          </a:extLst>
        </xdr:cNvPr>
        <xdr:cNvSpPr/>
      </xdr:nvSpPr>
      <xdr:spPr>
        <a:xfrm>
          <a:off x="37020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63463359-A6C2-48CC-8F77-0AA823BEB25B}"/>
            </a:ext>
          </a:extLst>
        </xdr:cNvPr>
        <xdr:cNvSpPr txBox="1"/>
      </xdr:nvSpPr>
      <xdr:spPr>
        <a:xfrm>
          <a:off x="3409950" y="6711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85725</xdr:rowOff>
    </xdr:to>
    <xdr:cxnSp macro="">
      <xdr:nvCxnSpPr>
        <xdr:cNvPr id="75" name="直線コネクタ 74">
          <a:extLst>
            <a:ext uri="{FF2B5EF4-FFF2-40B4-BE49-F238E27FC236}">
              <a16:creationId xmlns:a16="http://schemas.microsoft.com/office/drawing/2014/main" id="{A3EC5819-7565-4FC4-8FE4-62BA32C10F2C}"/>
            </a:ext>
          </a:extLst>
        </xdr:cNvPr>
        <xdr:cNvCxnSpPr/>
      </xdr:nvCxnSpPr>
      <xdr:spPr>
        <a:xfrm flipV="1">
          <a:off x="2127250" y="7106497"/>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F11BDB26-E716-4B72-8054-2DE606A74DA9}"/>
            </a:ext>
          </a:extLst>
        </xdr:cNvPr>
        <xdr:cNvSpPr/>
      </xdr:nvSpPr>
      <xdr:spPr>
        <a:xfrm>
          <a:off x="28892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A31FC8F0-7190-4EC2-95ED-54DD60F8CF81}"/>
            </a:ext>
          </a:extLst>
        </xdr:cNvPr>
        <xdr:cNvSpPr txBox="1"/>
      </xdr:nvSpPr>
      <xdr:spPr>
        <a:xfrm>
          <a:off x="2597150" y="67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694FF1AD-6B31-4053-BF44-CC66CD597DEF}"/>
            </a:ext>
          </a:extLst>
        </xdr:cNvPr>
        <xdr:cNvCxnSpPr/>
      </xdr:nvCxnSpPr>
      <xdr:spPr>
        <a:xfrm flipV="1">
          <a:off x="1333500" y="7126605"/>
          <a:ext cx="79375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AB9F2AEC-76DA-46ED-AFC0-7E60501FC46F}"/>
            </a:ext>
          </a:extLst>
        </xdr:cNvPr>
        <xdr:cNvSpPr/>
      </xdr:nvSpPr>
      <xdr:spPr>
        <a:xfrm>
          <a:off x="20955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E2239722-CE1D-4397-85B1-311CBED19803}"/>
            </a:ext>
          </a:extLst>
        </xdr:cNvPr>
        <xdr:cNvSpPr txBox="1"/>
      </xdr:nvSpPr>
      <xdr:spPr>
        <a:xfrm>
          <a:off x="17843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7B89B188-9279-410A-90B5-6C52C12AA5B4}"/>
            </a:ext>
          </a:extLst>
        </xdr:cNvPr>
        <xdr:cNvSpPr/>
      </xdr:nvSpPr>
      <xdr:spPr>
        <a:xfrm>
          <a:off x="12827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EF3E1539-6DE7-44DB-AF85-9D1AFC4320AB}"/>
            </a:ext>
          </a:extLst>
        </xdr:cNvPr>
        <xdr:cNvSpPr txBox="1"/>
      </xdr:nvSpPr>
      <xdr:spPr>
        <a:xfrm>
          <a:off x="9715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8F6D8BB4-F663-48FB-AC03-FE34B1A78CD5}"/>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97762D0-B089-4C61-B02C-7C9AE7398EB9}"/>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66F5108-4E8D-4AE7-B273-A38C31C89361}"/>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E0ABA65-C00F-4420-A0B5-B5073C35CC1D}"/>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DE7BBFD6-B5F8-4076-9E54-B9F73A656AA1}"/>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8BD12A77-6952-46F9-9202-9C3C896B4A64}"/>
            </a:ext>
          </a:extLst>
        </xdr:cNvPr>
        <xdr:cNvSpPr/>
      </xdr:nvSpPr>
      <xdr:spPr>
        <a:xfrm>
          <a:off x="4464050" y="70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C9C3B7B5-09AD-4FE6-9804-884E24921E54}"/>
            </a:ext>
          </a:extLst>
        </xdr:cNvPr>
        <xdr:cNvSpPr txBox="1"/>
      </xdr:nvSpPr>
      <xdr:spPr>
        <a:xfrm>
          <a:off x="4584700" y="703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a:extLst>
            <a:ext uri="{FF2B5EF4-FFF2-40B4-BE49-F238E27FC236}">
              <a16:creationId xmlns:a16="http://schemas.microsoft.com/office/drawing/2014/main" id="{CBD64374-D67B-4B28-81AD-1FA05670F92A}"/>
            </a:ext>
          </a:extLst>
        </xdr:cNvPr>
        <xdr:cNvSpPr/>
      </xdr:nvSpPr>
      <xdr:spPr>
        <a:xfrm>
          <a:off x="3702050" y="7039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a:extLst>
            <a:ext uri="{FF2B5EF4-FFF2-40B4-BE49-F238E27FC236}">
              <a16:creationId xmlns:a16="http://schemas.microsoft.com/office/drawing/2014/main" id="{49030991-6893-4F2C-AEB5-03362C98B900}"/>
            </a:ext>
          </a:extLst>
        </xdr:cNvPr>
        <xdr:cNvSpPr txBox="1"/>
      </xdr:nvSpPr>
      <xdr:spPr>
        <a:xfrm>
          <a:off x="3409950" y="7121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92F243FD-77F8-4F94-84DA-E7B7AAB1A69B}"/>
            </a:ext>
          </a:extLst>
        </xdr:cNvPr>
        <xdr:cNvSpPr/>
      </xdr:nvSpPr>
      <xdr:spPr>
        <a:xfrm>
          <a:off x="2889250" y="70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A662CCC2-749F-44BE-8C26-0128829BE31F}"/>
            </a:ext>
          </a:extLst>
        </xdr:cNvPr>
        <xdr:cNvSpPr txBox="1"/>
      </xdr:nvSpPr>
      <xdr:spPr>
        <a:xfrm>
          <a:off x="2597150" y="714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a16="http://schemas.microsoft.com/office/drawing/2014/main" id="{2857A520-3A41-454B-84FD-44D518D660B9}"/>
            </a:ext>
          </a:extLst>
        </xdr:cNvPr>
        <xdr:cNvSpPr/>
      </xdr:nvSpPr>
      <xdr:spPr>
        <a:xfrm>
          <a:off x="2095500" y="70758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95" name="テキスト ボックス 94">
          <a:extLst>
            <a:ext uri="{FF2B5EF4-FFF2-40B4-BE49-F238E27FC236}">
              <a16:creationId xmlns:a16="http://schemas.microsoft.com/office/drawing/2014/main" id="{3A06CD72-B102-4660-9D65-CCD97DDEFA91}"/>
            </a:ext>
          </a:extLst>
        </xdr:cNvPr>
        <xdr:cNvSpPr txBox="1"/>
      </xdr:nvSpPr>
      <xdr:spPr>
        <a:xfrm>
          <a:off x="1784350" y="716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2483595E-07B8-4A43-AA27-0D246F8A109F}"/>
            </a:ext>
          </a:extLst>
        </xdr:cNvPr>
        <xdr:cNvSpPr/>
      </xdr:nvSpPr>
      <xdr:spPr>
        <a:xfrm>
          <a:off x="1282700" y="70959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13D74A65-6C91-4446-A249-7ABF0BD88C8B}"/>
            </a:ext>
          </a:extLst>
        </xdr:cNvPr>
        <xdr:cNvSpPr txBox="1"/>
      </xdr:nvSpPr>
      <xdr:spPr>
        <a:xfrm>
          <a:off x="971550" y="718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B4C4B841-6022-498F-ADED-89EF3DCFA9A4}"/>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F1163CA8-9CE5-4951-ABAA-8C2A7D74322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2FE99D0E-66FC-4577-8E69-FF36CF15D6B6}"/>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567D0F57-1F99-4115-AC8C-2C468E74F982}"/>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77CAFD72-68FB-4E36-8F37-8D9152858458}"/>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D2E81592-A4AA-4251-90BD-F29A46188132}"/>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9B1952D4-26A1-47E3-AD4E-B4E10F1074F3}"/>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73331434-3373-43EA-8FD0-891467F64D7F}"/>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B56B012B-3439-4B85-BB5C-5C45036EA938}"/>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777A873C-16C8-4AC6-8382-CE6063594FEF}"/>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F1CE9782-2050-4972-9672-C4170BAA10E1}"/>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40466AC2-9F36-4838-8E18-DC687BBC8D7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E26E5295-72AF-4833-A508-190B69D0EEB6}"/>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歳出における公債費等の増加により、経常収支比率は前年度と比較して増となっており、類似団体平均は下回っているものの県平均を上回っている。</a:t>
          </a:r>
        </a:p>
        <a:p>
          <a:r>
            <a:rPr kumimoji="1" lang="ja-JP" altLang="en-US" sz="1100">
              <a:latin typeface="ＭＳ Ｐゴシック" panose="020B0600070205080204" pitchFamily="50" charset="-128"/>
              <a:ea typeface="ＭＳ Ｐゴシック" panose="020B0600070205080204" pitchFamily="50" charset="-128"/>
            </a:rPr>
            <a:t>　今後、扶助費や公債費など義務的経費が高い水準で推移していくことが想定されること、人口減少等により経常一般財源の確保がより一層厳しくなることから、事業の見直し、指定管理者制度の積極的な導入を進めるとともに、公共施設個別施設計画よる施設のトータルコストの抑制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13A37D4-DB13-4D59-BEC6-60DF1F58B793}"/>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D3C14A69-C689-4DE3-84F4-2F2721783B6D}"/>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DB047E8A-E025-40B3-91DE-D19968F8A862}"/>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C43C3BA9-05AD-47AC-87D6-6A1C0C5280C6}"/>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880047BE-197B-4C0D-BA40-44111D8EE31A}"/>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34ED5125-5970-4C45-B4C4-2783655FB0FA}"/>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F287F41A-AE4D-4F7F-81DC-11B29BF58A95}"/>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66352EBB-FA38-410B-AC46-3301F602AB07}"/>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419FEB45-556D-44F5-9D5B-7EBCDEC65098}"/>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8E65C1B2-7204-4F94-9DE0-A7A8772C60F6}"/>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693C0A6F-1737-4A0F-B58B-DDDC8D7857F9}"/>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1FC027D5-399B-4DE0-9831-27A2131E63D6}"/>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B39A0F2F-C4A4-4116-BC7F-D542BE74A9AF}"/>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87EA7895-266F-494F-A7A5-564AB14A46E8}"/>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4FF586DB-A637-40D1-9CD0-FCD547378FCC}"/>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E8C7D47B-0D99-4308-AE9D-56C65AF10659}"/>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6D9182FF-BFF7-46D1-ABB4-4E225B889AE0}"/>
            </a:ext>
          </a:extLst>
        </xdr:cNvPr>
        <xdr:cNvCxnSpPr/>
      </xdr:nvCxnSpPr>
      <xdr:spPr>
        <a:xfrm flipV="1">
          <a:off x="4514850" y="9910656"/>
          <a:ext cx="0" cy="1385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631B0A72-C763-4E0B-ABFD-84BE16EC8959}"/>
            </a:ext>
          </a:extLst>
        </xdr:cNvPr>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4B46EAEE-5B99-4AD4-9384-DF42826C8D65}"/>
            </a:ext>
          </a:extLst>
        </xdr:cNvPr>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5610D2A7-9DB0-4641-A713-01161D4BDAA2}"/>
            </a:ext>
          </a:extLst>
        </xdr:cNvPr>
        <xdr:cNvSpPr txBox="1"/>
      </xdr:nvSpPr>
      <xdr:spPr>
        <a:xfrm>
          <a:off x="4584700" y="96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D0D2631A-38C1-421C-ACB4-6363F7D1FC7C}"/>
            </a:ext>
          </a:extLst>
        </xdr:cNvPr>
        <xdr:cNvCxnSpPr/>
      </xdr:nvCxnSpPr>
      <xdr:spPr>
        <a:xfrm>
          <a:off x="4425950" y="9910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62</xdr:row>
      <xdr:rowOff>76623</xdr:rowOff>
    </xdr:to>
    <xdr:cxnSp macro="">
      <xdr:nvCxnSpPr>
        <xdr:cNvPr id="132" name="直線コネクタ 131">
          <a:extLst>
            <a:ext uri="{FF2B5EF4-FFF2-40B4-BE49-F238E27FC236}">
              <a16:creationId xmlns:a16="http://schemas.microsoft.com/office/drawing/2014/main" id="{6CD61276-1FBF-4073-8F75-134462BF38D0}"/>
            </a:ext>
          </a:extLst>
        </xdr:cNvPr>
        <xdr:cNvCxnSpPr/>
      </xdr:nvCxnSpPr>
      <xdr:spPr>
        <a:xfrm>
          <a:off x="3752850" y="10297160"/>
          <a:ext cx="762000" cy="17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A4BCCECF-33AC-4FDA-8465-00708176E427}"/>
            </a:ext>
          </a:extLst>
        </xdr:cNvPr>
        <xdr:cNvSpPr txBox="1"/>
      </xdr:nvSpPr>
      <xdr:spPr>
        <a:xfrm>
          <a:off x="4584700" y="1064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DD325780-D08D-45E0-B915-9D3EFD07E8FB}"/>
            </a:ext>
          </a:extLst>
        </xdr:cNvPr>
        <xdr:cNvSpPr/>
      </xdr:nvSpPr>
      <xdr:spPr>
        <a:xfrm>
          <a:off x="4464050" y="1067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65617</xdr:rowOff>
    </xdr:from>
    <xdr:to>
      <xdr:col>19</xdr:col>
      <xdr:colOff>133350</xdr:colOff>
      <xdr:row>61</xdr:row>
      <xdr:rowOff>71120</xdr:rowOff>
    </xdr:to>
    <xdr:cxnSp macro="">
      <xdr:nvCxnSpPr>
        <xdr:cNvPr id="135" name="直線コネクタ 134">
          <a:extLst>
            <a:ext uri="{FF2B5EF4-FFF2-40B4-BE49-F238E27FC236}">
              <a16:creationId xmlns:a16="http://schemas.microsoft.com/office/drawing/2014/main" id="{64263712-5E7E-4150-87B1-DA41AA99ED30}"/>
            </a:ext>
          </a:extLst>
        </xdr:cNvPr>
        <xdr:cNvCxnSpPr/>
      </xdr:nvCxnSpPr>
      <xdr:spPr>
        <a:xfrm>
          <a:off x="2940050" y="10124017"/>
          <a:ext cx="812800" cy="17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900CA3A6-30FC-4015-96D5-363EDF0AEBE9}"/>
            </a:ext>
          </a:extLst>
        </xdr:cNvPr>
        <xdr:cNvSpPr/>
      </xdr:nvSpPr>
      <xdr:spPr>
        <a:xfrm>
          <a:off x="3702050" y="10391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67D3FDB1-2C81-4899-8D24-C4A8B6E87A24}"/>
            </a:ext>
          </a:extLst>
        </xdr:cNvPr>
        <xdr:cNvSpPr txBox="1"/>
      </xdr:nvSpPr>
      <xdr:spPr>
        <a:xfrm>
          <a:off x="3409950" y="10473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65617</xdr:rowOff>
    </xdr:from>
    <xdr:to>
      <xdr:col>15</xdr:col>
      <xdr:colOff>82550</xdr:colOff>
      <xdr:row>60</xdr:row>
      <xdr:rowOff>121920</xdr:rowOff>
    </xdr:to>
    <xdr:cxnSp macro="">
      <xdr:nvCxnSpPr>
        <xdr:cNvPr id="138" name="直線コネクタ 137">
          <a:extLst>
            <a:ext uri="{FF2B5EF4-FFF2-40B4-BE49-F238E27FC236}">
              <a16:creationId xmlns:a16="http://schemas.microsoft.com/office/drawing/2014/main" id="{1D4245ED-04B5-4AC4-B2B7-57E16B1AD63E}"/>
            </a:ext>
          </a:extLst>
        </xdr:cNvPr>
        <xdr:cNvCxnSpPr/>
      </xdr:nvCxnSpPr>
      <xdr:spPr>
        <a:xfrm flipV="1">
          <a:off x="2127250" y="10124017"/>
          <a:ext cx="8128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4FC9CC79-68C1-41C4-B4DB-1BC38FC119D8}"/>
            </a:ext>
          </a:extLst>
        </xdr:cNvPr>
        <xdr:cNvSpPr/>
      </xdr:nvSpPr>
      <xdr:spPr>
        <a:xfrm>
          <a:off x="2889250" y="1078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1D3990A4-4650-4F7A-8859-0453F02C53AD}"/>
            </a:ext>
          </a:extLst>
        </xdr:cNvPr>
        <xdr:cNvSpPr txBox="1"/>
      </xdr:nvSpPr>
      <xdr:spPr>
        <a:xfrm>
          <a:off x="2597150" y="1086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61</xdr:row>
      <xdr:rowOff>6773</xdr:rowOff>
    </xdr:to>
    <xdr:cxnSp macro="">
      <xdr:nvCxnSpPr>
        <xdr:cNvPr id="141" name="直線コネクタ 140">
          <a:extLst>
            <a:ext uri="{FF2B5EF4-FFF2-40B4-BE49-F238E27FC236}">
              <a16:creationId xmlns:a16="http://schemas.microsoft.com/office/drawing/2014/main" id="{5FC66C8C-314F-47FC-972E-2D7F260D2475}"/>
            </a:ext>
          </a:extLst>
        </xdr:cNvPr>
        <xdr:cNvCxnSpPr/>
      </xdr:nvCxnSpPr>
      <xdr:spPr>
        <a:xfrm flipV="1">
          <a:off x="1333500" y="10180320"/>
          <a:ext cx="793750" cy="5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1675BF62-5887-4358-B9A8-BB8F5918058A}"/>
            </a:ext>
          </a:extLst>
        </xdr:cNvPr>
        <xdr:cNvSpPr/>
      </xdr:nvSpPr>
      <xdr:spPr>
        <a:xfrm>
          <a:off x="2095500" y="108140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a:extLst>
            <a:ext uri="{FF2B5EF4-FFF2-40B4-BE49-F238E27FC236}">
              <a16:creationId xmlns:a16="http://schemas.microsoft.com/office/drawing/2014/main" id="{DDE9F6DD-5311-47CF-AFB1-9A3EDCCC5446}"/>
            </a:ext>
          </a:extLst>
        </xdr:cNvPr>
        <xdr:cNvSpPr txBox="1"/>
      </xdr:nvSpPr>
      <xdr:spPr>
        <a:xfrm>
          <a:off x="1784350" y="1089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E276836F-2CE6-45D4-9B4D-C72E93F2F73C}"/>
            </a:ext>
          </a:extLst>
        </xdr:cNvPr>
        <xdr:cNvSpPr/>
      </xdr:nvSpPr>
      <xdr:spPr>
        <a:xfrm>
          <a:off x="1282700" y="107979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29DEF068-B0FA-4C6A-8B52-F85A3823EA0E}"/>
            </a:ext>
          </a:extLst>
        </xdr:cNvPr>
        <xdr:cNvSpPr txBox="1"/>
      </xdr:nvSpPr>
      <xdr:spPr>
        <a:xfrm>
          <a:off x="971550" y="1088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0F9E067-2C36-4420-9B56-7D0C6D54F766}"/>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BC351AB-80BA-4F78-A757-6B88429CA524}"/>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F2A0B13-39B3-49FD-92E8-012FDFD8A3EE}"/>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DB97489-6375-428B-9511-89CFFC0FC629}"/>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115E68FF-55FC-4C7D-BE20-83FD00F38239}"/>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1" name="楕円 150">
          <a:extLst>
            <a:ext uri="{FF2B5EF4-FFF2-40B4-BE49-F238E27FC236}">
              <a16:creationId xmlns:a16="http://schemas.microsoft.com/office/drawing/2014/main" id="{4769F2F8-5EBB-4BB3-BA3D-DB6B3C16577A}"/>
            </a:ext>
          </a:extLst>
        </xdr:cNvPr>
        <xdr:cNvSpPr/>
      </xdr:nvSpPr>
      <xdr:spPr>
        <a:xfrm>
          <a:off x="4464050" y="1041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42350</xdr:rowOff>
    </xdr:from>
    <xdr:ext cx="762000" cy="259045"/>
    <xdr:sp macro="" textlink="">
      <xdr:nvSpPr>
        <xdr:cNvPr id="152" name="財政構造の弾力性該当値テキスト">
          <a:extLst>
            <a:ext uri="{FF2B5EF4-FFF2-40B4-BE49-F238E27FC236}">
              <a16:creationId xmlns:a16="http://schemas.microsoft.com/office/drawing/2014/main" id="{2D552F6F-F5CA-4B8B-B5E4-7A0F469916EF}"/>
            </a:ext>
          </a:extLst>
        </xdr:cNvPr>
        <xdr:cNvSpPr txBox="1"/>
      </xdr:nvSpPr>
      <xdr:spPr>
        <a:xfrm>
          <a:off x="4584700" y="1026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3" name="楕円 152">
          <a:extLst>
            <a:ext uri="{FF2B5EF4-FFF2-40B4-BE49-F238E27FC236}">
              <a16:creationId xmlns:a16="http://schemas.microsoft.com/office/drawing/2014/main" id="{F8C8AFD0-105D-435F-BFDC-81F666ED972F}"/>
            </a:ext>
          </a:extLst>
        </xdr:cNvPr>
        <xdr:cNvSpPr/>
      </xdr:nvSpPr>
      <xdr:spPr>
        <a:xfrm>
          <a:off x="3702050" y="102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4" name="テキスト ボックス 153">
          <a:extLst>
            <a:ext uri="{FF2B5EF4-FFF2-40B4-BE49-F238E27FC236}">
              <a16:creationId xmlns:a16="http://schemas.microsoft.com/office/drawing/2014/main" id="{55F232F6-7AFE-4541-8A4E-073B9832ABFA}"/>
            </a:ext>
          </a:extLst>
        </xdr:cNvPr>
        <xdr:cNvSpPr txBox="1"/>
      </xdr:nvSpPr>
      <xdr:spPr>
        <a:xfrm>
          <a:off x="340995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14817</xdr:rowOff>
    </xdr:from>
    <xdr:to>
      <xdr:col>15</xdr:col>
      <xdr:colOff>133350</xdr:colOff>
      <xdr:row>60</xdr:row>
      <xdr:rowOff>116417</xdr:rowOff>
    </xdr:to>
    <xdr:sp macro="" textlink="">
      <xdr:nvSpPr>
        <xdr:cNvPr id="155" name="楕円 154">
          <a:extLst>
            <a:ext uri="{FF2B5EF4-FFF2-40B4-BE49-F238E27FC236}">
              <a16:creationId xmlns:a16="http://schemas.microsoft.com/office/drawing/2014/main" id="{9B71DE0B-ED9E-433A-9E68-7FD838A52E3C}"/>
            </a:ext>
          </a:extLst>
        </xdr:cNvPr>
        <xdr:cNvSpPr/>
      </xdr:nvSpPr>
      <xdr:spPr>
        <a:xfrm>
          <a:off x="2889250" y="1007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56" name="テキスト ボックス 155">
          <a:extLst>
            <a:ext uri="{FF2B5EF4-FFF2-40B4-BE49-F238E27FC236}">
              <a16:creationId xmlns:a16="http://schemas.microsoft.com/office/drawing/2014/main" id="{4E8CB9C4-C805-4C85-8299-35B137C0D967}"/>
            </a:ext>
          </a:extLst>
        </xdr:cNvPr>
        <xdr:cNvSpPr txBox="1"/>
      </xdr:nvSpPr>
      <xdr:spPr>
        <a:xfrm>
          <a:off x="2597150" y="984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7" name="楕円 156">
          <a:extLst>
            <a:ext uri="{FF2B5EF4-FFF2-40B4-BE49-F238E27FC236}">
              <a16:creationId xmlns:a16="http://schemas.microsoft.com/office/drawing/2014/main" id="{A4BE67B1-9174-43B3-B2D6-3FA02F3EDA8C}"/>
            </a:ext>
          </a:extLst>
        </xdr:cNvPr>
        <xdr:cNvSpPr/>
      </xdr:nvSpPr>
      <xdr:spPr>
        <a:xfrm>
          <a:off x="2095500" y="1012952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8" name="テキスト ボックス 157">
          <a:extLst>
            <a:ext uri="{FF2B5EF4-FFF2-40B4-BE49-F238E27FC236}">
              <a16:creationId xmlns:a16="http://schemas.microsoft.com/office/drawing/2014/main" id="{0F017E5C-8B3C-4511-8F96-5F5033331136}"/>
            </a:ext>
          </a:extLst>
        </xdr:cNvPr>
        <xdr:cNvSpPr txBox="1"/>
      </xdr:nvSpPr>
      <xdr:spPr>
        <a:xfrm>
          <a:off x="1784350" y="990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127423</xdr:rowOff>
    </xdr:from>
    <xdr:to>
      <xdr:col>7</xdr:col>
      <xdr:colOff>31750</xdr:colOff>
      <xdr:row>61</xdr:row>
      <xdr:rowOff>57573</xdr:rowOff>
    </xdr:to>
    <xdr:sp macro="" textlink="">
      <xdr:nvSpPr>
        <xdr:cNvPr id="159" name="楕円 158">
          <a:extLst>
            <a:ext uri="{FF2B5EF4-FFF2-40B4-BE49-F238E27FC236}">
              <a16:creationId xmlns:a16="http://schemas.microsoft.com/office/drawing/2014/main" id="{8C2648F2-FC68-445F-973E-A87458E4DC49}"/>
            </a:ext>
          </a:extLst>
        </xdr:cNvPr>
        <xdr:cNvSpPr/>
      </xdr:nvSpPr>
      <xdr:spPr>
        <a:xfrm>
          <a:off x="1282700" y="1018582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67750</xdr:rowOff>
    </xdr:from>
    <xdr:ext cx="762000" cy="259045"/>
    <xdr:sp macro="" textlink="">
      <xdr:nvSpPr>
        <xdr:cNvPr id="160" name="テキスト ボックス 159">
          <a:extLst>
            <a:ext uri="{FF2B5EF4-FFF2-40B4-BE49-F238E27FC236}">
              <a16:creationId xmlns:a16="http://schemas.microsoft.com/office/drawing/2014/main" id="{41FA6FBD-5D93-4299-8D79-A3F60891ED07}"/>
            </a:ext>
          </a:extLst>
        </xdr:cNvPr>
        <xdr:cNvSpPr txBox="1"/>
      </xdr:nvSpPr>
      <xdr:spPr>
        <a:xfrm>
          <a:off x="971550" y="995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7F252644-B237-47CA-99D4-A810DDACA6ED}"/>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5A5E80EA-9F5D-4603-9418-77BD55EA837D}"/>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90762B55-892D-425C-A547-B1863E86285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27BAAB17-37CE-4138-9B4B-C910D0BD286D}"/>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F98E0734-335B-4F97-A10B-16B376D6F59E}"/>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124D77FC-FEFA-4BFA-93F1-BDC0B0152AE4}"/>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B154387D-E073-460C-8EE1-F8DE62621699}"/>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D228B6E7-B716-401C-B503-6F64F8465A9F}"/>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6BEE5AC0-7395-4EE9-89FF-9C3997400441}"/>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6E1D891-18E7-4107-AD4E-842C261140B5}"/>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C672BFBD-A301-41FC-977F-957771AC435D}"/>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8296EE4C-A1F1-4095-BFA6-401AE800212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A1893470-BC84-42BD-AB24-8BC6347E0C88}"/>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人件費については、再任用制度等により引き続き増加傾向にあるが、物件費については、新型コロナウイルス感染症対応に係る経費の減に伴い、全体としては減となった。</a:t>
          </a:r>
        </a:p>
        <a:p>
          <a:r>
            <a:rPr kumimoji="1" lang="ja-JP" altLang="en-US" sz="1100">
              <a:latin typeface="ＭＳ Ｐゴシック" panose="020B0600070205080204" pitchFamily="50" charset="-128"/>
              <a:ea typeface="ＭＳ Ｐゴシック" panose="020B0600070205080204" pitchFamily="50" charset="-128"/>
            </a:rPr>
            <a:t>　今後は、物価高騰による物件費の上昇も想定されることから、引き続き、職員数の適正化、事業の見直し等を進めるとともに、公共施設等総合管理計画を踏まえ類似公共施設の再編、施設機能の複合化を進め効果的・効率的な施設管理を行い、関係経費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87D826F4-3779-47A8-9EA8-FB05F6C59B8E}"/>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9EC7A71D-4A15-419F-BBB1-184EDFA00C88}"/>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2F70F1C3-5B1F-483D-B036-A49981660CAF}"/>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78CBA5D6-75C6-4535-BFF3-CA91AEC7E909}"/>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F9E26545-A72F-4C9B-8DA6-2F7C74D38931}"/>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28AB1126-C45E-4931-9ED5-EE135F7F0E36}"/>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108E1F4E-DA21-4CF6-A6B5-6B082A2E7986}"/>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DEBF7573-572F-4F5A-92F3-53F8B0B0F1A3}"/>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FB373EE4-458E-408A-8DDE-1315A2898A42}"/>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980B046-3038-4CAC-8B33-8914275F4189}"/>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BD729D19-0635-4EB8-9866-877AA653EC0A}"/>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F239EFBE-EA83-4A92-888F-78BFF4CF4433}"/>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DC32E149-0B25-4303-9532-57C5AB7FD131}"/>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C270AADB-1768-4178-BE82-0560194775AA}"/>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812171C2-D5C6-463E-8C54-063C376AE8F3}"/>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AA454A95-C8BC-4E25-B359-F2F5392773D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FE6899F5-5D39-4938-99F4-B73D85B9142E}"/>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41D0DA1C-1B9D-4768-9835-A9CCA4811CC8}"/>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53918A13-E221-4D5E-8970-98198F7E1EF6}"/>
            </a:ext>
          </a:extLst>
        </xdr:cNvPr>
        <xdr:cNvCxnSpPr/>
      </xdr:nvCxnSpPr>
      <xdr:spPr>
        <a:xfrm flipV="1">
          <a:off x="4514850" y="13558582"/>
          <a:ext cx="0" cy="1635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52B305FE-FA6C-42EA-9679-170F7D24B6C3}"/>
            </a:ext>
          </a:extLst>
        </xdr:cNvPr>
        <xdr:cNvSpPr txBox="1"/>
      </xdr:nvSpPr>
      <xdr:spPr>
        <a:xfrm>
          <a:off x="4584700" y="1516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392FBD4E-EA9E-4E6E-AC06-F1CF27C4E6A9}"/>
            </a:ext>
          </a:extLst>
        </xdr:cNvPr>
        <xdr:cNvCxnSpPr/>
      </xdr:nvCxnSpPr>
      <xdr:spPr>
        <a:xfrm>
          <a:off x="4425950" y="15193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41A6C5C8-F647-4558-97D3-09F92C38EFDB}"/>
            </a:ext>
          </a:extLst>
        </xdr:cNvPr>
        <xdr:cNvSpPr txBox="1"/>
      </xdr:nvSpPr>
      <xdr:spPr>
        <a:xfrm>
          <a:off x="4584700" y="133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B80B5DF5-04C5-4747-BDCB-3ADD508F6CC8}"/>
            </a:ext>
          </a:extLst>
        </xdr:cNvPr>
        <xdr:cNvCxnSpPr/>
      </xdr:nvCxnSpPr>
      <xdr:spPr>
        <a:xfrm>
          <a:off x="4425950" y="135585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70038</xdr:rowOff>
    </xdr:from>
    <xdr:to>
      <xdr:col>23</xdr:col>
      <xdr:colOff>133350</xdr:colOff>
      <xdr:row>83</xdr:row>
      <xdr:rowOff>128456</xdr:rowOff>
    </xdr:to>
    <xdr:cxnSp macro="">
      <xdr:nvCxnSpPr>
        <xdr:cNvPr id="197" name="直線コネクタ 196">
          <a:extLst>
            <a:ext uri="{FF2B5EF4-FFF2-40B4-BE49-F238E27FC236}">
              <a16:creationId xmlns:a16="http://schemas.microsoft.com/office/drawing/2014/main" id="{813BEB63-F660-49A3-A1F3-F29D3BA5E016}"/>
            </a:ext>
          </a:extLst>
        </xdr:cNvPr>
        <xdr:cNvCxnSpPr/>
      </xdr:nvCxnSpPr>
      <xdr:spPr>
        <a:xfrm flipV="1">
          <a:off x="3752850" y="13984158"/>
          <a:ext cx="762000" cy="5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a:extLst>
            <a:ext uri="{FF2B5EF4-FFF2-40B4-BE49-F238E27FC236}">
              <a16:creationId xmlns:a16="http://schemas.microsoft.com/office/drawing/2014/main" id="{1018EF99-691F-455D-9D7A-4A5040035C14}"/>
            </a:ext>
          </a:extLst>
        </xdr:cNvPr>
        <xdr:cNvSpPr txBox="1"/>
      </xdr:nvSpPr>
      <xdr:spPr>
        <a:xfrm>
          <a:off x="4584700" y="1376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EE8BF93A-6294-4EDE-AF4A-0389A6057447}"/>
            </a:ext>
          </a:extLst>
        </xdr:cNvPr>
        <xdr:cNvSpPr/>
      </xdr:nvSpPr>
      <xdr:spPr>
        <a:xfrm>
          <a:off x="4464050" y="139153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23961</xdr:rowOff>
    </xdr:from>
    <xdr:to>
      <xdr:col>19</xdr:col>
      <xdr:colOff>133350</xdr:colOff>
      <xdr:row>83</xdr:row>
      <xdr:rowOff>128456</xdr:rowOff>
    </xdr:to>
    <xdr:cxnSp macro="">
      <xdr:nvCxnSpPr>
        <xdr:cNvPr id="200" name="直線コネクタ 199">
          <a:extLst>
            <a:ext uri="{FF2B5EF4-FFF2-40B4-BE49-F238E27FC236}">
              <a16:creationId xmlns:a16="http://schemas.microsoft.com/office/drawing/2014/main" id="{461887E5-EC5A-422F-B77B-D623BBA2C3FC}"/>
            </a:ext>
          </a:extLst>
        </xdr:cNvPr>
        <xdr:cNvCxnSpPr/>
      </xdr:nvCxnSpPr>
      <xdr:spPr>
        <a:xfrm>
          <a:off x="2940050" y="13938081"/>
          <a:ext cx="812800" cy="10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FD14B4AC-3E9A-40EA-A075-4BB311E99791}"/>
            </a:ext>
          </a:extLst>
        </xdr:cNvPr>
        <xdr:cNvSpPr/>
      </xdr:nvSpPr>
      <xdr:spPr>
        <a:xfrm>
          <a:off x="3702050" y="13870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id="{E1C77B7F-CEA6-455E-B9F9-1B3D4FE23E77}"/>
            </a:ext>
          </a:extLst>
        </xdr:cNvPr>
        <xdr:cNvSpPr txBox="1"/>
      </xdr:nvSpPr>
      <xdr:spPr>
        <a:xfrm>
          <a:off x="3409950" y="13642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166030</xdr:rowOff>
    </xdr:from>
    <xdr:to>
      <xdr:col>15</xdr:col>
      <xdr:colOff>82550</xdr:colOff>
      <xdr:row>83</xdr:row>
      <xdr:rowOff>23961</xdr:rowOff>
    </xdr:to>
    <xdr:cxnSp macro="">
      <xdr:nvCxnSpPr>
        <xdr:cNvPr id="203" name="直線コネクタ 202">
          <a:extLst>
            <a:ext uri="{FF2B5EF4-FFF2-40B4-BE49-F238E27FC236}">
              <a16:creationId xmlns:a16="http://schemas.microsoft.com/office/drawing/2014/main" id="{B06F32D8-EFAC-4017-9521-7112DB52882C}"/>
            </a:ext>
          </a:extLst>
        </xdr:cNvPr>
        <xdr:cNvCxnSpPr/>
      </xdr:nvCxnSpPr>
      <xdr:spPr>
        <a:xfrm>
          <a:off x="2127250" y="13744870"/>
          <a:ext cx="812800" cy="19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A27731A3-1AB5-4DD4-AB2F-F2A0F3EBC81F}"/>
            </a:ext>
          </a:extLst>
        </xdr:cNvPr>
        <xdr:cNvSpPr/>
      </xdr:nvSpPr>
      <xdr:spPr>
        <a:xfrm>
          <a:off x="2889250" y="137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a:extLst>
            <a:ext uri="{FF2B5EF4-FFF2-40B4-BE49-F238E27FC236}">
              <a16:creationId xmlns:a16="http://schemas.microsoft.com/office/drawing/2014/main" id="{75550E1B-72FE-49D1-91A9-C495F2C7706A}"/>
            </a:ext>
          </a:extLst>
        </xdr:cNvPr>
        <xdr:cNvSpPr txBox="1"/>
      </xdr:nvSpPr>
      <xdr:spPr>
        <a:xfrm>
          <a:off x="2597150" y="1355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147910</xdr:rowOff>
    </xdr:from>
    <xdr:to>
      <xdr:col>11</xdr:col>
      <xdr:colOff>31750</xdr:colOff>
      <xdr:row>81</xdr:row>
      <xdr:rowOff>166030</xdr:rowOff>
    </xdr:to>
    <xdr:cxnSp macro="">
      <xdr:nvCxnSpPr>
        <xdr:cNvPr id="206" name="直線コネクタ 205">
          <a:extLst>
            <a:ext uri="{FF2B5EF4-FFF2-40B4-BE49-F238E27FC236}">
              <a16:creationId xmlns:a16="http://schemas.microsoft.com/office/drawing/2014/main" id="{9EFE499C-510E-4BF6-B4D0-395BDB6A8940}"/>
            </a:ext>
          </a:extLst>
        </xdr:cNvPr>
        <xdr:cNvCxnSpPr/>
      </xdr:nvCxnSpPr>
      <xdr:spPr>
        <a:xfrm>
          <a:off x="1333500" y="13726750"/>
          <a:ext cx="793750" cy="1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A6800E5A-4E5D-45BD-9D35-8C5BF83110D1}"/>
            </a:ext>
          </a:extLst>
        </xdr:cNvPr>
        <xdr:cNvSpPr/>
      </xdr:nvSpPr>
      <xdr:spPr>
        <a:xfrm>
          <a:off x="2095500" y="1365030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8" name="テキスト ボックス 207">
          <a:extLst>
            <a:ext uri="{FF2B5EF4-FFF2-40B4-BE49-F238E27FC236}">
              <a16:creationId xmlns:a16="http://schemas.microsoft.com/office/drawing/2014/main" id="{BF40A039-DE99-471A-8D9D-64C75D6BBB5F}"/>
            </a:ext>
          </a:extLst>
        </xdr:cNvPr>
        <xdr:cNvSpPr txBox="1"/>
      </xdr:nvSpPr>
      <xdr:spPr>
        <a:xfrm>
          <a:off x="1784350" y="1342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5883EFB4-EA79-4BB4-892D-B46D01AF3181}"/>
            </a:ext>
          </a:extLst>
        </xdr:cNvPr>
        <xdr:cNvSpPr/>
      </xdr:nvSpPr>
      <xdr:spPr>
        <a:xfrm>
          <a:off x="1282700" y="136070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10" name="テキスト ボックス 209">
          <a:extLst>
            <a:ext uri="{FF2B5EF4-FFF2-40B4-BE49-F238E27FC236}">
              <a16:creationId xmlns:a16="http://schemas.microsoft.com/office/drawing/2014/main" id="{66FFF472-D63C-4FD5-ABEB-2FBCF147236A}"/>
            </a:ext>
          </a:extLst>
        </xdr:cNvPr>
        <xdr:cNvSpPr txBox="1"/>
      </xdr:nvSpPr>
      <xdr:spPr>
        <a:xfrm>
          <a:off x="971550" y="1338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7F83586-1362-4104-9045-90FEFB9EE93A}"/>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C275BFE9-9D5D-48D6-BD75-BFD2490B7C67}"/>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72FE23E0-3D87-499E-A288-A4A5745F4234}"/>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5B8216D9-CA16-4439-A461-7EBD6C12EB63}"/>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EC071BAD-2163-4505-8723-77712F11AB42}"/>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19238</xdr:rowOff>
    </xdr:from>
    <xdr:to>
      <xdr:col>23</xdr:col>
      <xdr:colOff>184150</xdr:colOff>
      <xdr:row>83</xdr:row>
      <xdr:rowOff>120838</xdr:rowOff>
    </xdr:to>
    <xdr:sp macro="" textlink="">
      <xdr:nvSpPr>
        <xdr:cNvPr id="216" name="楕円 215">
          <a:extLst>
            <a:ext uri="{FF2B5EF4-FFF2-40B4-BE49-F238E27FC236}">
              <a16:creationId xmlns:a16="http://schemas.microsoft.com/office/drawing/2014/main" id="{3C2B0A6B-AFF3-4497-8C86-E01E03704838}"/>
            </a:ext>
          </a:extLst>
        </xdr:cNvPr>
        <xdr:cNvSpPr/>
      </xdr:nvSpPr>
      <xdr:spPr>
        <a:xfrm>
          <a:off x="4464050" y="1393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162765</xdr:rowOff>
    </xdr:from>
    <xdr:ext cx="762000" cy="259045"/>
    <xdr:sp macro="" textlink="">
      <xdr:nvSpPr>
        <xdr:cNvPr id="217" name="人件費・物件費等の状況該当値テキスト">
          <a:extLst>
            <a:ext uri="{FF2B5EF4-FFF2-40B4-BE49-F238E27FC236}">
              <a16:creationId xmlns:a16="http://schemas.microsoft.com/office/drawing/2014/main" id="{25314E59-039C-4576-BED8-9127B1F506F0}"/>
            </a:ext>
          </a:extLst>
        </xdr:cNvPr>
        <xdr:cNvSpPr txBox="1"/>
      </xdr:nvSpPr>
      <xdr:spPr>
        <a:xfrm>
          <a:off x="4584700" y="1390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77656</xdr:rowOff>
    </xdr:from>
    <xdr:to>
      <xdr:col>19</xdr:col>
      <xdr:colOff>184150</xdr:colOff>
      <xdr:row>84</xdr:row>
      <xdr:rowOff>7806</xdr:rowOff>
    </xdr:to>
    <xdr:sp macro="" textlink="">
      <xdr:nvSpPr>
        <xdr:cNvPr id="218" name="楕円 217">
          <a:extLst>
            <a:ext uri="{FF2B5EF4-FFF2-40B4-BE49-F238E27FC236}">
              <a16:creationId xmlns:a16="http://schemas.microsoft.com/office/drawing/2014/main" id="{26230C06-758B-492E-916E-66580AAB3D2F}"/>
            </a:ext>
          </a:extLst>
        </xdr:cNvPr>
        <xdr:cNvSpPr/>
      </xdr:nvSpPr>
      <xdr:spPr>
        <a:xfrm>
          <a:off x="3702050" y="13991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164033</xdr:rowOff>
    </xdr:from>
    <xdr:ext cx="736600" cy="259045"/>
    <xdr:sp macro="" textlink="">
      <xdr:nvSpPr>
        <xdr:cNvPr id="219" name="テキスト ボックス 218">
          <a:extLst>
            <a:ext uri="{FF2B5EF4-FFF2-40B4-BE49-F238E27FC236}">
              <a16:creationId xmlns:a16="http://schemas.microsoft.com/office/drawing/2014/main" id="{B6907FC3-B871-4DA9-B6A7-87231EFE6A77}"/>
            </a:ext>
          </a:extLst>
        </xdr:cNvPr>
        <xdr:cNvSpPr txBox="1"/>
      </xdr:nvSpPr>
      <xdr:spPr>
        <a:xfrm>
          <a:off x="3409950" y="1407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144611</xdr:rowOff>
    </xdr:from>
    <xdr:to>
      <xdr:col>15</xdr:col>
      <xdr:colOff>133350</xdr:colOff>
      <xdr:row>83</xdr:row>
      <xdr:rowOff>74761</xdr:rowOff>
    </xdr:to>
    <xdr:sp macro="" textlink="">
      <xdr:nvSpPr>
        <xdr:cNvPr id="220" name="楕円 219">
          <a:extLst>
            <a:ext uri="{FF2B5EF4-FFF2-40B4-BE49-F238E27FC236}">
              <a16:creationId xmlns:a16="http://schemas.microsoft.com/office/drawing/2014/main" id="{828A0B59-D38A-48AC-A809-EFB9B0BEF24F}"/>
            </a:ext>
          </a:extLst>
        </xdr:cNvPr>
        <xdr:cNvSpPr/>
      </xdr:nvSpPr>
      <xdr:spPr>
        <a:xfrm>
          <a:off x="2889250" y="138910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59538</xdr:rowOff>
    </xdr:from>
    <xdr:ext cx="762000" cy="259045"/>
    <xdr:sp macro="" textlink="">
      <xdr:nvSpPr>
        <xdr:cNvPr id="221" name="テキスト ボックス 220">
          <a:extLst>
            <a:ext uri="{FF2B5EF4-FFF2-40B4-BE49-F238E27FC236}">
              <a16:creationId xmlns:a16="http://schemas.microsoft.com/office/drawing/2014/main" id="{201D2020-F80A-4380-BD15-87E2E7BF7672}"/>
            </a:ext>
          </a:extLst>
        </xdr:cNvPr>
        <xdr:cNvSpPr txBox="1"/>
      </xdr:nvSpPr>
      <xdr:spPr>
        <a:xfrm>
          <a:off x="2597150" y="1397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115230</xdr:rowOff>
    </xdr:from>
    <xdr:to>
      <xdr:col>11</xdr:col>
      <xdr:colOff>82550</xdr:colOff>
      <xdr:row>82</xdr:row>
      <xdr:rowOff>45380</xdr:rowOff>
    </xdr:to>
    <xdr:sp macro="" textlink="">
      <xdr:nvSpPr>
        <xdr:cNvPr id="222" name="楕円 221">
          <a:extLst>
            <a:ext uri="{FF2B5EF4-FFF2-40B4-BE49-F238E27FC236}">
              <a16:creationId xmlns:a16="http://schemas.microsoft.com/office/drawing/2014/main" id="{7A437389-A5AD-4339-BBB2-E5AA8C23D6D9}"/>
            </a:ext>
          </a:extLst>
        </xdr:cNvPr>
        <xdr:cNvSpPr/>
      </xdr:nvSpPr>
      <xdr:spPr>
        <a:xfrm>
          <a:off x="2095500" y="1369407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30157</xdr:rowOff>
    </xdr:from>
    <xdr:ext cx="762000" cy="259045"/>
    <xdr:sp macro="" textlink="">
      <xdr:nvSpPr>
        <xdr:cNvPr id="223" name="テキスト ボックス 222">
          <a:extLst>
            <a:ext uri="{FF2B5EF4-FFF2-40B4-BE49-F238E27FC236}">
              <a16:creationId xmlns:a16="http://schemas.microsoft.com/office/drawing/2014/main" id="{459811CC-2B24-42C8-8547-218B816BFBB0}"/>
            </a:ext>
          </a:extLst>
        </xdr:cNvPr>
        <xdr:cNvSpPr txBox="1"/>
      </xdr:nvSpPr>
      <xdr:spPr>
        <a:xfrm>
          <a:off x="1784350" y="137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97110</xdr:rowOff>
    </xdr:from>
    <xdr:to>
      <xdr:col>7</xdr:col>
      <xdr:colOff>31750</xdr:colOff>
      <xdr:row>82</xdr:row>
      <xdr:rowOff>27260</xdr:rowOff>
    </xdr:to>
    <xdr:sp macro="" textlink="">
      <xdr:nvSpPr>
        <xdr:cNvPr id="224" name="楕円 223">
          <a:extLst>
            <a:ext uri="{FF2B5EF4-FFF2-40B4-BE49-F238E27FC236}">
              <a16:creationId xmlns:a16="http://schemas.microsoft.com/office/drawing/2014/main" id="{238935DF-39A9-4A30-AC89-8D0DC56C0388}"/>
            </a:ext>
          </a:extLst>
        </xdr:cNvPr>
        <xdr:cNvSpPr/>
      </xdr:nvSpPr>
      <xdr:spPr>
        <a:xfrm>
          <a:off x="1282700" y="1367595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12037</xdr:rowOff>
    </xdr:from>
    <xdr:ext cx="762000" cy="259045"/>
    <xdr:sp macro="" textlink="">
      <xdr:nvSpPr>
        <xdr:cNvPr id="225" name="テキスト ボックス 224">
          <a:extLst>
            <a:ext uri="{FF2B5EF4-FFF2-40B4-BE49-F238E27FC236}">
              <a16:creationId xmlns:a16="http://schemas.microsoft.com/office/drawing/2014/main" id="{BBB1F53E-E8EC-4FB4-895D-95ADCD019B54}"/>
            </a:ext>
          </a:extLst>
        </xdr:cNvPr>
        <xdr:cNvSpPr txBox="1"/>
      </xdr:nvSpPr>
      <xdr:spPr>
        <a:xfrm>
          <a:off x="971550" y="1375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E526FF88-EBAF-4036-A10D-7D6C11643D0F}"/>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80D4E321-F003-4BB3-BD7F-57A416F912EE}"/>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7744D73F-4811-457F-BC8D-950549C18ABA}"/>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EEB1AA88-5F23-4835-920E-1F9C81F6AC77}"/>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6CE54ABB-3EC1-45E0-9555-342DECB1CC6D}"/>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3E343223-CE2F-4F80-B24D-84F5DF622C77}"/>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D7284C01-ABA5-4627-951D-88880B463F2C}"/>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FD7EAC02-8512-4843-9A1C-277BEBF1AEAE}"/>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34457E31-6B71-40EB-95A3-8C9A803928B9}"/>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11DC84F2-6EAF-49EF-999B-C7E61BBCFA72}"/>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1FEB4970-F5E9-4E67-9753-980DF8E75C96}"/>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BE148E-0362-48F7-992D-607478EA9B23}"/>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BBDA1C5A-ADD4-405C-AF7E-E391EE4B868A}"/>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全国市平均及び類似団体平均を下回っているのは、これまで職務・職責に応じた適切な給与支給、職員数の適正化、人件費の縮減に努めたことによるものである。</a:t>
          </a:r>
        </a:p>
        <a:p>
          <a:r>
            <a:rPr kumimoji="1" lang="ja-JP" altLang="en-US" sz="1100">
              <a:latin typeface="ＭＳ Ｐゴシック" panose="020B0600070205080204" pitchFamily="50" charset="-128"/>
              <a:ea typeface="ＭＳ Ｐゴシック" panose="020B0600070205080204" pitchFamily="50" charset="-128"/>
            </a:rPr>
            <a:t>　今後とも、職務・職責や人事評価に応じた給与制度の適正な運用に努める。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5EA72FB-2526-40F4-875E-8078E1610A6E}"/>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657CA943-BC8F-4376-B1D6-8D3464C8890E}"/>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4E78C153-4455-4801-B605-BB2C0E083163}"/>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3D90D959-EA80-441E-8808-040C303EEED3}"/>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91F73873-5A14-48DC-922E-D7B5EBF6C3FE}"/>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2BE6E22E-B09D-4738-B970-A4612392630A}"/>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DA10F8D7-6FAC-4694-AD8B-2C0D7C12EB21}"/>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5B3196C9-74FF-4E81-959D-9D058362AEDC}"/>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151B9918-2F37-4278-885B-05EE4959E6B9}"/>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F9A752E3-BD5D-46EA-9012-F763D928013F}"/>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F553A6DC-416B-47A9-AF99-604C3C75D743}"/>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3FA36856-7761-4A51-9591-34482C2E9347}"/>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60166E77-41CF-4879-BD67-447BAC8BA894}"/>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70E4791D-7BC7-4CF8-A054-F275B3DED655}"/>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5CEE0FB2-7E45-45E2-8749-19EBC6E08623}"/>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556347B5-0268-4AAF-9CBB-370EF24FCBC8}"/>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94ADE7F9-E0F0-4E4F-A861-CD03DAED5511}"/>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C892942-C8C0-4059-A1CB-72A373473887}"/>
            </a:ext>
          </a:extLst>
        </xdr:cNvPr>
        <xdr:cNvCxnSpPr/>
      </xdr:nvCxnSpPr>
      <xdr:spPr>
        <a:xfrm flipV="1">
          <a:off x="15474950" y="13606961"/>
          <a:ext cx="0" cy="1434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D202CA81-C855-4333-BB1C-3BD872EE1822}"/>
            </a:ext>
          </a:extLst>
        </xdr:cNvPr>
        <xdr:cNvSpPr txBox="1"/>
      </xdr:nvSpPr>
      <xdr:spPr>
        <a:xfrm>
          <a:off x="15563850" y="1501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684E9507-1783-4C4D-8A49-A2E468E43A49}"/>
            </a:ext>
          </a:extLst>
        </xdr:cNvPr>
        <xdr:cNvCxnSpPr/>
      </xdr:nvCxnSpPr>
      <xdr:spPr>
        <a:xfrm>
          <a:off x="15405100" y="150415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770F16AE-DBB2-4F03-9249-CD157C685834}"/>
            </a:ext>
          </a:extLst>
        </xdr:cNvPr>
        <xdr:cNvSpPr txBox="1"/>
      </xdr:nvSpPr>
      <xdr:spPr>
        <a:xfrm>
          <a:off x="15563850" y="1335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88CE3C9B-46E6-4F69-BB9D-71CB1ECA7D5D}"/>
            </a:ext>
          </a:extLst>
        </xdr:cNvPr>
        <xdr:cNvCxnSpPr/>
      </xdr:nvCxnSpPr>
      <xdr:spPr>
        <a:xfrm>
          <a:off x="15405100" y="13606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85</xdr:row>
      <xdr:rowOff>31750</xdr:rowOff>
    </xdr:to>
    <xdr:cxnSp macro="">
      <xdr:nvCxnSpPr>
        <xdr:cNvPr id="261" name="直線コネクタ 260">
          <a:extLst>
            <a:ext uri="{FF2B5EF4-FFF2-40B4-BE49-F238E27FC236}">
              <a16:creationId xmlns:a16="http://schemas.microsoft.com/office/drawing/2014/main" id="{55DCB07B-5036-4178-A936-B66105A38A8A}"/>
            </a:ext>
          </a:extLst>
        </xdr:cNvPr>
        <xdr:cNvCxnSpPr/>
      </xdr:nvCxnSpPr>
      <xdr:spPr>
        <a:xfrm flipV="1">
          <a:off x="14712950" y="14233253"/>
          <a:ext cx="7620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a:extLst>
            <a:ext uri="{FF2B5EF4-FFF2-40B4-BE49-F238E27FC236}">
              <a16:creationId xmlns:a16="http://schemas.microsoft.com/office/drawing/2014/main" id="{8DD056BD-FB00-46B5-A200-217D0F3F25BE}"/>
            </a:ext>
          </a:extLst>
        </xdr:cNvPr>
        <xdr:cNvSpPr txBox="1"/>
      </xdr:nvSpPr>
      <xdr:spPr>
        <a:xfrm>
          <a:off x="15563850" y="14422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949B5718-491B-4015-85BB-E707B7BB8B80}"/>
            </a:ext>
          </a:extLst>
        </xdr:cNvPr>
        <xdr:cNvSpPr/>
      </xdr:nvSpPr>
      <xdr:spPr>
        <a:xfrm>
          <a:off x="15427960" y="1445060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64" name="直線コネクタ 263">
          <a:extLst>
            <a:ext uri="{FF2B5EF4-FFF2-40B4-BE49-F238E27FC236}">
              <a16:creationId xmlns:a16="http://schemas.microsoft.com/office/drawing/2014/main" id="{6C5F7FED-75B2-4FD1-8AE1-6214121DA33B}"/>
            </a:ext>
          </a:extLst>
        </xdr:cNvPr>
        <xdr:cNvCxnSpPr/>
      </xdr:nvCxnSpPr>
      <xdr:spPr>
        <a:xfrm>
          <a:off x="13903960" y="14281150"/>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D6CF5251-4685-479C-9828-ACE68047FE39}"/>
            </a:ext>
          </a:extLst>
        </xdr:cNvPr>
        <xdr:cNvSpPr/>
      </xdr:nvSpPr>
      <xdr:spPr>
        <a:xfrm>
          <a:off x="14665960" y="144678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FAAA8248-5444-48AB-B944-739E1F20057F}"/>
            </a:ext>
          </a:extLst>
        </xdr:cNvPr>
        <xdr:cNvSpPr txBox="1"/>
      </xdr:nvSpPr>
      <xdr:spPr>
        <a:xfrm>
          <a:off x="14370050" y="1455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85</xdr:row>
      <xdr:rowOff>31750</xdr:rowOff>
    </xdr:to>
    <xdr:cxnSp macro="">
      <xdr:nvCxnSpPr>
        <xdr:cNvPr id="267" name="直線コネクタ 266">
          <a:extLst>
            <a:ext uri="{FF2B5EF4-FFF2-40B4-BE49-F238E27FC236}">
              <a16:creationId xmlns:a16="http://schemas.microsoft.com/office/drawing/2014/main" id="{92557C80-C9D4-4D88-8A9E-756897DD1F6C}"/>
            </a:ext>
          </a:extLst>
        </xdr:cNvPr>
        <xdr:cNvCxnSpPr/>
      </xdr:nvCxnSpPr>
      <xdr:spPr>
        <a:xfrm>
          <a:off x="13106400" y="14047470"/>
          <a:ext cx="797560" cy="2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4427658-6651-4D02-B1EA-6E9FEA4DFFC9}"/>
            </a:ext>
          </a:extLst>
        </xdr:cNvPr>
        <xdr:cNvSpPr/>
      </xdr:nvSpPr>
      <xdr:spPr>
        <a:xfrm>
          <a:off x="13868400" y="14467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a:extLst>
            <a:ext uri="{FF2B5EF4-FFF2-40B4-BE49-F238E27FC236}">
              <a16:creationId xmlns:a16="http://schemas.microsoft.com/office/drawing/2014/main" id="{62D99574-650E-4E47-B42A-3F19CAB374F1}"/>
            </a:ext>
          </a:extLst>
        </xdr:cNvPr>
        <xdr:cNvSpPr txBox="1"/>
      </xdr:nvSpPr>
      <xdr:spPr>
        <a:xfrm>
          <a:off x="13557250" y="1455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83</xdr:row>
      <xdr:rowOff>133350</xdr:rowOff>
    </xdr:to>
    <xdr:cxnSp macro="">
      <xdr:nvCxnSpPr>
        <xdr:cNvPr id="270" name="直線コネクタ 269">
          <a:extLst>
            <a:ext uri="{FF2B5EF4-FFF2-40B4-BE49-F238E27FC236}">
              <a16:creationId xmlns:a16="http://schemas.microsoft.com/office/drawing/2014/main" id="{C8DB39CF-0109-4730-B551-BAC6D4681297}"/>
            </a:ext>
          </a:extLst>
        </xdr:cNvPr>
        <xdr:cNvCxnSpPr/>
      </xdr:nvCxnSpPr>
      <xdr:spPr>
        <a:xfrm>
          <a:off x="12293600" y="13978527"/>
          <a:ext cx="8128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016FCAF1-D346-46CE-91F0-6E59A5F27A31}"/>
            </a:ext>
          </a:extLst>
        </xdr:cNvPr>
        <xdr:cNvSpPr/>
      </xdr:nvSpPr>
      <xdr:spPr>
        <a:xfrm>
          <a:off x="13055600" y="1448507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2" name="テキスト ボックス 271">
          <a:extLst>
            <a:ext uri="{FF2B5EF4-FFF2-40B4-BE49-F238E27FC236}">
              <a16:creationId xmlns:a16="http://schemas.microsoft.com/office/drawing/2014/main" id="{89453ECF-1D45-4022-A0AD-5C86945B9802}"/>
            </a:ext>
          </a:extLst>
        </xdr:cNvPr>
        <xdr:cNvSpPr txBox="1"/>
      </xdr:nvSpPr>
      <xdr:spPr>
        <a:xfrm>
          <a:off x="12763500" y="145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11DDEEEF-49CC-4453-9FA0-575DB2B3FCCB}"/>
            </a:ext>
          </a:extLst>
        </xdr:cNvPr>
        <xdr:cNvSpPr/>
      </xdr:nvSpPr>
      <xdr:spPr>
        <a:xfrm>
          <a:off x="12242800" y="145195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a:extLst>
            <a:ext uri="{FF2B5EF4-FFF2-40B4-BE49-F238E27FC236}">
              <a16:creationId xmlns:a16="http://schemas.microsoft.com/office/drawing/2014/main" id="{3A196CFF-8A7A-40CB-B6EB-35A346AB7127}"/>
            </a:ext>
          </a:extLst>
        </xdr:cNvPr>
        <xdr:cNvSpPr txBox="1"/>
      </xdr:nvSpPr>
      <xdr:spPr>
        <a:xfrm>
          <a:off x="11950700" y="1460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304906E-00D8-46A1-82F8-C0F82B1FF3E3}"/>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B7409AFB-7CF5-42BA-A893-9B605FCD8496}"/>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7288BC9F-71F0-4794-A5AE-0DC8DD489201}"/>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CD7E01FC-533D-49BB-BA42-40DB187B6547}"/>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F73E2CBE-6B4F-4147-8FCA-5A5CC9DAC454}"/>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80" name="楕円 279">
          <a:extLst>
            <a:ext uri="{FF2B5EF4-FFF2-40B4-BE49-F238E27FC236}">
              <a16:creationId xmlns:a16="http://schemas.microsoft.com/office/drawing/2014/main" id="{00C14EED-D432-41BD-9DC7-8AF58486323F}"/>
            </a:ext>
          </a:extLst>
        </xdr:cNvPr>
        <xdr:cNvSpPr/>
      </xdr:nvSpPr>
      <xdr:spPr>
        <a:xfrm>
          <a:off x="15427960" y="1418245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117220</xdr:rowOff>
    </xdr:from>
    <xdr:ext cx="762000" cy="259045"/>
    <xdr:sp macro="" textlink="">
      <xdr:nvSpPr>
        <xdr:cNvPr id="281" name="給与水準   （国との比較）該当値テキスト">
          <a:extLst>
            <a:ext uri="{FF2B5EF4-FFF2-40B4-BE49-F238E27FC236}">
              <a16:creationId xmlns:a16="http://schemas.microsoft.com/office/drawing/2014/main" id="{DD08884B-6F0F-4E9F-BB73-5A6A158DB013}"/>
            </a:ext>
          </a:extLst>
        </xdr:cNvPr>
        <xdr:cNvSpPr txBox="1"/>
      </xdr:nvSpPr>
      <xdr:spPr>
        <a:xfrm>
          <a:off x="15563850" y="1403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a:extLst>
            <a:ext uri="{FF2B5EF4-FFF2-40B4-BE49-F238E27FC236}">
              <a16:creationId xmlns:a16="http://schemas.microsoft.com/office/drawing/2014/main" id="{B129FF9E-8C3E-4FD7-A27D-3196766CFD1F}"/>
            </a:ext>
          </a:extLst>
        </xdr:cNvPr>
        <xdr:cNvSpPr/>
      </xdr:nvSpPr>
      <xdr:spPr>
        <a:xfrm>
          <a:off x="14665960" y="142341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3" name="テキスト ボックス 282">
          <a:extLst>
            <a:ext uri="{FF2B5EF4-FFF2-40B4-BE49-F238E27FC236}">
              <a16:creationId xmlns:a16="http://schemas.microsoft.com/office/drawing/2014/main" id="{55348C92-76FA-40C2-B291-42D9ABF6E60C}"/>
            </a:ext>
          </a:extLst>
        </xdr:cNvPr>
        <xdr:cNvSpPr txBox="1"/>
      </xdr:nvSpPr>
      <xdr:spPr>
        <a:xfrm>
          <a:off x="14370050" y="14006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4" name="楕円 283">
          <a:extLst>
            <a:ext uri="{FF2B5EF4-FFF2-40B4-BE49-F238E27FC236}">
              <a16:creationId xmlns:a16="http://schemas.microsoft.com/office/drawing/2014/main" id="{275A297D-6488-459F-BF55-F8070E4841B5}"/>
            </a:ext>
          </a:extLst>
        </xdr:cNvPr>
        <xdr:cNvSpPr/>
      </xdr:nvSpPr>
      <xdr:spPr>
        <a:xfrm>
          <a:off x="13868400" y="142341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5" name="テキスト ボックス 284">
          <a:extLst>
            <a:ext uri="{FF2B5EF4-FFF2-40B4-BE49-F238E27FC236}">
              <a16:creationId xmlns:a16="http://schemas.microsoft.com/office/drawing/2014/main" id="{8A2D0244-F7E1-4B3D-B2F9-0FF08C1CA62D}"/>
            </a:ext>
          </a:extLst>
        </xdr:cNvPr>
        <xdr:cNvSpPr txBox="1"/>
      </xdr:nvSpPr>
      <xdr:spPr>
        <a:xfrm>
          <a:off x="13557250" y="1400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6" name="楕円 285">
          <a:extLst>
            <a:ext uri="{FF2B5EF4-FFF2-40B4-BE49-F238E27FC236}">
              <a16:creationId xmlns:a16="http://schemas.microsoft.com/office/drawing/2014/main" id="{60E6D865-0D6C-45E7-9C7C-ECBC5D4A9074}"/>
            </a:ext>
          </a:extLst>
        </xdr:cNvPr>
        <xdr:cNvSpPr/>
      </xdr:nvSpPr>
      <xdr:spPr>
        <a:xfrm>
          <a:off x="13055600" y="1399667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7" name="テキスト ボックス 286">
          <a:extLst>
            <a:ext uri="{FF2B5EF4-FFF2-40B4-BE49-F238E27FC236}">
              <a16:creationId xmlns:a16="http://schemas.microsoft.com/office/drawing/2014/main" id="{761CB131-4D92-4618-AA88-B4F4072B3C20}"/>
            </a:ext>
          </a:extLst>
        </xdr:cNvPr>
        <xdr:cNvSpPr txBox="1"/>
      </xdr:nvSpPr>
      <xdr:spPr>
        <a:xfrm>
          <a:off x="127635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88" name="楕円 287">
          <a:extLst>
            <a:ext uri="{FF2B5EF4-FFF2-40B4-BE49-F238E27FC236}">
              <a16:creationId xmlns:a16="http://schemas.microsoft.com/office/drawing/2014/main" id="{454B5241-29EE-455C-B048-3AD3BD068040}"/>
            </a:ext>
          </a:extLst>
        </xdr:cNvPr>
        <xdr:cNvSpPr/>
      </xdr:nvSpPr>
      <xdr:spPr>
        <a:xfrm>
          <a:off x="12242800" y="1392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89" name="テキスト ボックス 288">
          <a:extLst>
            <a:ext uri="{FF2B5EF4-FFF2-40B4-BE49-F238E27FC236}">
              <a16:creationId xmlns:a16="http://schemas.microsoft.com/office/drawing/2014/main" id="{E6971F86-FBDD-4144-8462-2409DC228850}"/>
            </a:ext>
          </a:extLst>
        </xdr:cNvPr>
        <xdr:cNvSpPr txBox="1"/>
      </xdr:nvSpPr>
      <xdr:spPr>
        <a:xfrm>
          <a:off x="11950700" y="13704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A901F251-89F2-4CB1-8BC5-B0C5F8A50971}"/>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3D69345B-4049-43DE-89DF-EFD14E448AD9}"/>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90A546EA-6685-4490-A226-26FCA76D1273}"/>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1958C654-99BB-43F9-848D-05C413A9B45D}"/>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E655A9C8-1068-46C4-8DE1-4DF9D9F04188}"/>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3AE62E5-D4DF-48C3-99AA-5122B6683E9B}"/>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58D4CE42-4BA7-446B-86A6-BAEB9138FD1B}"/>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E1BDC3DA-53DF-438C-B707-444CD6DA264E}"/>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38319C43-1A75-4551-B85C-6148E3B5DB79}"/>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774D62EF-7C29-4B5E-B827-DF7B7F6BDF26}"/>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7432E9EB-6D99-44E1-9DD1-5F51E337955E}"/>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A3CB917B-FD83-48CD-A4C4-422CA7E4D2B7}"/>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AC124F29-C6FF-469A-9D85-3488B2EBD44E}"/>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定員適正化計画に基づき、組織機構のスリム化・効率化や保育園の民営化推進等により、職員数の適正化に取り組んできた結果、類似団体の平均を上回っているものの、全国平均及び富山県平均を下回っている。　</a:t>
          </a:r>
        </a:p>
        <a:p>
          <a:r>
            <a:rPr kumimoji="1" lang="ja-JP" altLang="en-US" sz="1100">
              <a:latin typeface="ＭＳ Ｐゴシック" panose="020B0600070205080204" pitchFamily="50" charset="-128"/>
              <a:ea typeface="ＭＳ Ｐゴシック" panose="020B0600070205080204" pitchFamily="50" charset="-128"/>
            </a:rPr>
            <a:t>　今後も定員適正化計画や行財政改革プランに基づき、事業の見直しによる効率化や民間活力の活用等、適切な定員管理に努める。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B9A8251F-64E8-4CF1-A2D4-30C1568A965D}"/>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437A5F51-35CA-4B62-AFBC-FC66F24FC2EC}"/>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785E6A1F-6CE8-417E-BCF2-BAB23A0F0A97}"/>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308861A6-E662-4628-8F70-2A3F2C5B7F28}"/>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4AA66C8D-866F-4577-89A2-A7C850015F0C}"/>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5C14C10-586D-4B5D-BE19-D783530202D1}"/>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9BF17715-F788-43B6-964E-22BC0B7C4B85}"/>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2274395-6287-41C0-880D-8AB98DD54E4B}"/>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D2EED334-880E-4CA6-8B7D-BF015325BB9C}"/>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1FB3FED7-B7DC-43FE-B8A9-F5CA2A632124}"/>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AB92FE61-80EB-4B29-B5A3-8C97565E124C}"/>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A502F80C-E602-42F5-B70F-CD8C19E62D16}"/>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8463FB27-A043-418C-86E3-BA8428A291E7}"/>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7BBC4F03-1253-4EB5-B86C-B45D1EEAC57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3398A554-C622-49DF-B7C3-7CF2CEA08D91}"/>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7378D040-A9E2-4E13-A6D2-28F89E23E26F}"/>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8D1F2483-D761-433A-B6E4-056EA564F2C0}"/>
            </a:ext>
          </a:extLst>
        </xdr:cNvPr>
        <xdr:cNvCxnSpPr/>
      </xdr:nvCxnSpPr>
      <xdr:spPr>
        <a:xfrm flipV="1">
          <a:off x="15474950" y="9751589"/>
          <a:ext cx="0" cy="1518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968763E1-488F-42AA-B93B-F3DCCFFAC674}"/>
            </a:ext>
          </a:extLst>
        </xdr:cNvPr>
        <xdr:cNvSpPr txBox="1"/>
      </xdr:nvSpPr>
      <xdr:spPr>
        <a:xfrm>
          <a:off x="15563850" y="1124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386FCF35-AB72-4A6F-91E7-11F53DC1099D}"/>
            </a:ext>
          </a:extLst>
        </xdr:cNvPr>
        <xdr:cNvCxnSpPr/>
      </xdr:nvCxnSpPr>
      <xdr:spPr>
        <a:xfrm>
          <a:off x="15405100" y="112696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56139D4A-CD90-49C0-9E6F-168A14BD9411}"/>
            </a:ext>
          </a:extLst>
        </xdr:cNvPr>
        <xdr:cNvSpPr txBox="1"/>
      </xdr:nvSpPr>
      <xdr:spPr>
        <a:xfrm>
          <a:off x="15563850" y="950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DC21C758-DA8E-43EA-B913-2FB5DE66A227}"/>
            </a:ext>
          </a:extLst>
        </xdr:cNvPr>
        <xdr:cNvCxnSpPr/>
      </xdr:nvCxnSpPr>
      <xdr:spPr>
        <a:xfrm>
          <a:off x="15405100" y="9751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99271</xdr:rowOff>
    </xdr:from>
    <xdr:to>
      <xdr:col>81</xdr:col>
      <xdr:colOff>44450</xdr:colOff>
      <xdr:row>61</xdr:row>
      <xdr:rowOff>113347</xdr:rowOff>
    </xdr:to>
    <xdr:cxnSp macro="">
      <xdr:nvCxnSpPr>
        <xdr:cNvPr id="324" name="直線コネクタ 323">
          <a:extLst>
            <a:ext uri="{FF2B5EF4-FFF2-40B4-BE49-F238E27FC236}">
              <a16:creationId xmlns:a16="http://schemas.microsoft.com/office/drawing/2014/main" id="{314464FF-696A-445E-8397-9F0A2445AABD}"/>
            </a:ext>
          </a:extLst>
        </xdr:cNvPr>
        <xdr:cNvCxnSpPr/>
      </xdr:nvCxnSpPr>
      <xdr:spPr>
        <a:xfrm>
          <a:off x="14712950" y="10325311"/>
          <a:ext cx="762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A7457260-DF4A-48E1-B5EC-E74886EC50BB}"/>
            </a:ext>
          </a:extLst>
        </xdr:cNvPr>
        <xdr:cNvSpPr txBox="1"/>
      </xdr:nvSpPr>
      <xdr:spPr>
        <a:xfrm>
          <a:off x="15563850" y="10067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EF9C8571-3CE0-40FC-A0BA-5C07AFCC5B54}"/>
            </a:ext>
          </a:extLst>
        </xdr:cNvPr>
        <xdr:cNvSpPr/>
      </xdr:nvSpPr>
      <xdr:spPr>
        <a:xfrm>
          <a:off x="15427960" y="1022201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91229</xdr:rowOff>
    </xdr:from>
    <xdr:to>
      <xdr:col>77</xdr:col>
      <xdr:colOff>44450</xdr:colOff>
      <xdr:row>61</xdr:row>
      <xdr:rowOff>99271</xdr:rowOff>
    </xdr:to>
    <xdr:cxnSp macro="">
      <xdr:nvCxnSpPr>
        <xdr:cNvPr id="327" name="直線コネクタ 326">
          <a:extLst>
            <a:ext uri="{FF2B5EF4-FFF2-40B4-BE49-F238E27FC236}">
              <a16:creationId xmlns:a16="http://schemas.microsoft.com/office/drawing/2014/main" id="{C15B81B8-C647-4A90-B0C9-2D5393C680C4}"/>
            </a:ext>
          </a:extLst>
        </xdr:cNvPr>
        <xdr:cNvCxnSpPr/>
      </xdr:nvCxnSpPr>
      <xdr:spPr>
        <a:xfrm>
          <a:off x="13903960" y="10317269"/>
          <a:ext cx="80899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69E683E0-CFA4-4607-88E8-5E4EBFEF7C7E}"/>
            </a:ext>
          </a:extLst>
        </xdr:cNvPr>
        <xdr:cNvSpPr/>
      </xdr:nvSpPr>
      <xdr:spPr>
        <a:xfrm>
          <a:off x="14665960" y="102159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F9BE0079-54C1-4B91-A74B-FB8B09E844CE}"/>
            </a:ext>
          </a:extLst>
        </xdr:cNvPr>
        <xdr:cNvSpPr txBox="1"/>
      </xdr:nvSpPr>
      <xdr:spPr>
        <a:xfrm>
          <a:off x="14370050" y="998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91229</xdr:rowOff>
    </xdr:from>
    <xdr:to>
      <xdr:col>72</xdr:col>
      <xdr:colOff>203200</xdr:colOff>
      <xdr:row>61</xdr:row>
      <xdr:rowOff>99271</xdr:rowOff>
    </xdr:to>
    <xdr:cxnSp macro="">
      <xdr:nvCxnSpPr>
        <xdr:cNvPr id="330" name="直線コネクタ 329">
          <a:extLst>
            <a:ext uri="{FF2B5EF4-FFF2-40B4-BE49-F238E27FC236}">
              <a16:creationId xmlns:a16="http://schemas.microsoft.com/office/drawing/2014/main" id="{175B6B48-70D9-436F-982A-E595ED7CEFAA}"/>
            </a:ext>
          </a:extLst>
        </xdr:cNvPr>
        <xdr:cNvCxnSpPr/>
      </xdr:nvCxnSpPr>
      <xdr:spPr>
        <a:xfrm flipV="1">
          <a:off x="13106400" y="10317269"/>
          <a:ext cx="79756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6F2631C5-F345-4CA1-9C5D-5F0E04B20A0F}"/>
            </a:ext>
          </a:extLst>
        </xdr:cNvPr>
        <xdr:cNvSpPr/>
      </xdr:nvSpPr>
      <xdr:spPr>
        <a:xfrm>
          <a:off x="13868400" y="101898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a:extLst>
            <a:ext uri="{FF2B5EF4-FFF2-40B4-BE49-F238E27FC236}">
              <a16:creationId xmlns:a16="http://schemas.microsoft.com/office/drawing/2014/main" id="{7C836E6E-3FBF-4DF5-B523-0880C4CEB0FC}"/>
            </a:ext>
          </a:extLst>
        </xdr:cNvPr>
        <xdr:cNvSpPr txBox="1"/>
      </xdr:nvSpPr>
      <xdr:spPr>
        <a:xfrm>
          <a:off x="13557250" y="996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89218</xdr:rowOff>
    </xdr:from>
    <xdr:to>
      <xdr:col>68</xdr:col>
      <xdr:colOff>152400</xdr:colOff>
      <xdr:row>61</xdr:row>
      <xdr:rowOff>99271</xdr:rowOff>
    </xdr:to>
    <xdr:cxnSp macro="">
      <xdr:nvCxnSpPr>
        <xdr:cNvPr id="333" name="直線コネクタ 332">
          <a:extLst>
            <a:ext uri="{FF2B5EF4-FFF2-40B4-BE49-F238E27FC236}">
              <a16:creationId xmlns:a16="http://schemas.microsoft.com/office/drawing/2014/main" id="{C72C61E7-7895-467D-B8A2-C0CE62DB77C0}"/>
            </a:ext>
          </a:extLst>
        </xdr:cNvPr>
        <xdr:cNvCxnSpPr/>
      </xdr:nvCxnSpPr>
      <xdr:spPr>
        <a:xfrm>
          <a:off x="12293600" y="10315258"/>
          <a:ext cx="8128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9DDCD9D5-0E0B-45AB-BB4D-612094D428F1}"/>
            </a:ext>
          </a:extLst>
        </xdr:cNvPr>
        <xdr:cNvSpPr/>
      </xdr:nvSpPr>
      <xdr:spPr>
        <a:xfrm>
          <a:off x="13055600" y="1017576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a:extLst>
            <a:ext uri="{FF2B5EF4-FFF2-40B4-BE49-F238E27FC236}">
              <a16:creationId xmlns:a16="http://schemas.microsoft.com/office/drawing/2014/main" id="{179D9402-C90D-40BF-A02F-D693E7444E7C}"/>
            </a:ext>
          </a:extLst>
        </xdr:cNvPr>
        <xdr:cNvSpPr txBox="1"/>
      </xdr:nvSpPr>
      <xdr:spPr>
        <a:xfrm>
          <a:off x="12763500" y="994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F7EF358E-7983-42FD-8F33-2BB6226527B9}"/>
            </a:ext>
          </a:extLst>
        </xdr:cNvPr>
        <xdr:cNvSpPr/>
      </xdr:nvSpPr>
      <xdr:spPr>
        <a:xfrm>
          <a:off x="12242800" y="10159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7887DF9A-7523-4A39-928E-C8750801D31A}"/>
            </a:ext>
          </a:extLst>
        </xdr:cNvPr>
        <xdr:cNvSpPr txBox="1"/>
      </xdr:nvSpPr>
      <xdr:spPr>
        <a:xfrm>
          <a:off x="11950700" y="993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C9280288-CF27-4A14-A471-EC7AE1CC83A3}"/>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84DB796F-7116-493B-B35B-BCB642316A21}"/>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E17D94BF-1DA6-42A1-827C-CF91C18A42FE}"/>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6CB4F036-828F-4128-A39E-E80710D4C0E5}"/>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7990CAAB-D806-4EF8-AF9F-E1F8915A9AEF}"/>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62547</xdr:rowOff>
    </xdr:from>
    <xdr:to>
      <xdr:col>81</xdr:col>
      <xdr:colOff>95250</xdr:colOff>
      <xdr:row>61</xdr:row>
      <xdr:rowOff>164147</xdr:rowOff>
    </xdr:to>
    <xdr:sp macro="" textlink="">
      <xdr:nvSpPr>
        <xdr:cNvPr id="343" name="楕円 342">
          <a:extLst>
            <a:ext uri="{FF2B5EF4-FFF2-40B4-BE49-F238E27FC236}">
              <a16:creationId xmlns:a16="http://schemas.microsoft.com/office/drawing/2014/main" id="{EE578EFE-3464-4212-8D54-5EDC62816D3F}"/>
            </a:ext>
          </a:extLst>
        </xdr:cNvPr>
        <xdr:cNvSpPr/>
      </xdr:nvSpPr>
      <xdr:spPr>
        <a:xfrm>
          <a:off x="15427960" y="1028858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34624</xdr:rowOff>
    </xdr:from>
    <xdr:ext cx="762000" cy="259045"/>
    <xdr:sp macro="" textlink="">
      <xdr:nvSpPr>
        <xdr:cNvPr id="344" name="定員管理の状況該当値テキスト">
          <a:extLst>
            <a:ext uri="{FF2B5EF4-FFF2-40B4-BE49-F238E27FC236}">
              <a16:creationId xmlns:a16="http://schemas.microsoft.com/office/drawing/2014/main" id="{68B8B3C2-967A-4574-8E4F-2201FCB48AEB}"/>
            </a:ext>
          </a:extLst>
        </xdr:cNvPr>
        <xdr:cNvSpPr txBox="1"/>
      </xdr:nvSpPr>
      <xdr:spPr>
        <a:xfrm>
          <a:off x="15563850" y="1026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48471</xdr:rowOff>
    </xdr:from>
    <xdr:to>
      <xdr:col>77</xdr:col>
      <xdr:colOff>95250</xdr:colOff>
      <xdr:row>61</xdr:row>
      <xdr:rowOff>150071</xdr:rowOff>
    </xdr:to>
    <xdr:sp macro="" textlink="">
      <xdr:nvSpPr>
        <xdr:cNvPr id="345" name="楕円 344">
          <a:extLst>
            <a:ext uri="{FF2B5EF4-FFF2-40B4-BE49-F238E27FC236}">
              <a16:creationId xmlns:a16="http://schemas.microsoft.com/office/drawing/2014/main" id="{6678BEFB-1402-4900-B4A6-6B8781B1C83B}"/>
            </a:ext>
          </a:extLst>
        </xdr:cNvPr>
        <xdr:cNvSpPr/>
      </xdr:nvSpPr>
      <xdr:spPr>
        <a:xfrm>
          <a:off x="14665960" y="1027451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46" name="テキスト ボックス 345">
          <a:extLst>
            <a:ext uri="{FF2B5EF4-FFF2-40B4-BE49-F238E27FC236}">
              <a16:creationId xmlns:a16="http://schemas.microsoft.com/office/drawing/2014/main" id="{BA4DFAD8-5B1A-4EC1-8CA8-DF7A491E3313}"/>
            </a:ext>
          </a:extLst>
        </xdr:cNvPr>
        <xdr:cNvSpPr txBox="1"/>
      </xdr:nvSpPr>
      <xdr:spPr>
        <a:xfrm>
          <a:off x="14370050" y="1036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40429</xdr:rowOff>
    </xdr:from>
    <xdr:to>
      <xdr:col>73</xdr:col>
      <xdr:colOff>44450</xdr:colOff>
      <xdr:row>61</xdr:row>
      <xdr:rowOff>142029</xdr:rowOff>
    </xdr:to>
    <xdr:sp macro="" textlink="">
      <xdr:nvSpPr>
        <xdr:cNvPr id="347" name="楕円 346">
          <a:extLst>
            <a:ext uri="{FF2B5EF4-FFF2-40B4-BE49-F238E27FC236}">
              <a16:creationId xmlns:a16="http://schemas.microsoft.com/office/drawing/2014/main" id="{BA8C7190-806D-4ACB-94F8-32F90CBFD449}"/>
            </a:ext>
          </a:extLst>
        </xdr:cNvPr>
        <xdr:cNvSpPr/>
      </xdr:nvSpPr>
      <xdr:spPr>
        <a:xfrm>
          <a:off x="13868400" y="102664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126806</xdr:rowOff>
    </xdr:from>
    <xdr:ext cx="762000" cy="259045"/>
    <xdr:sp macro="" textlink="">
      <xdr:nvSpPr>
        <xdr:cNvPr id="348" name="テキスト ボックス 347">
          <a:extLst>
            <a:ext uri="{FF2B5EF4-FFF2-40B4-BE49-F238E27FC236}">
              <a16:creationId xmlns:a16="http://schemas.microsoft.com/office/drawing/2014/main" id="{B5D3594A-5ED0-4766-8054-E61F39047D08}"/>
            </a:ext>
          </a:extLst>
        </xdr:cNvPr>
        <xdr:cNvSpPr txBox="1"/>
      </xdr:nvSpPr>
      <xdr:spPr>
        <a:xfrm>
          <a:off x="13557250" y="1035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48471</xdr:rowOff>
    </xdr:from>
    <xdr:to>
      <xdr:col>68</xdr:col>
      <xdr:colOff>203200</xdr:colOff>
      <xdr:row>61</xdr:row>
      <xdr:rowOff>150071</xdr:rowOff>
    </xdr:to>
    <xdr:sp macro="" textlink="">
      <xdr:nvSpPr>
        <xdr:cNvPr id="349" name="楕円 348">
          <a:extLst>
            <a:ext uri="{FF2B5EF4-FFF2-40B4-BE49-F238E27FC236}">
              <a16:creationId xmlns:a16="http://schemas.microsoft.com/office/drawing/2014/main" id="{73CE2822-A6B8-423E-89CA-058871726077}"/>
            </a:ext>
          </a:extLst>
        </xdr:cNvPr>
        <xdr:cNvSpPr/>
      </xdr:nvSpPr>
      <xdr:spPr>
        <a:xfrm>
          <a:off x="13055600" y="1027451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50" name="テキスト ボックス 349">
          <a:extLst>
            <a:ext uri="{FF2B5EF4-FFF2-40B4-BE49-F238E27FC236}">
              <a16:creationId xmlns:a16="http://schemas.microsoft.com/office/drawing/2014/main" id="{A6FEB45F-DAAB-43AC-9EF9-E0057428907E}"/>
            </a:ext>
          </a:extLst>
        </xdr:cNvPr>
        <xdr:cNvSpPr txBox="1"/>
      </xdr:nvSpPr>
      <xdr:spPr>
        <a:xfrm>
          <a:off x="12763500" y="1036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38418</xdr:rowOff>
    </xdr:from>
    <xdr:to>
      <xdr:col>64</xdr:col>
      <xdr:colOff>152400</xdr:colOff>
      <xdr:row>61</xdr:row>
      <xdr:rowOff>140018</xdr:rowOff>
    </xdr:to>
    <xdr:sp macro="" textlink="">
      <xdr:nvSpPr>
        <xdr:cNvPr id="351" name="楕円 350">
          <a:extLst>
            <a:ext uri="{FF2B5EF4-FFF2-40B4-BE49-F238E27FC236}">
              <a16:creationId xmlns:a16="http://schemas.microsoft.com/office/drawing/2014/main" id="{290EB0B9-A570-48FB-8155-E11A6E2EA824}"/>
            </a:ext>
          </a:extLst>
        </xdr:cNvPr>
        <xdr:cNvSpPr/>
      </xdr:nvSpPr>
      <xdr:spPr>
        <a:xfrm>
          <a:off x="12242800" y="1026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124795</xdr:rowOff>
    </xdr:from>
    <xdr:ext cx="762000" cy="259045"/>
    <xdr:sp macro="" textlink="">
      <xdr:nvSpPr>
        <xdr:cNvPr id="352" name="テキスト ボックス 351">
          <a:extLst>
            <a:ext uri="{FF2B5EF4-FFF2-40B4-BE49-F238E27FC236}">
              <a16:creationId xmlns:a16="http://schemas.microsoft.com/office/drawing/2014/main" id="{AED1BC0F-75A2-4F73-B7BB-DB2751FEC505}"/>
            </a:ext>
          </a:extLst>
        </xdr:cNvPr>
        <xdr:cNvSpPr txBox="1"/>
      </xdr:nvSpPr>
      <xdr:spPr>
        <a:xfrm>
          <a:off x="11950700" y="1035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9A9201D1-C173-4CDE-B0CA-BDD88ED1E21C}"/>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255EE3AF-44EE-41E5-9B13-71C61CF4D55D}"/>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87C93A6F-DCE1-40E8-901F-47F639533066}"/>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BD478843-52E7-4EE6-A164-6378D4C2C3FA}"/>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180BB6B-68AC-42F7-B6EA-CE3727B637D3}"/>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230ECEE5-33E9-4302-9E91-993F7AC03AF5}"/>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D07C1926-FCEC-4D79-9483-388DAFD40801}"/>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DD74B3F3-E9A8-4C4C-B56C-BE47444EFB91}"/>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2478AC68-6987-4D15-BBF2-8C2FC37C7A5C}"/>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36EC67E9-43CB-470E-8BB5-A6ADACC67ADF}"/>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99E8568C-784D-4AEE-851F-61A48AA128DE}"/>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C67DAA8C-D114-4943-97E4-1C6841B76549}"/>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73002A1C-9B43-43A8-9EA4-185C8356D0B5}"/>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町村合併以降推進してきた学校施設の耐震化・大規模改造事業等の大型事業に係る市債の償還により、実質公債費比率は類似団体平均を上回っている状況にあるが、市債のほとんどが合併特例事業債、緊急防災・減災事業債、臨時財政対策債といった交付税措置率が極めて高いものに限られていたことから、指標は大幅に改善してきた。しかし、合併特例事業債の発行が終了し、合併特例事業債と比べ交付税措置率が低い市債の償還が増えてきたことで上昇に転じた。</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今後もしばらくは、率の上昇が見込まれるため、新規起債の抑制を図るとともに、引き続き、計画的な繰上償還を実施し、実質公債費比率の上昇抑制に努める。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4D00192E-8A14-4384-80E7-218F0AEF48AF}"/>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EE195A92-E748-452D-B8DD-83A66AD2C92C}"/>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5B40D54C-21AA-4703-B77B-C49C1027F3D1}"/>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DD8B1C68-B0DA-47F1-9FC0-CAC6AA4428EB}"/>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C9CD648-BB05-4A6A-88F7-C1003D3586C7}"/>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8D3BEA44-47B3-4058-ACDF-4CB52FEC30A9}"/>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13487F6D-9C0A-475A-A140-FAF74CB332F5}"/>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2D4F0D68-8560-484C-B7B6-BA18628CA752}"/>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AC308539-A56B-4025-B270-34FD0579C802}"/>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D3EC25CF-E547-4379-85A1-1859344C6312}"/>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A9B7927F-1226-41E0-8B76-59F4480A516C}"/>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5C1798B5-8766-46C9-A29F-7411A8DB769E}"/>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AA83262F-8C23-4F12-A6E3-629B7FB3728C}"/>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644C9BE9-5C8C-40DE-995C-39A3BAE51D78}"/>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1A60CBAA-7589-4265-AA52-C5D0EF29990C}"/>
            </a:ext>
          </a:extLst>
        </xdr:cNvPr>
        <xdr:cNvCxnSpPr/>
      </xdr:nvCxnSpPr>
      <xdr:spPr>
        <a:xfrm flipV="1">
          <a:off x="15474950" y="6216650"/>
          <a:ext cx="0" cy="1344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E1BD2435-106D-4984-9676-643C1B3E9A3C}"/>
            </a:ext>
          </a:extLst>
        </xdr:cNvPr>
        <xdr:cNvSpPr txBox="1"/>
      </xdr:nvSpPr>
      <xdr:spPr>
        <a:xfrm>
          <a:off x="15563850" y="753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3E44141F-B82A-4A08-B1D3-3D9D7DB23D75}"/>
            </a:ext>
          </a:extLst>
        </xdr:cNvPr>
        <xdr:cNvCxnSpPr/>
      </xdr:nvCxnSpPr>
      <xdr:spPr>
        <a:xfrm>
          <a:off x="15405100" y="7561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9CCC07D9-404D-4413-B95A-B92953C8F5C0}"/>
            </a:ext>
          </a:extLst>
        </xdr:cNvPr>
        <xdr:cNvSpPr txBox="1"/>
      </xdr:nvSpPr>
      <xdr:spPr>
        <a:xfrm>
          <a:off x="1556385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FFD1AF21-0F42-4AEA-B239-59E92F44A0CA}"/>
            </a:ext>
          </a:extLst>
        </xdr:cNvPr>
        <xdr:cNvCxnSpPr/>
      </xdr:nvCxnSpPr>
      <xdr:spPr>
        <a:xfrm>
          <a:off x="15405100" y="6216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42</xdr:row>
      <xdr:rowOff>121920</xdr:rowOff>
    </xdr:to>
    <xdr:cxnSp macro="">
      <xdr:nvCxnSpPr>
        <xdr:cNvPr id="385" name="直線コネクタ 384">
          <a:extLst>
            <a:ext uri="{FF2B5EF4-FFF2-40B4-BE49-F238E27FC236}">
              <a16:creationId xmlns:a16="http://schemas.microsoft.com/office/drawing/2014/main" id="{342E67BA-E372-4C51-A29C-71D294DD95F5}"/>
            </a:ext>
          </a:extLst>
        </xdr:cNvPr>
        <xdr:cNvCxnSpPr/>
      </xdr:nvCxnSpPr>
      <xdr:spPr>
        <a:xfrm>
          <a:off x="14712950" y="7130626"/>
          <a:ext cx="762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a:extLst>
            <a:ext uri="{FF2B5EF4-FFF2-40B4-BE49-F238E27FC236}">
              <a16:creationId xmlns:a16="http://schemas.microsoft.com/office/drawing/2014/main" id="{12D95393-FD32-4198-B380-C7460B03F8FC}"/>
            </a:ext>
          </a:extLst>
        </xdr:cNvPr>
        <xdr:cNvSpPr txBox="1"/>
      </xdr:nvSpPr>
      <xdr:spPr>
        <a:xfrm>
          <a:off x="15563850" y="6695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70FCF4CF-AA19-49D8-87DC-D421D2912139}"/>
            </a:ext>
          </a:extLst>
        </xdr:cNvPr>
        <xdr:cNvSpPr/>
      </xdr:nvSpPr>
      <xdr:spPr>
        <a:xfrm>
          <a:off x="15427960" y="684614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89746</xdr:rowOff>
    </xdr:from>
    <xdr:to>
      <xdr:col>77</xdr:col>
      <xdr:colOff>44450</xdr:colOff>
      <xdr:row>42</xdr:row>
      <xdr:rowOff>89746</xdr:rowOff>
    </xdr:to>
    <xdr:cxnSp macro="">
      <xdr:nvCxnSpPr>
        <xdr:cNvPr id="388" name="直線コネクタ 387">
          <a:extLst>
            <a:ext uri="{FF2B5EF4-FFF2-40B4-BE49-F238E27FC236}">
              <a16:creationId xmlns:a16="http://schemas.microsoft.com/office/drawing/2014/main" id="{D7AB05B2-2087-4C10-B197-B89AB38EA867}"/>
            </a:ext>
          </a:extLst>
        </xdr:cNvPr>
        <xdr:cNvCxnSpPr/>
      </xdr:nvCxnSpPr>
      <xdr:spPr>
        <a:xfrm>
          <a:off x="13903960" y="7130626"/>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AA6688DD-CF02-4A3F-AE10-D57858827994}"/>
            </a:ext>
          </a:extLst>
        </xdr:cNvPr>
        <xdr:cNvSpPr/>
      </xdr:nvSpPr>
      <xdr:spPr>
        <a:xfrm>
          <a:off x="14665960" y="68381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a:extLst>
            <a:ext uri="{FF2B5EF4-FFF2-40B4-BE49-F238E27FC236}">
              <a16:creationId xmlns:a16="http://schemas.microsoft.com/office/drawing/2014/main" id="{A9745CBF-6955-42FF-9C39-3E2A09038219}"/>
            </a:ext>
          </a:extLst>
        </xdr:cNvPr>
        <xdr:cNvSpPr txBox="1"/>
      </xdr:nvSpPr>
      <xdr:spPr>
        <a:xfrm>
          <a:off x="14370050" y="6610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121920</xdr:rowOff>
    </xdr:to>
    <xdr:cxnSp macro="">
      <xdr:nvCxnSpPr>
        <xdr:cNvPr id="391" name="直線コネクタ 390">
          <a:extLst>
            <a:ext uri="{FF2B5EF4-FFF2-40B4-BE49-F238E27FC236}">
              <a16:creationId xmlns:a16="http://schemas.microsoft.com/office/drawing/2014/main" id="{27B84090-E0EA-499F-9EAA-852DCE70F87A}"/>
            </a:ext>
          </a:extLst>
        </xdr:cNvPr>
        <xdr:cNvCxnSpPr/>
      </xdr:nvCxnSpPr>
      <xdr:spPr>
        <a:xfrm flipV="1">
          <a:off x="13106400" y="7130626"/>
          <a:ext cx="79756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4222A3D7-D2AF-48A8-AB6E-67E5C0375B8F}"/>
            </a:ext>
          </a:extLst>
        </xdr:cNvPr>
        <xdr:cNvSpPr/>
      </xdr:nvSpPr>
      <xdr:spPr>
        <a:xfrm>
          <a:off x="13868400" y="6874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3" name="テキスト ボックス 392">
          <a:extLst>
            <a:ext uri="{FF2B5EF4-FFF2-40B4-BE49-F238E27FC236}">
              <a16:creationId xmlns:a16="http://schemas.microsoft.com/office/drawing/2014/main" id="{CFB6B0A9-F6D8-4464-B79D-10EFC1E2DA01}"/>
            </a:ext>
          </a:extLst>
        </xdr:cNvPr>
        <xdr:cNvSpPr txBox="1"/>
      </xdr:nvSpPr>
      <xdr:spPr>
        <a:xfrm>
          <a:off x="13557250" y="665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42</xdr:row>
      <xdr:rowOff>170180</xdr:rowOff>
    </xdr:to>
    <xdr:cxnSp macro="">
      <xdr:nvCxnSpPr>
        <xdr:cNvPr id="394" name="直線コネクタ 393">
          <a:extLst>
            <a:ext uri="{FF2B5EF4-FFF2-40B4-BE49-F238E27FC236}">
              <a16:creationId xmlns:a16="http://schemas.microsoft.com/office/drawing/2014/main" id="{9609DB74-7C80-49AE-A9D1-501428C61E67}"/>
            </a:ext>
          </a:extLst>
        </xdr:cNvPr>
        <xdr:cNvCxnSpPr/>
      </xdr:nvCxnSpPr>
      <xdr:spPr>
        <a:xfrm flipV="1">
          <a:off x="12293600" y="7162800"/>
          <a:ext cx="8128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B08BDE60-20EF-4953-A1CF-E554660532DE}"/>
            </a:ext>
          </a:extLst>
        </xdr:cNvPr>
        <xdr:cNvSpPr/>
      </xdr:nvSpPr>
      <xdr:spPr>
        <a:xfrm>
          <a:off x="13055600" y="688255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6" name="テキスト ボックス 395">
          <a:extLst>
            <a:ext uri="{FF2B5EF4-FFF2-40B4-BE49-F238E27FC236}">
              <a16:creationId xmlns:a16="http://schemas.microsoft.com/office/drawing/2014/main" id="{C05D97C4-84EF-4A20-A343-E0308D4FFEFE}"/>
            </a:ext>
          </a:extLst>
        </xdr:cNvPr>
        <xdr:cNvSpPr txBox="1"/>
      </xdr:nvSpPr>
      <xdr:spPr>
        <a:xfrm>
          <a:off x="12763500" y="665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385AD31-C6CA-4784-9E7D-3FB4488C7757}"/>
            </a:ext>
          </a:extLst>
        </xdr:cNvPr>
        <xdr:cNvSpPr/>
      </xdr:nvSpPr>
      <xdr:spPr>
        <a:xfrm>
          <a:off x="12242800" y="689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8" name="テキスト ボックス 397">
          <a:extLst>
            <a:ext uri="{FF2B5EF4-FFF2-40B4-BE49-F238E27FC236}">
              <a16:creationId xmlns:a16="http://schemas.microsoft.com/office/drawing/2014/main" id="{A63763EC-B913-40E2-918D-C2D002768183}"/>
            </a:ext>
          </a:extLst>
        </xdr:cNvPr>
        <xdr:cNvSpPr txBox="1"/>
      </xdr:nvSpPr>
      <xdr:spPr>
        <a:xfrm>
          <a:off x="11950700" y="666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71753112-13C1-47F8-B246-CE5D3F0B407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E779372B-BE52-4856-A98F-BBAC2A10782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5823611D-CD79-4B4A-B562-3168D605E5AA}"/>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939ECA05-1740-4271-A4C9-6A36A308528F}"/>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451427C7-9DFE-4FA3-878F-F661B6AC013F}"/>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404" name="楕円 403">
          <a:extLst>
            <a:ext uri="{FF2B5EF4-FFF2-40B4-BE49-F238E27FC236}">
              <a16:creationId xmlns:a16="http://schemas.microsoft.com/office/drawing/2014/main" id="{9F6549AB-5B2C-4D88-BD40-E4B9CCB630AE}"/>
            </a:ext>
          </a:extLst>
        </xdr:cNvPr>
        <xdr:cNvSpPr/>
      </xdr:nvSpPr>
      <xdr:spPr>
        <a:xfrm>
          <a:off x="15427960" y="71120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5" name="公債費負担の状況該当値テキスト">
          <a:extLst>
            <a:ext uri="{FF2B5EF4-FFF2-40B4-BE49-F238E27FC236}">
              <a16:creationId xmlns:a16="http://schemas.microsoft.com/office/drawing/2014/main" id="{537DC11C-5900-498D-9C41-25E4AA10AD8E}"/>
            </a:ext>
          </a:extLst>
        </xdr:cNvPr>
        <xdr:cNvSpPr txBox="1"/>
      </xdr:nvSpPr>
      <xdr:spPr>
        <a:xfrm>
          <a:off x="1556385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38946</xdr:rowOff>
    </xdr:from>
    <xdr:to>
      <xdr:col>77</xdr:col>
      <xdr:colOff>95250</xdr:colOff>
      <xdr:row>42</xdr:row>
      <xdr:rowOff>140546</xdr:rowOff>
    </xdr:to>
    <xdr:sp macro="" textlink="">
      <xdr:nvSpPr>
        <xdr:cNvPr id="406" name="楕円 405">
          <a:extLst>
            <a:ext uri="{FF2B5EF4-FFF2-40B4-BE49-F238E27FC236}">
              <a16:creationId xmlns:a16="http://schemas.microsoft.com/office/drawing/2014/main" id="{4FA7D665-533F-473C-B27A-52E7B9F21C29}"/>
            </a:ext>
          </a:extLst>
        </xdr:cNvPr>
        <xdr:cNvSpPr/>
      </xdr:nvSpPr>
      <xdr:spPr>
        <a:xfrm>
          <a:off x="14665960" y="707982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macro="" textlink="">
      <xdr:nvSpPr>
        <xdr:cNvPr id="407" name="テキスト ボックス 406">
          <a:extLst>
            <a:ext uri="{FF2B5EF4-FFF2-40B4-BE49-F238E27FC236}">
              <a16:creationId xmlns:a16="http://schemas.microsoft.com/office/drawing/2014/main" id="{D61B0671-2322-4353-ABA7-FE7B3405E087}"/>
            </a:ext>
          </a:extLst>
        </xdr:cNvPr>
        <xdr:cNvSpPr txBox="1"/>
      </xdr:nvSpPr>
      <xdr:spPr>
        <a:xfrm>
          <a:off x="14370050" y="716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8" name="楕円 407">
          <a:extLst>
            <a:ext uri="{FF2B5EF4-FFF2-40B4-BE49-F238E27FC236}">
              <a16:creationId xmlns:a16="http://schemas.microsoft.com/office/drawing/2014/main" id="{1B9EDF7C-4ED6-4189-8C0F-DC88F3F84176}"/>
            </a:ext>
          </a:extLst>
        </xdr:cNvPr>
        <xdr:cNvSpPr/>
      </xdr:nvSpPr>
      <xdr:spPr>
        <a:xfrm>
          <a:off x="13868400" y="70798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9" name="テキスト ボックス 408">
          <a:extLst>
            <a:ext uri="{FF2B5EF4-FFF2-40B4-BE49-F238E27FC236}">
              <a16:creationId xmlns:a16="http://schemas.microsoft.com/office/drawing/2014/main" id="{0F48FDE4-1C3A-4517-94B7-1C64F032364F}"/>
            </a:ext>
          </a:extLst>
        </xdr:cNvPr>
        <xdr:cNvSpPr txBox="1"/>
      </xdr:nvSpPr>
      <xdr:spPr>
        <a:xfrm>
          <a:off x="13557250" y="716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10" name="楕円 409">
          <a:extLst>
            <a:ext uri="{FF2B5EF4-FFF2-40B4-BE49-F238E27FC236}">
              <a16:creationId xmlns:a16="http://schemas.microsoft.com/office/drawing/2014/main" id="{EDED3B91-DDFD-4EA7-AB48-EB8C221B102E}"/>
            </a:ext>
          </a:extLst>
        </xdr:cNvPr>
        <xdr:cNvSpPr/>
      </xdr:nvSpPr>
      <xdr:spPr>
        <a:xfrm>
          <a:off x="13055600" y="711200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11" name="テキスト ボックス 410">
          <a:extLst>
            <a:ext uri="{FF2B5EF4-FFF2-40B4-BE49-F238E27FC236}">
              <a16:creationId xmlns:a16="http://schemas.microsoft.com/office/drawing/2014/main" id="{41ADD22C-1BCB-4E65-9D0C-8C3248345D3E}"/>
            </a:ext>
          </a:extLst>
        </xdr:cNvPr>
        <xdr:cNvSpPr txBox="1"/>
      </xdr:nvSpPr>
      <xdr:spPr>
        <a:xfrm>
          <a:off x="127635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12" name="楕円 411">
          <a:extLst>
            <a:ext uri="{FF2B5EF4-FFF2-40B4-BE49-F238E27FC236}">
              <a16:creationId xmlns:a16="http://schemas.microsoft.com/office/drawing/2014/main" id="{806D1A48-3FE7-4A95-BBD1-7E3CB361A2D6}"/>
            </a:ext>
          </a:extLst>
        </xdr:cNvPr>
        <xdr:cNvSpPr/>
      </xdr:nvSpPr>
      <xdr:spPr>
        <a:xfrm>
          <a:off x="12242800" y="7160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13" name="テキスト ボックス 412">
          <a:extLst>
            <a:ext uri="{FF2B5EF4-FFF2-40B4-BE49-F238E27FC236}">
              <a16:creationId xmlns:a16="http://schemas.microsoft.com/office/drawing/2014/main" id="{7EE77884-981F-482C-BC2F-9C4EC3E782FB}"/>
            </a:ext>
          </a:extLst>
        </xdr:cNvPr>
        <xdr:cNvSpPr txBox="1"/>
      </xdr:nvSpPr>
      <xdr:spPr>
        <a:xfrm>
          <a:off x="11950700" y="72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30332D6D-3E4C-4B3F-B66F-B3A4A9D7DB38}"/>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35450B9E-359B-4B14-922D-F04C991FE1FB}"/>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EF33964B-3AAA-4758-8FB5-7E96016B1136}"/>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27762F18-43DE-46FB-ADD7-A0737F6C81BA}"/>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D7A073C4-60A3-49E9-A473-05E625FE91B1}"/>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EDA1E4A6-B648-4751-AAED-6AD0131E55B8}"/>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90A623CF-1323-431F-819B-F7F95F5583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B59D73E3-69BB-46D8-B479-B6EAEA80EBFB}"/>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11147961-DDF9-4465-B935-40C644A66CD5}"/>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AAD6E8B5-38FB-497A-9618-FAE95B6F7CE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2210F843-88B1-488F-9535-CEE976B9AA9A}"/>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898ACFBB-57A3-4FB8-9D7A-FBC796AB0213}"/>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63089399-1A2F-4779-8F68-39B5CE7AF3CA}"/>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町村合併以降、合併特例事業債などの交付税措置率が高い地方債を活用してきたものの、学校施設の耐震化・大規模改造事業等の大型事業を推進してきたことにより、類似団体と比較して市債残高が大きいことから、将来負担比率は大きくなっている。</a:t>
          </a:r>
        </a:p>
        <a:p>
          <a:r>
            <a:rPr kumimoji="1" lang="ja-JP" altLang="en-US" sz="1100">
              <a:latin typeface="ＭＳ Ｐゴシック" panose="020B0600070205080204" pitchFamily="50" charset="-128"/>
              <a:ea typeface="ＭＳ Ｐゴシック" panose="020B0600070205080204" pitchFamily="50" charset="-128"/>
            </a:rPr>
            <a:t>　しかし、合併特例事業債の発行終了とともに大型事業がひと段落ついたことで市債残高が減少に転じため、大幅に改善した。</a:t>
          </a:r>
        </a:p>
        <a:p>
          <a:r>
            <a:rPr kumimoji="1" lang="ja-JP" altLang="en-US" sz="1100">
              <a:latin typeface="ＭＳ Ｐゴシック" panose="020B0600070205080204" pitchFamily="50" charset="-128"/>
              <a:ea typeface="ＭＳ Ｐゴシック" panose="020B0600070205080204" pitchFamily="50" charset="-128"/>
            </a:rPr>
            <a:t>　引き続き、市債の繰上償還や交付税措置率の高い有利な起債の活用等により、将来負担が少しでも軽減するよう、財政の健全化に努める。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7EB68765-780A-487F-8C81-C1D9D08252FD}"/>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8558045-6464-4D52-A5D5-B5FAD8A8DDCD}"/>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15E992BA-247C-4321-B5B6-5598E98E4127}"/>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EBCD6936-0673-4B99-8865-CDC88AD66BBE}"/>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9C7B671F-F4AE-4573-AD8D-8FCA90FB912C}"/>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701E066F-0896-4D52-AF50-F2C0C2CD783D}"/>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9F330EE9-AA80-4558-916C-8733DAA9D8FE}"/>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18EA12F7-34C6-42E7-9FB5-2D66EB02E7CA}"/>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8B0EFCC3-A03C-4B9E-AD59-EFA1A882481D}"/>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8222A790-B611-4FF7-8A6B-83D978279DC0}"/>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C0EFF4B0-8102-4B4E-B47A-BAD95F23E98A}"/>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35F1958E-B516-4934-9049-9FD38C3C46A0}"/>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3E1E9783-C707-4442-BB26-2854E403C2EA}"/>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B1E681A7-DEBD-41DE-BEC5-F1FEC19D7943}"/>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84CC0FD7-0816-4D8F-B7DA-9C0DBC1B71CE}"/>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755368EA-B3E5-4BE8-A380-83CE7B9BE88E}"/>
            </a:ext>
          </a:extLst>
        </xdr:cNvPr>
        <xdr:cNvCxnSpPr/>
      </xdr:nvCxnSpPr>
      <xdr:spPr>
        <a:xfrm flipV="1">
          <a:off x="15474950" y="2321137"/>
          <a:ext cx="0" cy="1629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407C30F0-1130-4978-96FE-ADEF603590C8}"/>
            </a:ext>
          </a:extLst>
        </xdr:cNvPr>
        <xdr:cNvSpPr txBox="1"/>
      </xdr:nvSpPr>
      <xdr:spPr>
        <a:xfrm>
          <a:off x="15563850" y="392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A24057AF-4FA0-4EEE-91C3-F44D9BC05DC1}"/>
            </a:ext>
          </a:extLst>
        </xdr:cNvPr>
        <xdr:cNvCxnSpPr/>
      </xdr:nvCxnSpPr>
      <xdr:spPr>
        <a:xfrm>
          <a:off x="15405100" y="3950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7CC0D47A-5021-4A63-B893-572E3994D53F}"/>
            </a:ext>
          </a:extLst>
        </xdr:cNvPr>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F7DD6CCE-CCEB-4627-BE3F-F3E399F0588D}"/>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11289</xdr:rowOff>
    </xdr:from>
    <xdr:to>
      <xdr:col>81</xdr:col>
      <xdr:colOff>44450</xdr:colOff>
      <xdr:row>19</xdr:row>
      <xdr:rowOff>168134</xdr:rowOff>
    </xdr:to>
    <xdr:cxnSp macro="">
      <xdr:nvCxnSpPr>
        <xdr:cNvPr id="447" name="直線コネクタ 446">
          <a:extLst>
            <a:ext uri="{FF2B5EF4-FFF2-40B4-BE49-F238E27FC236}">
              <a16:creationId xmlns:a16="http://schemas.microsoft.com/office/drawing/2014/main" id="{692E2C15-8B27-41CB-8294-BD1E11843FC8}"/>
            </a:ext>
          </a:extLst>
        </xdr:cNvPr>
        <xdr:cNvCxnSpPr/>
      </xdr:nvCxnSpPr>
      <xdr:spPr>
        <a:xfrm flipV="1">
          <a:off x="14712950" y="3196449"/>
          <a:ext cx="762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9344C2AD-0E01-4E05-9E0D-8CC5C674D53A}"/>
            </a:ext>
          </a:extLst>
        </xdr:cNvPr>
        <xdr:cNvSpPr txBox="1"/>
      </xdr:nvSpPr>
      <xdr:spPr>
        <a:xfrm>
          <a:off x="15563850" y="2182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60E978AE-ABF8-4336-A0BB-F1B20AABDC9E}"/>
            </a:ext>
          </a:extLst>
        </xdr:cNvPr>
        <xdr:cNvSpPr/>
      </xdr:nvSpPr>
      <xdr:spPr>
        <a:xfrm>
          <a:off x="15427960" y="233200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168134</xdr:rowOff>
    </xdr:from>
    <xdr:to>
      <xdr:col>77</xdr:col>
      <xdr:colOff>44450</xdr:colOff>
      <xdr:row>20</xdr:row>
      <xdr:rowOff>132080</xdr:rowOff>
    </xdr:to>
    <xdr:cxnSp macro="">
      <xdr:nvCxnSpPr>
        <xdr:cNvPr id="450" name="直線コネクタ 449">
          <a:extLst>
            <a:ext uri="{FF2B5EF4-FFF2-40B4-BE49-F238E27FC236}">
              <a16:creationId xmlns:a16="http://schemas.microsoft.com/office/drawing/2014/main" id="{A3FD9D93-937F-4228-8AFB-6486ED63BE20}"/>
            </a:ext>
          </a:extLst>
        </xdr:cNvPr>
        <xdr:cNvCxnSpPr/>
      </xdr:nvCxnSpPr>
      <xdr:spPr>
        <a:xfrm flipV="1">
          <a:off x="13903960" y="3353294"/>
          <a:ext cx="808990" cy="13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A4AB4A5E-E155-4A36-995E-6B097523C6F3}"/>
            </a:ext>
          </a:extLst>
        </xdr:cNvPr>
        <xdr:cNvSpPr/>
      </xdr:nvSpPr>
      <xdr:spPr>
        <a:xfrm>
          <a:off x="14665960" y="24166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9F61736E-8F1A-499A-BA14-4C46B90C3B48}"/>
            </a:ext>
          </a:extLst>
        </xdr:cNvPr>
        <xdr:cNvSpPr txBox="1"/>
      </xdr:nvSpPr>
      <xdr:spPr>
        <a:xfrm>
          <a:off x="14370050" y="218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132080</xdr:rowOff>
    </xdr:from>
    <xdr:to>
      <xdr:col>72</xdr:col>
      <xdr:colOff>203200</xdr:colOff>
      <xdr:row>20</xdr:row>
      <xdr:rowOff>144145</xdr:rowOff>
    </xdr:to>
    <xdr:cxnSp macro="">
      <xdr:nvCxnSpPr>
        <xdr:cNvPr id="453" name="直線コネクタ 452">
          <a:extLst>
            <a:ext uri="{FF2B5EF4-FFF2-40B4-BE49-F238E27FC236}">
              <a16:creationId xmlns:a16="http://schemas.microsoft.com/office/drawing/2014/main" id="{25958506-7704-4FE4-8F64-0348DFBF3134}"/>
            </a:ext>
          </a:extLst>
        </xdr:cNvPr>
        <xdr:cNvCxnSpPr/>
      </xdr:nvCxnSpPr>
      <xdr:spPr>
        <a:xfrm flipV="1">
          <a:off x="13106400" y="3484880"/>
          <a:ext cx="79756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a:extLst>
            <a:ext uri="{FF2B5EF4-FFF2-40B4-BE49-F238E27FC236}">
              <a16:creationId xmlns:a16="http://schemas.microsoft.com/office/drawing/2014/main" id="{E70B84B3-7D29-4C86-9722-B0BF29EC3A86}"/>
            </a:ext>
          </a:extLst>
        </xdr:cNvPr>
        <xdr:cNvSpPr/>
      </xdr:nvSpPr>
      <xdr:spPr>
        <a:xfrm>
          <a:off x="13868400" y="25361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a:extLst>
            <a:ext uri="{FF2B5EF4-FFF2-40B4-BE49-F238E27FC236}">
              <a16:creationId xmlns:a16="http://schemas.microsoft.com/office/drawing/2014/main" id="{2CE834BD-E37B-49DE-B87E-C1C06F31014B}"/>
            </a:ext>
          </a:extLst>
        </xdr:cNvPr>
        <xdr:cNvSpPr txBox="1"/>
      </xdr:nvSpPr>
      <xdr:spPr>
        <a:xfrm>
          <a:off x="13557250" y="231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144145</xdr:rowOff>
    </xdr:from>
    <xdr:to>
      <xdr:col>68</xdr:col>
      <xdr:colOff>152400</xdr:colOff>
      <xdr:row>20</xdr:row>
      <xdr:rowOff>150848</xdr:rowOff>
    </xdr:to>
    <xdr:cxnSp macro="">
      <xdr:nvCxnSpPr>
        <xdr:cNvPr id="456" name="直線コネクタ 455">
          <a:extLst>
            <a:ext uri="{FF2B5EF4-FFF2-40B4-BE49-F238E27FC236}">
              <a16:creationId xmlns:a16="http://schemas.microsoft.com/office/drawing/2014/main" id="{B569AD40-5083-4ECA-8BF3-FE4458E5BD72}"/>
            </a:ext>
          </a:extLst>
        </xdr:cNvPr>
        <xdr:cNvCxnSpPr/>
      </xdr:nvCxnSpPr>
      <xdr:spPr>
        <a:xfrm flipV="1">
          <a:off x="12293600" y="3496945"/>
          <a:ext cx="8128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a:extLst>
            <a:ext uri="{FF2B5EF4-FFF2-40B4-BE49-F238E27FC236}">
              <a16:creationId xmlns:a16="http://schemas.microsoft.com/office/drawing/2014/main" id="{F7A85D83-8790-48CE-A702-6840A2AF733F}"/>
            </a:ext>
          </a:extLst>
        </xdr:cNvPr>
        <xdr:cNvSpPr/>
      </xdr:nvSpPr>
      <xdr:spPr>
        <a:xfrm>
          <a:off x="13055600" y="25589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a:extLst>
            <a:ext uri="{FF2B5EF4-FFF2-40B4-BE49-F238E27FC236}">
              <a16:creationId xmlns:a16="http://schemas.microsoft.com/office/drawing/2014/main" id="{83C4E0E4-BA61-4068-8CCB-D863C2F7D828}"/>
            </a:ext>
          </a:extLst>
        </xdr:cNvPr>
        <xdr:cNvSpPr txBox="1"/>
      </xdr:nvSpPr>
      <xdr:spPr>
        <a:xfrm>
          <a:off x="12763500" y="233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a:extLst>
            <a:ext uri="{FF2B5EF4-FFF2-40B4-BE49-F238E27FC236}">
              <a16:creationId xmlns:a16="http://schemas.microsoft.com/office/drawing/2014/main" id="{51ABB4AE-2521-4820-9A33-D92D2B65E15E}"/>
            </a:ext>
          </a:extLst>
        </xdr:cNvPr>
        <xdr:cNvSpPr/>
      </xdr:nvSpPr>
      <xdr:spPr>
        <a:xfrm>
          <a:off x="12242800" y="2587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0" name="テキスト ボックス 459">
          <a:extLst>
            <a:ext uri="{FF2B5EF4-FFF2-40B4-BE49-F238E27FC236}">
              <a16:creationId xmlns:a16="http://schemas.microsoft.com/office/drawing/2014/main" id="{CD281B3C-8B97-4306-B2C6-98213F896B90}"/>
            </a:ext>
          </a:extLst>
        </xdr:cNvPr>
        <xdr:cNvSpPr txBox="1"/>
      </xdr:nvSpPr>
      <xdr:spPr>
        <a:xfrm>
          <a:off x="11950700" y="235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BD77ABB8-D7A4-407D-8F1E-0E98FC411676}"/>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4F1FABA-5792-4653-A998-E1C226D552A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906813D3-EB4C-4E6C-886D-5639B48CCAD3}"/>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6895068-47ED-4C8D-8121-89BBEA508B9F}"/>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F90E97C1-F473-4C96-9A98-13E7B4893424}"/>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131939</xdr:rowOff>
    </xdr:from>
    <xdr:to>
      <xdr:col>81</xdr:col>
      <xdr:colOff>95250</xdr:colOff>
      <xdr:row>19</xdr:row>
      <xdr:rowOff>62089</xdr:rowOff>
    </xdr:to>
    <xdr:sp macro="" textlink="">
      <xdr:nvSpPr>
        <xdr:cNvPr id="466" name="楕円 465">
          <a:extLst>
            <a:ext uri="{FF2B5EF4-FFF2-40B4-BE49-F238E27FC236}">
              <a16:creationId xmlns:a16="http://schemas.microsoft.com/office/drawing/2014/main" id="{67953B98-48A3-4855-86C2-21E02C2D0EF8}"/>
            </a:ext>
          </a:extLst>
        </xdr:cNvPr>
        <xdr:cNvSpPr/>
      </xdr:nvSpPr>
      <xdr:spPr>
        <a:xfrm>
          <a:off x="15427960" y="314945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104016</xdr:rowOff>
    </xdr:from>
    <xdr:ext cx="762000" cy="259045"/>
    <xdr:sp macro="" textlink="">
      <xdr:nvSpPr>
        <xdr:cNvPr id="467" name="将来負担の状況該当値テキスト">
          <a:extLst>
            <a:ext uri="{FF2B5EF4-FFF2-40B4-BE49-F238E27FC236}">
              <a16:creationId xmlns:a16="http://schemas.microsoft.com/office/drawing/2014/main" id="{67BF7DC3-95A4-44E1-9A27-B5BABF933DD7}"/>
            </a:ext>
          </a:extLst>
        </xdr:cNvPr>
        <xdr:cNvSpPr txBox="1"/>
      </xdr:nvSpPr>
      <xdr:spPr>
        <a:xfrm>
          <a:off x="15563850" y="312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117334</xdr:rowOff>
    </xdr:from>
    <xdr:to>
      <xdr:col>77</xdr:col>
      <xdr:colOff>95250</xdr:colOff>
      <xdr:row>20</xdr:row>
      <xdr:rowOff>47484</xdr:rowOff>
    </xdr:to>
    <xdr:sp macro="" textlink="">
      <xdr:nvSpPr>
        <xdr:cNvPr id="468" name="楕円 467">
          <a:extLst>
            <a:ext uri="{FF2B5EF4-FFF2-40B4-BE49-F238E27FC236}">
              <a16:creationId xmlns:a16="http://schemas.microsoft.com/office/drawing/2014/main" id="{620ED5E0-C800-48F2-A119-3FEFEB62E14F}"/>
            </a:ext>
          </a:extLst>
        </xdr:cNvPr>
        <xdr:cNvSpPr/>
      </xdr:nvSpPr>
      <xdr:spPr>
        <a:xfrm>
          <a:off x="14665960" y="330249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32261</xdr:rowOff>
    </xdr:from>
    <xdr:ext cx="736600" cy="259045"/>
    <xdr:sp macro="" textlink="">
      <xdr:nvSpPr>
        <xdr:cNvPr id="469" name="テキスト ボックス 468">
          <a:extLst>
            <a:ext uri="{FF2B5EF4-FFF2-40B4-BE49-F238E27FC236}">
              <a16:creationId xmlns:a16="http://schemas.microsoft.com/office/drawing/2014/main" id="{D633472A-5594-403A-B5C6-CF151A2E0127}"/>
            </a:ext>
          </a:extLst>
        </xdr:cNvPr>
        <xdr:cNvSpPr txBox="1"/>
      </xdr:nvSpPr>
      <xdr:spPr>
        <a:xfrm>
          <a:off x="14370050" y="3385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81280</xdr:rowOff>
    </xdr:from>
    <xdr:to>
      <xdr:col>73</xdr:col>
      <xdr:colOff>44450</xdr:colOff>
      <xdr:row>21</xdr:row>
      <xdr:rowOff>11430</xdr:rowOff>
    </xdr:to>
    <xdr:sp macro="" textlink="">
      <xdr:nvSpPr>
        <xdr:cNvPr id="470" name="楕円 469">
          <a:extLst>
            <a:ext uri="{FF2B5EF4-FFF2-40B4-BE49-F238E27FC236}">
              <a16:creationId xmlns:a16="http://schemas.microsoft.com/office/drawing/2014/main" id="{C7B1B93C-1D62-4545-AC05-4CDB2DB7FC73}"/>
            </a:ext>
          </a:extLst>
        </xdr:cNvPr>
        <xdr:cNvSpPr/>
      </xdr:nvSpPr>
      <xdr:spPr>
        <a:xfrm>
          <a:off x="13868400" y="34340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167657</xdr:rowOff>
    </xdr:from>
    <xdr:ext cx="762000" cy="259045"/>
    <xdr:sp macro="" textlink="">
      <xdr:nvSpPr>
        <xdr:cNvPr id="471" name="テキスト ボックス 470">
          <a:extLst>
            <a:ext uri="{FF2B5EF4-FFF2-40B4-BE49-F238E27FC236}">
              <a16:creationId xmlns:a16="http://schemas.microsoft.com/office/drawing/2014/main" id="{8C6083A2-601C-4C52-980E-C9A82D64BFE3}"/>
            </a:ext>
          </a:extLst>
        </xdr:cNvPr>
        <xdr:cNvSpPr txBox="1"/>
      </xdr:nvSpPr>
      <xdr:spPr>
        <a:xfrm>
          <a:off x="1355725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93345</xdr:rowOff>
    </xdr:from>
    <xdr:to>
      <xdr:col>68</xdr:col>
      <xdr:colOff>203200</xdr:colOff>
      <xdr:row>21</xdr:row>
      <xdr:rowOff>23495</xdr:rowOff>
    </xdr:to>
    <xdr:sp macro="" textlink="">
      <xdr:nvSpPr>
        <xdr:cNvPr id="472" name="楕円 471">
          <a:extLst>
            <a:ext uri="{FF2B5EF4-FFF2-40B4-BE49-F238E27FC236}">
              <a16:creationId xmlns:a16="http://schemas.microsoft.com/office/drawing/2014/main" id="{1706FB3D-D0E7-4A0E-B18B-35CA15E2E7F3}"/>
            </a:ext>
          </a:extLst>
        </xdr:cNvPr>
        <xdr:cNvSpPr/>
      </xdr:nvSpPr>
      <xdr:spPr>
        <a:xfrm>
          <a:off x="13055600" y="344614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8272</xdr:rowOff>
    </xdr:from>
    <xdr:ext cx="762000" cy="259045"/>
    <xdr:sp macro="" textlink="">
      <xdr:nvSpPr>
        <xdr:cNvPr id="473" name="テキスト ボックス 472">
          <a:extLst>
            <a:ext uri="{FF2B5EF4-FFF2-40B4-BE49-F238E27FC236}">
              <a16:creationId xmlns:a16="http://schemas.microsoft.com/office/drawing/2014/main" id="{A4E0DB3D-4811-4EDE-8DE7-D54A53AEA92F}"/>
            </a:ext>
          </a:extLst>
        </xdr:cNvPr>
        <xdr:cNvSpPr txBox="1"/>
      </xdr:nvSpPr>
      <xdr:spPr>
        <a:xfrm>
          <a:off x="12763500" y="352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100048</xdr:rowOff>
    </xdr:from>
    <xdr:to>
      <xdr:col>64</xdr:col>
      <xdr:colOff>152400</xdr:colOff>
      <xdr:row>21</xdr:row>
      <xdr:rowOff>30198</xdr:rowOff>
    </xdr:to>
    <xdr:sp macro="" textlink="">
      <xdr:nvSpPr>
        <xdr:cNvPr id="474" name="楕円 473">
          <a:extLst>
            <a:ext uri="{FF2B5EF4-FFF2-40B4-BE49-F238E27FC236}">
              <a16:creationId xmlns:a16="http://schemas.microsoft.com/office/drawing/2014/main" id="{02E66CB5-4256-473E-B81D-40D97B1D0641}"/>
            </a:ext>
          </a:extLst>
        </xdr:cNvPr>
        <xdr:cNvSpPr/>
      </xdr:nvSpPr>
      <xdr:spPr>
        <a:xfrm>
          <a:off x="12242800" y="34528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14975</xdr:rowOff>
    </xdr:from>
    <xdr:ext cx="762000" cy="259045"/>
    <xdr:sp macro="" textlink="">
      <xdr:nvSpPr>
        <xdr:cNvPr id="475" name="テキスト ボックス 474">
          <a:extLst>
            <a:ext uri="{FF2B5EF4-FFF2-40B4-BE49-F238E27FC236}">
              <a16:creationId xmlns:a16="http://schemas.microsoft.com/office/drawing/2014/main" id="{18DAF654-9FDD-4EE9-9119-4AD6027BB239}"/>
            </a:ext>
          </a:extLst>
        </xdr:cNvPr>
        <xdr:cNvSpPr txBox="1"/>
      </xdr:nvSpPr>
      <xdr:spPr>
        <a:xfrm>
          <a:off x="11950700" y="353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579860" cy="496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424400" y="186690"/>
          <a:ext cx="3575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449800" y="212090"/>
          <a:ext cx="3530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182245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475200" y="237490"/>
          <a:ext cx="34829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富山県射水市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879320" y="186690"/>
          <a:ext cx="2429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904720" y="212090"/>
          <a:ext cx="2385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930120" y="237490"/>
          <a:ext cx="2327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69950"/>
          <a:ext cx="21005800"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08660" y="1493520"/>
          <a:ext cx="8780780"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17880" y="1521460"/>
          <a:ext cx="12725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26920" y="1521460"/>
          <a:ext cx="11633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91,450
88,411
109.44
42,784,390
40,960,565
1,536,673
25,703,382
58,137,260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53740" y="152146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35500" y="1515110"/>
          <a:ext cx="185420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489700" y="1515110"/>
          <a:ext cx="116332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67.0</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698740" y="1515110"/>
          <a:ext cx="58166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35500" y="2359660"/>
          <a:ext cx="185420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553200" y="2359660"/>
          <a:ext cx="310896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641840" y="1493520"/>
          <a:ext cx="1292860" cy="1116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866630" y="1553210"/>
          <a:ext cx="11633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140335</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866630" y="1816735"/>
          <a:ext cx="11633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866630" y="2138680"/>
          <a:ext cx="116332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725660" y="164211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760585" y="159131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760585" y="18503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805035" y="21132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725660" y="211328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167640</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805035" y="23469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140335</xdr:rowOff>
    </xdr:from>
    <xdr:to>
      <xdr:col>54</xdr:col>
      <xdr:colOff>38100</xdr:colOff>
      <xdr:row>14</xdr:row>
      <xdr:rowOff>140335</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725660" y="248729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908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45160" y="34163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45160" y="366649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45160" y="391287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140335</xdr:rowOff>
    </xdr:from>
    <xdr:ext cx="184150" cy="2584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45160" y="4163695"/>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182245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08660" y="4596130"/>
          <a:ext cx="421195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182245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20615" y="465963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182245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20615" y="484632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464300" y="46596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464300" y="48463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934960" y="46596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934960" y="48463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182245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08660" y="5156200"/>
          <a:ext cx="4211955"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17160" y="5156200"/>
          <a:ext cx="48539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182245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80660" y="5156200"/>
          <a:ext cx="34671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00980" y="54660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類似団体平均を大きく下回っている。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定員適正化計画の推進により人件費は減少傾向に</a:t>
          </a:r>
          <a:r>
            <a:rPr kumimoji="1" lang="ja-JP" altLang="en-US" sz="1100">
              <a:solidFill>
                <a:schemeClr val="dk1"/>
              </a:solidFill>
              <a:effectLst/>
              <a:latin typeface="ＭＳ Ｐゴシック"/>
              <a:ea typeface="ＭＳ Ｐゴシック"/>
              <a:cs typeface="+mn-cs"/>
            </a:rPr>
            <a:t>あったが</a:t>
          </a:r>
          <a:r>
            <a:rPr kumimoji="1" lang="ja-JP" altLang="ja-JP" sz="1100">
              <a:solidFill>
                <a:schemeClr val="dk1"/>
              </a:solidFill>
              <a:effectLst/>
              <a:latin typeface="ＭＳ Ｐゴシック"/>
              <a:ea typeface="ＭＳ Ｐゴシック"/>
              <a:cs typeface="+mn-cs"/>
            </a:rPr>
            <a:t>、再任用制度等により</a:t>
          </a:r>
          <a:r>
            <a:rPr kumimoji="1" lang="ja-JP" altLang="en-US" sz="1100">
              <a:solidFill>
                <a:schemeClr val="dk1"/>
              </a:solidFill>
              <a:effectLst/>
              <a:latin typeface="ＭＳ Ｐゴシック"/>
              <a:ea typeface="ＭＳ Ｐゴシック"/>
              <a:cs typeface="+mn-cs"/>
            </a:rPr>
            <a:t>増加に転じた</a:t>
          </a:r>
          <a:r>
            <a:rPr kumimoji="1" lang="ja-JP" altLang="ja-JP" sz="1100">
              <a:solidFill>
                <a:schemeClr val="dk1"/>
              </a:solidFill>
              <a:effectLst/>
              <a:latin typeface="ＭＳ Ｐゴシック"/>
              <a:ea typeface="ＭＳ Ｐゴシック"/>
              <a:cs typeface="+mn-cs"/>
            </a:rPr>
            <a:t>。このことからも、</a:t>
          </a:r>
          <a:r>
            <a:rPr kumimoji="1" lang="en-US" altLang="ja-JP" sz="1100">
              <a:solidFill>
                <a:schemeClr val="dk1"/>
              </a:solidFill>
              <a:effectLst/>
              <a:latin typeface="ＭＳ Ｐゴシック"/>
              <a:ea typeface="ＭＳ Ｐゴシック"/>
              <a:cs typeface="+mn-cs"/>
            </a:rPr>
            <a:t>RPA</a:t>
          </a:r>
          <a:r>
            <a:rPr kumimoji="1" lang="ja-JP" altLang="ja-JP" sz="1100">
              <a:solidFill>
                <a:schemeClr val="dk1"/>
              </a:solidFill>
              <a:effectLst/>
              <a:latin typeface="ＭＳ Ｐゴシック"/>
              <a:ea typeface="ＭＳ Ｐゴシック"/>
              <a:cs typeface="+mn-cs"/>
            </a:rPr>
            <a:t>や</a:t>
          </a:r>
          <a:r>
            <a:rPr kumimoji="1" lang="en-US" altLang="ja-JP" sz="1100">
              <a:solidFill>
                <a:schemeClr val="dk1"/>
              </a:solidFill>
              <a:effectLst/>
              <a:latin typeface="ＭＳ Ｐゴシック"/>
              <a:ea typeface="ＭＳ Ｐゴシック"/>
              <a:cs typeface="+mn-cs"/>
            </a:rPr>
            <a:t>AI</a:t>
          </a:r>
          <a:r>
            <a:rPr kumimoji="1" lang="ja-JP" altLang="ja-JP" sz="1100">
              <a:solidFill>
                <a:schemeClr val="dk1"/>
              </a:solidFill>
              <a:effectLst/>
              <a:latin typeface="ＭＳ Ｐゴシック"/>
              <a:ea typeface="ＭＳ Ｐゴシック"/>
              <a:cs typeface="+mn-cs"/>
            </a:rPr>
            <a:t>等の新しい情報通信技術を活用や民間活力の導入による効率的な行政運営を通じて人件費の抑制に努める。</a:t>
          </a:r>
          <a:endParaRPr lang="ja-JP" altLang="ja-JP" sz="1100">
            <a:effectLst/>
            <a:latin typeface="ＭＳ Ｐゴシック"/>
            <a:ea typeface="ＭＳ Ｐゴシック"/>
          </a:endParaRPr>
        </a:p>
      </xdr:txBody>
    </xdr:sp>
    <xdr:clientData/>
  </xdr:twoCellAnchor>
  <xdr:oneCellAnchor>
    <xdr:from>
      <xdr:col>3</xdr:col>
      <xdr:colOff>123825</xdr:colOff>
      <xdr:row>29</xdr:row>
      <xdr:rowOff>107950</xdr:rowOff>
    </xdr:from>
    <xdr:ext cx="297815" cy="224790"/>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056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182245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08660" y="738886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8000" cy="25908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6220" y="72504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182245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08660" y="701929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800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6220" y="68770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182245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08660" y="664591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800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6220" y="65074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182245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08660" y="627253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8000" cy="25908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6220" y="61341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182245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08660" y="589915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800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6220" y="57607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182245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08660" y="552958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800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6220" y="53873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182245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08660" y="51562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8000"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6220" y="50177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182245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08660" y="5156200"/>
          <a:ext cx="4211955"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399280" y="565531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125730</xdr:rowOff>
    </xdr:from>
    <xdr:ext cx="762000" cy="2584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488180" y="6998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28160" y="70269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38100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488180" y="5402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328160" y="56553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182245</xdr:colOff>
      <xdr:row>34</xdr:row>
      <xdr:rowOff>20320</xdr:rowOff>
    </xdr:from>
    <xdr:to>
      <xdr:col>24</xdr:col>
      <xdr:colOff>25400</xdr:colOff>
      <xdr:row>34</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644900" y="5720080"/>
          <a:ext cx="75438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93980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488180" y="6129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366260" y="61569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146050</xdr:rowOff>
    </xdr:from>
    <xdr:to>
      <xdr:col>19</xdr:col>
      <xdr:colOff>182245</xdr:colOff>
      <xdr:row>34</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832100" y="5678170"/>
          <a:ext cx="812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599180" y="61112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162560</xdr:rowOff>
    </xdr:from>
    <xdr:ext cx="736600" cy="2584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286760" y="61976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33</xdr:row>
      <xdr:rowOff>146050</xdr:rowOff>
    </xdr:from>
    <xdr:to>
      <xdr:col>15</xdr:col>
      <xdr:colOff>98425</xdr:colOff>
      <xdr:row>33</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014220" y="5678170"/>
          <a:ext cx="8178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781300" y="6202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82550</xdr:rowOff>
    </xdr:from>
    <xdr:ext cx="761365"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486660" y="62852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33</xdr:row>
      <xdr:rowOff>153670</xdr:rowOff>
    </xdr:from>
    <xdr:to>
      <xdr:col>11</xdr:col>
      <xdr:colOff>9525</xdr:colOff>
      <xdr:row>34</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214120" y="5685790"/>
          <a:ext cx="8001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981200" y="61112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162560</xdr:rowOff>
    </xdr:from>
    <xdr:ext cx="761365" cy="2584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68780" y="61976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63320" y="6134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13970</xdr:rowOff>
    </xdr:from>
    <xdr:ext cx="761365" cy="2584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68680" y="6216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1365" cy="2584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20116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1365" cy="2584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5186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84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63398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182245</xdr:colOff>
      <xdr:row>44</xdr:row>
      <xdr:rowOff>10160</xdr:rowOff>
    </xdr:from>
    <xdr:ext cx="762000" cy="2584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82245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1365" cy="2584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1600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60960</xdr:rowOff>
    </xdr:from>
    <xdr:to>
      <xdr:col>24</xdr:col>
      <xdr:colOff>76200</xdr:colOff>
      <xdr:row>34</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366260" y="576072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77470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488180" y="560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33</xdr:row>
      <xdr:rowOff>140970</xdr:rowOff>
    </xdr:from>
    <xdr:to>
      <xdr:col>20</xdr:col>
      <xdr:colOff>38100</xdr:colOff>
      <xdr:row>34</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599180" y="567309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81280</xdr:rowOff>
    </xdr:from>
    <xdr:ext cx="7366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286760" y="5445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33</xdr:row>
      <xdr:rowOff>95250</xdr:rowOff>
    </xdr:from>
    <xdr:to>
      <xdr:col>15</xdr:col>
      <xdr:colOff>149225</xdr:colOff>
      <xdr:row>34</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781300" y="5627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35560</xdr:rowOff>
    </xdr:from>
    <xdr:ext cx="761365" cy="2584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486660" y="54000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33</xdr:row>
      <xdr:rowOff>102870</xdr:rowOff>
    </xdr:from>
    <xdr:to>
      <xdr:col>11</xdr:col>
      <xdr:colOff>60325</xdr:colOff>
      <xdr:row>34</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981200" y="563499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43180</xdr:rowOff>
    </xdr:from>
    <xdr:ext cx="76136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68780" y="5407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63320" y="5665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73660</xdr:rowOff>
    </xdr:from>
    <xdr:ext cx="761365" cy="2584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68680" y="54381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343640" y="1243330"/>
          <a:ext cx="42138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570200" y="13068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570200" y="14935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117060" y="13068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117060" y="14935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587720" y="13068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587720" y="14935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343640" y="1803400"/>
          <a:ext cx="42138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182245</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5855315" y="1803400"/>
          <a:ext cx="486854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5915640" y="1803400"/>
          <a:ext cx="34721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5953740" y="21132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類似団体平均とほぼ同水準で推移している。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引き続き、公共施設等総合管理計画の着実な推進を図るための個別施設計画による公共施設の再編、施設機能の複合化等を進めるとともに、事業の見直しを進め物件費の縮減に努める。</a:t>
          </a:r>
          <a:endParaRPr lang="ja-JP" altLang="ja-JP" sz="1100">
            <a:effectLst/>
            <a:latin typeface="ＭＳ Ｐゴシック"/>
            <a:ea typeface="ＭＳ Ｐゴシック"/>
          </a:endParaRPr>
        </a:p>
      </xdr:txBody>
    </xdr:sp>
    <xdr:clientData/>
  </xdr:twoCellAnchor>
  <xdr:oneCellAnchor>
    <xdr:from>
      <xdr:col>62</xdr:col>
      <xdr:colOff>6350</xdr:colOff>
      <xdr:row>9</xdr:row>
      <xdr:rowOff>107950</xdr:rowOff>
    </xdr:from>
    <xdr:ext cx="298450" cy="22479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305540" y="16167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343640" y="403606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888980" y="38976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343640" y="35902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736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888980" y="34518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343640" y="314452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736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888980" y="30060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343640" y="269494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736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888980" y="25565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343640" y="224917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736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888980" y="21107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343640" y="18034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888980" y="16649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1343640" y="1803400"/>
          <a:ext cx="42138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140970</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5052040" y="2152650"/>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21</xdr:row>
      <xdr:rowOff>41910</xdr:rowOff>
    </xdr:from>
    <xdr:ext cx="762000" cy="259080"/>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5126335" y="356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69850</xdr:rowOff>
    </xdr:from>
    <xdr:to>
      <xdr:col>82</xdr:col>
      <xdr:colOff>182245</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4963140" y="359029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11</xdr:row>
      <xdr:rowOff>55880</xdr:rowOff>
    </xdr:from>
    <xdr:ext cx="762000" cy="259080"/>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5126335" y="189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140970</xdr:rowOff>
    </xdr:from>
    <xdr:to>
      <xdr:col>82</xdr:col>
      <xdr:colOff>182245</xdr:colOff>
      <xdr:row>12</xdr:row>
      <xdr:rowOff>140970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963140" y="215265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76835</xdr:rowOff>
    </xdr:from>
    <xdr:to>
      <xdr:col>82</xdr:col>
      <xdr:colOff>107950</xdr:colOff>
      <xdr:row>16</xdr:row>
      <xdr:rowOff>131445</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284960" y="2759075"/>
          <a:ext cx="76708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16</xdr:row>
      <xdr:rowOff>62230</xdr:rowOff>
    </xdr:from>
    <xdr:ext cx="762000" cy="259080"/>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5126335" y="27444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90170</xdr:rowOff>
    </xdr:from>
    <xdr:to>
      <xdr:col>82</xdr:col>
      <xdr:colOff>158750</xdr:colOff>
      <xdr:row>17</xdr:row>
      <xdr:rowOff>20320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001240" y="277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67310</xdr:rowOff>
    </xdr:from>
    <xdr:to>
      <xdr:col>78</xdr:col>
      <xdr:colOff>69850</xdr:colOff>
      <xdr:row>16</xdr:row>
      <xdr:rowOff>76835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484860" y="2749550"/>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151765</xdr:rowOff>
    </xdr:from>
    <xdr:to>
      <xdr:col>78</xdr:col>
      <xdr:colOff>120650</xdr:colOff>
      <xdr:row>16</xdr:row>
      <xdr:rowOff>81915</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234160" y="2666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92075</xdr:rowOff>
    </xdr:from>
    <xdr:ext cx="735965" cy="2584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3939520" y="243903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49530</xdr:rowOff>
    </xdr:from>
    <xdr:to>
      <xdr:col>73</xdr:col>
      <xdr:colOff>180975</xdr:colOff>
      <xdr:row>16</xdr:row>
      <xdr:rowOff>67310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2666980" y="2731770"/>
          <a:ext cx="8178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434060" y="268986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119380</xdr:rowOff>
    </xdr:from>
    <xdr:ext cx="762000" cy="25908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121640" y="2466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49530</xdr:rowOff>
    </xdr:from>
    <xdr:to>
      <xdr:col>69</xdr:col>
      <xdr:colOff>92075</xdr:colOff>
      <xdr:row>16</xdr:row>
      <xdr:rowOff>67310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1849100" y="2731770"/>
          <a:ext cx="8178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71755</xdr:rowOff>
    </xdr:from>
    <xdr:to>
      <xdr:col>69</xdr:col>
      <xdr:colOff>142875</xdr:colOff>
      <xdr:row>17</xdr:row>
      <xdr:rowOff>1905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616180" y="2753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158750</xdr:rowOff>
    </xdr:from>
    <xdr:ext cx="762000" cy="2584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321540" y="2840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62230</xdr:rowOff>
    </xdr:from>
    <xdr:to>
      <xdr:col>65</xdr:col>
      <xdr:colOff>53975</xdr:colOff>
      <xdr:row>16</xdr:row>
      <xdr:rowOff>163830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1816080" y="274447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148590</xdr:rowOff>
    </xdr:from>
    <xdr:ext cx="762000" cy="2584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1503660" y="2830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84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85392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584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08684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84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28674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84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46886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182245</xdr:colOff>
      <xdr:row>24</xdr:row>
      <xdr:rowOff>10160</xdr:rowOff>
    </xdr:from>
    <xdr:ext cx="762000" cy="2584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16636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16</xdr:row>
      <xdr:rowOff>80645</xdr:rowOff>
    </xdr:from>
    <xdr:to>
      <xdr:col>82</xdr:col>
      <xdr:colOff>158750</xdr:colOff>
      <xdr:row>17</xdr:row>
      <xdr:rowOff>10795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001240" y="2762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182245</xdr:colOff>
      <xdr:row>15</xdr:row>
      <xdr:rowOff>97155</xdr:rowOff>
    </xdr:from>
    <xdr:ext cx="762000" cy="259080"/>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5126335" y="2611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26035</xdr:rowOff>
    </xdr:from>
    <xdr:to>
      <xdr:col>78</xdr:col>
      <xdr:colOff>120650</xdr:colOff>
      <xdr:row>16</xdr:row>
      <xdr:rowOff>127635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234160" y="27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112395</xdr:rowOff>
    </xdr:from>
    <xdr:ext cx="73596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939520" y="27946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16510</xdr:rowOff>
    </xdr:from>
    <xdr:to>
      <xdr:col>74</xdr:col>
      <xdr:colOff>31750</xdr:colOff>
      <xdr:row>16</xdr:row>
      <xdr:rowOff>118110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434060" y="26987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102870</xdr:rowOff>
    </xdr:from>
    <xdr:ext cx="762000" cy="2584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121640" y="2785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167640</xdr:rowOff>
    </xdr:from>
    <xdr:to>
      <xdr:col>69</xdr:col>
      <xdr:colOff>142875</xdr:colOff>
      <xdr:row>16</xdr:row>
      <xdr:rowOff>100330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616180" y="26822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110490</xdr:rowOff>
    </xdr:from>
    <xdr:ext cx="762000" cy="2584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321540" y="2457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16510</xdr:rowOff>
    </xdr:from>
    <xdr:to>
      <xdr:col>65</xdr:col>
      <xdr:colOff>53975</xdr:colOff>
      <xdr:row>16</xdr:row>
      <xdr:rowOff>118110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1816080" y="26987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128270</xdr:rowOff>
    </xdr:from>
    <xdr:ext cx="762000" cy="2584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1503660" y="2475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182245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 y="7948930"/>
          <a:ext cx="421195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182245</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4920615" y="801243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182245</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4920615" y="819912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6464300" y="80124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6464300" y="81991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934960" y="80124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934960" y="81991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182245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 y="8509000"/>
          <a:ext cx="4211955"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217160" y="8509000"/>
          <a:ext cx="48539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182245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280660" y="8509000"/>
          <a:ext cx="34671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300980" y="88188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類似団体平均</a:t>
          </a:r>
          <a:r>
            <a:rPr kumimoji="1" lang="ja-JP" altLang="en-US" sz="1100">
              <a:solidFill>
                <a:schemeClr val="dk1"/>
              </a:solidFill>
              <a:effectLst/>
              <a:latin typeface="ＭＳ Ｐゴシック"/>
              <a:ea typeface="ＭＳ Ｐゴシック"/>
              <a:cs typeface="+mn-cs"/>
            </a:rPr>
            <a:t>との差は前年よりも</a:t>
          </a:r>
          <a:r>
            <a:rPr kumimoji="1" lang="en-US" altLang="ja-JP" sz="1100">
              <a:solidFill>
                <a:schemeClr val="dk1"/>
              </a:solidFill>
              <a:effectLst/>
              <a:latin typeface="ＭＳ Ｐゴシック"/>
              <a:ea typeface="ＭＳ Ｐゴシック"/>
              <a:cs typeface="+mn-cs"/>
            </a:rPr>
            <a:t>0.5</a:t>
          </a:r>
          <a:r>
            <a:rPr kumimoji="1" lang="ja-JP" altLang="ja-JP" sz="1100">
              <a:solidFill>
                <a:schemeClr val="dk1"/>
              </a:solidFill>
              <a:effectLst/>
              <a:latin typeface="ＭＳ Ｐゴシック"/>
              <a:ea typeface="ＭＳ Ｐゴシック"/>
              <a:cs typeface="+mn-cs"/>
            </a:rPr>
            <a:t>ポイント</a:t>
          </a:r>
          <a:r>
            <a:rPr kumimoji="1" lang="ja-JP" altLang="en-US" sz="1100">
              <a:solidFill>
                <a:schemeClr val="dk1"/>
              </a:solidFill>
              <a:effectLst/>
              <a:latin typeface="ＭＳ Ｐゴシック"/>
              <a:ea typeface="ＭＳ Ｐゴシック"/>
              <a:cs typeface="+mn-cs"/>
            </a:rPr>
            <a:t>広がった</a:t>
          </a:r>
          <a:r>
            <a:rPr kumimoji="1" lang="ja-JP" altLang="ja-JP" sz="1100">
              <a:solidFill>
                <a:schemeClr val="dk1"/>
              </a:solidFill>
              <a:effectLst/>
              <a:latin typeface="ＭＳ Ｐゴシック"/>
              <a:ea typeface="ＭＳ Ｐゴシック"/>
              <a:cs typeface="+mn-cs"/>
            </a:rPr>
            <a:t>が、</a:t>
          </a:r>
          <a:r>
            <a:rPr kumimoji="1" lang="ja-JP" altLang="en-US" sz="1100">
              <a:solidFill>
                <a:schemeClr val="dk1"/>
              </a:solidFill>
              <a:effectLst/>
              <a:latin typeface="ＭＳ Ｐゴシック"/>
              <a:ea typeface="ＭＳ Ｐゴシック"/>
              <a:cs typeface="+mn-cs"/>
            </a:rPr>
            <a:t>本市においては大きな変動要因がなかったため、率は据え置きとなった</a:t>
          </a:r>
          <a:r>
            <a:rPr kumimoji="1" lang="ja-JP" altLang="ja-JP" sz="1100">
              <a:solidFill>
                <a:schemeClr val="dk1"/>
              </a:solidFill>
              <a:effectLst/>
              <a:latin typeface="ＭＳ Ｐゴシック"/>
              <a:ea typeface="ＭＳ Ｐゴシック"/>
              <a:cs typeface="+mn-cs"/>
            </a:rPr>
            <a:t>。</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今後も社会保障関係費の増が見込まれるため、市単独事業の見直し及び受益者負担の適正化等による財源の確保に努める。</a:t>
          </a:r>
          <a:endParaRPr lang="ja-JP" altLang="ja-JP" sz="1100">
            <a:effectLst/>
            <a:latin typeface="ＭＳ Ｐゴシック"/>
            <a:ea typeface="ＭＳ Ｐゴシック"/>
          </a:endParaRPr>
        </a:p>
      </xdr:txBody>
    </xdr:sp>
    <xdr:clientData/>
  </xdr:twoCellAnchor>
  <xdr:oneCellAnchor>
    <xdr:from>
      <xdr:col>3</xdr:col>
      <xdr:colOff>123825</xdr:colOff>
      <xdr:row>49</xdr:row>
      <xdr:rowOff>107950</xdr:rowOff>
    </xdr:from>
    <xdr:ext cx="297815" cy="224790"/>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67056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182245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08660" y="1074166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8000" cy="25908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36220" y="106032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182245</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08660" y="1037209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8000"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6220" y="102298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182245</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08660" y="999871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800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6220" y="98602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182245</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08660" y="962533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800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6220" y="94869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182245</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08660" y="925195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800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6220" y="91135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182245</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08660" y="888238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800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6220" y="87401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182245</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08660" y="85090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800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6220" y="83705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182245</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08660" y="8509000"/>
          <a:ext cx="4211955"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399280" y="895477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7620</xdr:rowOff>
    </xdr:from>
    <xdr:ext cx="762000" cy="259080"/>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488180" y="1006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328160" y="100939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9080"/>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488180" y="8705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328160" y="89547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182245</xdr:colOff>
      <xdr:row>54</xdr:row>
      <xdr:rowOff>104140</xdr:rowOff>
    </xdr:from>
    <xdr:to>
      <xdr:col>24</xdr:col>
      <xdr:colOff>25400</xdr:colOff>
      <xdr:row>54</xdr:row>
      <xdr:rowOff>104140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644900" y="9156700"/>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135890</xdr:rowOff>
    </xdr:from>
    <xdr:ext cx="762000" cy="259080"/>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488180" y="93560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366260" y="938403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58420</xdr:rowOff>
    </xdr:from>
    <xdr:to>
      <xdr:col>19</xdr:col>
      <xdr:colOff>182245</xdr:colOff>
      <xdr:row>54</xdr:row>
      <xdr:rowOff>104140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832100" y="9110980"/>
          <a:ext cx="8128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599180" y="934593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40640</xdr:rowOff>
    </xdr:from>
    <xdr:ext cx="736600" cy="259080"/>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286760" y="9428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58420</xdr:rowOff>
    </xdr:from>
    <xdr:to>
      <xdr:col>15</xdr:col>
      <xdr:colOff>98425</xdr:colOff>
      <xdr:row>54</xdr:row>
      <xdr:rowOff>58420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014220" y="911098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781300" y="9376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71120</xdr:rowOff>
    </xdr:from>
    <xdr:ext cx="761365" cy="2584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486660" y="945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58420</xdr:rowOff>
    </xdr:from>
    <xdr:to>
      <xdr:col>11</xdr:col>
      <xdr:colOff>9525</xdr:colOff>
      <xdr:row>54</xdr:row>
      <xdr:rowOff>81280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214120" y="9110980"/>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981200" y="94183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116840</xdr:rowOff>
    </xdr:from>
    <xdr:ext cx="761365"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668780" y="9504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163320" y="9384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78740</xdr:rowOff>
    </xdr:from>
    <xdr:ext cx="76136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868680" y="9466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584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20116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1365" cy="2584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45186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84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63398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182245</xdr:colOff>
      <xdr:row>64</xdr:row>
      <xdr:rowOff>10160</xdr:rowOff>
    </xdr:from>
    <xdr:ext cx="762000" cy="2584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245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1365" cy="2584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01600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53340</xdr:rowOff>
    </xdr:from>
    <xdr:to>
      <xdr:col>24</xdr:col>
      <xdr:colOff>76200</xdr:colOff>
      <xdr:row>54</xdr:row>
      <xdr:rowOff>154940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366260" y="91059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69850</xdr:rowOff>
    </xdr:from>
    <xdr:ext cx="762000" cy="2584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488180" y="8954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53340</xdr:rowOff>
    </xdr:from>
    <xdr:to>
      <xdr:col>20</xdr:col>
      <xdr:colOff>38100</xdr:colOff>
      <xdr:row>54</xdr:row>
      <xdr:rowOff>154940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599180" y="91059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165100</xdr:rowOff>
    </xdr:from>
    <xdr:ext cx="736600" cy="2584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286760" y="88823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7620</xdr:rowOff>
    </xdr:from>
    <xdr:to>
      <xdr:col>15</xdr:col>
      <xdr:colOff>149225</xdr:colOff>
      <xdr:row>54</xdr:row>
      <xdr:rowOff>109220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7813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119380</xdr:rowOff>
    </xdr:from>
    <xdr:ext cx="76136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486660" y="883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7620</xdr:rowOff>
    </xdr:from>
    <xdr:to>
      <xdr:col>11</xdr:col>
      <xdr:colOff>60325</xdr:colOff>
      <xdr:row>54</xdr:row>
      <xdr:rowOff>109220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981200" y="90601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119380</xdr:rowOff>
    </xdr:from>
    <xdr:ext cx="76136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668780" y="883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30480</xdr:rowOff>
    </xdr:from>
    <xdr:to>
      <xdr:col>6</xdr:col>
      <xdr:colOff>171450</xdr:colOff>
      <xdr:row>54</xdr:row>
      <xdr:rowOff>132080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16332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142240</xdr:rowOff>
    </xdr:from>
    <xdr:ext cx="761365" cy="25781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868680" y="885952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1343640" y="7948930"/>
          <a:ext cx="42138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5570200" y="80124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5570200" y="81991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117060" y="80124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117060" y="81991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587720" y="80124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587720" y="81991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1343640" y="8509000"/>
          <a:ext cx="42138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182245</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5855315" y="8509000"/>
          <a:ext cx="486854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5915640" y="8509000"/>
          <a:ext cx="34721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5953740" y="88188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類似団体平均とほぼ同水準となっている。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国民健康保険特別会計、後期高齢医療事業特別会計、介護保険事業特別会計への各繰出金が増となっており、今後も高齢化の進行の影響等により、更なる増加が見込まれる。　　　　</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健康寿命延伸につながる施策等に積極的に取り組むなど、一般会計繰出金の圧縮につながるよう努める。</a:t>
          </a:r>
          <a:endParaRPr lang="ja-JP" altLang="ja-JP" sz="1100">
            <a:effectLst/>
            <a:latin typeface="ＭＳ Ｐゴシック"/>
            <a:ea typeface="ＭＳ Ｐゴシック"/>
          </a:endParaRPr>
        </a:p>
      </xdr:txBody>
    </xdr:sp>
    <xdr:clientData/>
  </xdr:twoCellAnchor>
  <xdr:oneCellAnchor>
    <xdr:from>
      <xdr:col>62</xdr:col>
      <xdr:colOff>6350</xdr:colOff>
      <xdr:row>49</xdr:row>
      <xdr:rowOff>107950</xdr:rowOff>
    </xdr:from>
    <xdr:ext cx="298450" cy="224790"/>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305540" y="83223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1343640" y="1074166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908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0888980" y="106032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343640" y="103720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888980" y="102298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343640" y="999871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888980" y="98602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343640" y="962533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888980" y="94869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343640" y="92519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888980" y="91135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343640" y="888238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888980" y="87401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343640" y="85090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888980" y="83705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1343640" y="8509000"/>
          <a:ext cx="42138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052040" y="8891270"/>
          <a:ext cx="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62</xdr:row>
      <xdr:rowOff>35560</xdr:rowOff>
    </xdr:from>
    <xdr:ext cx="762000" cy="2584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5126335" y="10429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63500</xdr:rowOff>
    </xdr:from>
    <xdr:to>
      <xdr:col>82</xdr:col>
      <xdr:colOff>182245</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963140" y="1045718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51</xdr:row>
      <xdr:rowOff>92710</xdr:rowOff>
    </xdr:from>
    <xdr:ext cx="762000" cy="2584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5126335" y="8642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6350</xdr:rowOff>
    </xdr:from>
    <xdr:to>
      <xdr:col>82</xdr:col>
      <xdr:colOff>182245</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963140" y="889127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44450</xdr:rowOff>
    </xdr:from>
    <xdr:to>
      <xdr:col>82</xdr:col>
      <xdr:colOff>107950</xdr:colOff>
      <xdr:row>57</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284960" y="9599930"/>
          <a:ext cx="7670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57</xdr:row>
      <xdr:rowOff>67310</xdr:rowOff>
    </xdr:from>
    <xdr:ext cx="762000" cy="259080"/>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5126335" y="9622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001240" y="9650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120650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484860" y="9625330"/>
          <a:ext cx="8001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234160" y="956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118110</xdr:rowOff>
    </xdr:from>
    <xdr:ext cx="735965" cy="259080"/>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939520" y="93383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31750</xdr:rowOff>
    </xdr:from>
    <xdr:to>
      <xdr:col>73</xdr:col>
      <xdr:colOff>180975</xdr:colOff>
      <xdr:row>57</xdr:row>
      <xdr:rowOff>120650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2666980" y="9587230"/>
          <a:ext cx="81788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434060" y="967613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35560</xdr:rowOff>
    </xdr:from>
    <xdr:ext cx="762000" cy="2584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121640" y="9758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152400</xdr:rowOff>
    </xdr:from>
    <xdr:to>
      <xdr:col>69</xdr:col>
      <xdr:colOff>92075</xdr:colOff>
      <xdr:row>57</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1849100" y="9540240"/>
          <a:ext cx="81788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61618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111760</xdr:rowOff>
    </xdr:from>
    <xdr:ext cx="7620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321540" y="983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1816080" y="981202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3810</xdr:rowOff>
    </xdr:from>
    <xdr:ext cx="76200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1503660" y="989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84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8539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584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08684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84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28674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84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46886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182245</xdr:colOff>
      <xdr:row>64</xdr:row>
      <xdr:rowOff>10160</xdr:rowOff>
    </xdr:from>
    <xdr:ext cx="762000" cy="2584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16636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165100</xdr:rowOff>
    </xdr:from>
    <xdr:to>
      <xdr:col>82</xdr:col>
      <xdr:colOff>158750</xdr:colOff>
      <xdr:row>57</xdr:row>
      <xdr:rowOff>95250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001240" y="9552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182245</xdr:colOff>
      <xdr:row>56</xdr:row>
      <xdr:rowOff>10160</xdr:rowOff>
    </xdr:from>
    <xdr:ext cx="762000" cy="2584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5126335" y="9398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23416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105410</xdr:rowOff>
    </xdr:from>
    <xdr:ext cx="735965" cy="2584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939520" y="96608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434060" y="962533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10160</xdr:rowOff>
    </xdr:from>
    <xdr:ext cx="762000" cy="2584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121640" y="9398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616180" y="9540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92710</xdr:rowOff>
    </xdr:from>
    <xdr:ext cx="762000" cy="2584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321540" y="9312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101600</xdr:rowOff>
    </xdr:from>
    <xdr:to>
      <xdr:col>65</xdr:col>
      <xdr:colOff>53975</xdr:colOff>
      <xdr:row>57</xdr:row>
      <xdr:rowOff>31750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1816080" y="94894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41910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503660" y="926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1343640" y="4596130"/>
          <a:ext cx="42138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5570200" y="46596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5570200" y="48463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117060" y="46596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117060" y="48463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587720" y="46596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587720" y="48463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1343640" y="5156200"/>
          <a:ext cx="42138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182245</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5855315" y="5156200"/>
          <a:ext cx="486854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5915640" y="5156200"/>
          <a:ext cx="34721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5953740" y="54660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補助費等は、類似団体平均とほぼ同水準となっている。公営企業会計への繰出金による影響が大きいことからも、引き続き、独立採算の原則に基づき、繰出基準による適切な繰り出しに努める。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また、市単独の各種補助金については、交付する事業の目的や費用対効果、経費負担のあり方を検証し、見直しや廃止に努める。</a:t>
          </a:r>
          <a:endParaRPr lang="ja-JP" altLang="ja-JP" sz="1100">
            <a:effectLst/>
            <a:latin typeface="ＭＳ Ｐゴシック"/>
            <a:ea typeface="ＭＳ Ｐゴシック"/>
          </a:endParaRPr>
        </a:p>
      </xdr:txBody>
    </xdr:sp>
    <xdr:clientData/>
  </xdr:twoCellAnchor>
  <xdr:oneCellAnchor>
    <xdr:from>
      <xdr:col>62</xdr:col>
      <xdr:colOff>6350</xdr:colOff>
      <xdr:row>29</xdr:row>
      <xdr:rowOff>107950</xdr:rowOff>
    </xdr:from>
    <xdr:ext cx="298450" cy="224790"/>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305540" y="49695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1343640" y="738886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9080"/>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0888980" y="72504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1343640" y="69430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908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0888980" y="6804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343640" y="649732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908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888980" y="63588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343640" y="604774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888980" y="59093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343640" y="560197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908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888980" y="54635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343640" y="51562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1343640" y="5156200"/>
          <a:ext cx="42138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49530</xdr:rowOff>
    </xdr:from>
    <xdr:to>
      <xdr:col>82</xdr:col>
      <xdr:colOff>107950</xdr:colOff>
      <xdr:row>39</xdr:row>
      <xdr:rowOff>120015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052040" y="5749290"/>
          <a:ext cx="0" cy="908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39</xdr:row>
      <xdr:rowOff>92075</xdr:rowOff>
    </xdr:from>
    <xdr:ext cx="762000" cy="2584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5126335" y="6630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120015</xdr:rowOff>
    </xdr:from>
    <xdr:to>
      <xdr:col>82</xdr:col>
      <xdr:colOff>182245</xdr:colOff>
      <xdr:row>39</xdr:row>
      <xdr:rowOff>120015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963140" y="665797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32</xdr:row>
      <xdr:rowOff>135890</xdr:rowOff>
    </xdr:from>
    <xdr:ext cx="762000" cy="259080"/>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5126335" y="550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49530</xdr:rowOff>
    </xdr:from>
    <xdr:to>
      <xdr:col>82</xdr:col>
      <xdr:colOff>182245</xdr:colOff>
      <xdr:row>34</xdr:row>
      <xdr:rowOff>49530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963140" y="574929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154305</xdr:rowOff>
    </xdr:from>
    <xdr:to>
      <xdr:col>82</xdr:col>
      <xdr:colOff>107950</xdr:colOff>
      <xdr:row>36</xdr:row>
      <xdr:rowOff>154305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284960" y="618934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35</xdr:row>
      <xdr:rowOff>84455</xdr:rowOff>
    </xdr:from>
    <xdr:ext cx="762000" cy="2584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5126335" y="59518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67310</xdr:rowOff>
    </xdr:from>
    <xdr:to>
      <xdr:col>82</xdr:col>
      <xdr:colOff>158750</xdr:colOff>
      <xdr:row>36</xdr:row>
      <xdr:rowOff>167640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001240" y="61023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99695</xdr:rowOff>
    </xdr:from>
    <xdr:to>
      <xdr:col>78</xdr:col>
      <xdr:colOff>69850</xdr:colOff>
      <xdr:row>36</xdr:row>
      <xdr:rowOff>154305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484860" y="6134735"/>
          <a:ext cx="8001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57785</xdr:rowOff>
    </xdr:from>
    <xdr:to>
      <xdr:col>78</xdr:col>
      <xdr:colOff>120650</xdr:colOff>
      <xdr:row>36</xdr:row>
      <xdr:rowOff>159385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23416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167640</xdr:rowOff>
    </xdr:from>
    <xdr:ext cx="735965" cy="259080"/>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939520" y="58674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99695</xdr:rowOff>
    </xdr:from>
    <xdr:to>
      <xdr:col>73</xdr:col>
      <xdr:colOff>180975</xdr:colOff>
      <xdr:row>36</xdr:row>
      <xdr:rowOff>140970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2666980" y="6134735"/>
          <a:ext cx="81788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103505</xdr:rowOff>
    </xdr:from>
    <xdr:to>
      <xdr:col>74</xdr:col>
      <xdr:colOff>31750</xdr:colOff>
      <xdr:row>37</xdr:row>
      <xdr:rowOff>33655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434060" y="613854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18415</xdr:rowOff>
    </xdr:from>
    <xdr:ext cx="762000" cy="2584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121640" y="6221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127000</xdr:rowOff>
    </xdr:from>
    <xdr:to>
      <xdr:col>69</xdr:col>
      <xdr:colOff>92075</xdr:colOff>
      <xdr:row>36</xdr:row>
      <xdr:rowOff>140970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1849100" y="6162040"/>
          <a:ext cx="8178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90170</xdr:rowOff>
    </xdr:from>
    <xdr:to>
      <xdr:col>69</xdr:col>
      <xdr:colOff>142875</xdr:colOff>
      <xdr:row>37</xdr:row>
      <xdr:rowOff>20320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616180" y="612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30480</xdr:rowOff>
    </xdr:from>
    <xdr:ext cx="762000" cy="25781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321540" y="5897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62230</xdr:rowOff>
    </xdr:from>
    <xdr:to>
      <xdr:col>65</xdr:col>
      <xdr:colOff>53975</xdr:colOff>
      <xdr:row>36</xdr:row>
      <xdr:rowOff>163830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1816080" y="609727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2540</xdr:rowOff>
    </xdr:from>
    <xdr:ext cx="7620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1503660" y="586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84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8539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584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08684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84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28674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84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46886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182245</xdr:colOff>
      <xdr:row>44</xdr:row>
      <xdr:rowOff>10160</xdr:rowOff>
    </xdr:from>
    <xdr:ext cx="762000" cy="2584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16636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103505</xdr:rowOff>
    </xdr:from>
    <xdr:to>
      <xdr:col>82</xdr:col>
      <xdr:colOff>158750</xdr:colOff>
      <xdr:row>37</xdr:row>
      <xdr:rowOff>33655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001240" y="6138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182245</xdr:colOff>
      <xdr:row>36</xdr:row>
      <xdr:rowOff>75565</xdr:rowOff>
    </xdr:from>
    <xdr:ext cx="762000" cy="259080"/>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5126335" y="6110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103505</xdr:rowOff>
    </xdr:from>
    <xdr:to>
      <xdr:col>78</xdr:col>
      <xdr:colOff>120650</xdr:colOff>
      <xdr:row>37</xdr:row>
      <xdr:rowOff>33655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234160" y="6138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18415</xdr:rowOff>
    </xdr:from>
    <xdr:ext cx="735965" cy="2584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939520" y="62210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48895</xdr:rowOff>
    </xdr:from>
    <xdr:to>
      <xdr:col>74</xdr:col>
      <xdr:colOff>31750</xdr:colOff>
      <xdr:row>36</xdr:row>
      <xdr:rowOff>150495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434060" y="608393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160655</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121640" y="5860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90170</xdr:rowOff>
    </xdr:from>
    <xdr:to>
      <xdr:col>69</xdr:col>
      <xdr:colOff>142875</xdr:colOff>
      <xdr:row>37</xdr:row>
      <xdr:rowOff>20320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616180" y="612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5080</xdr:rowOff>
    </xdr:from>
    <xdr:ext cx="7620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321540" y="620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1816080" y="61112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162560</xdr:rowOff>
    </xdr:from>
    <xdr:ext cx="762000" cy="2584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1503660" y="6197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182245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 y="11301730"/>
          <a:ext cx="421195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182245</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4920615" y="1136523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182245</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4920615" y="1155192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6464300" y="113652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6464300" y="115519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934960" y="113652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934960" y="115519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182245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 y="11861800"/>
          <a:ext cx="4211955"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217160" y="11861800"/>
          <a:ext cx="48539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182245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280660" y="11861800"/>
          <a:ext cx="34671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300980" y="121716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学校施設の耐震化・大規模改造事業や統合庁舎等の大型事業の市債の償還により、類似団体平均を</a:t>
          </a:r>
          <a:r>
            <a:rPr kumimoji="1" lang="en-US" altLang="ja-JP" sz="1100">
              <a:solidFill>
                <a:schemeClr val="dk1"/>
              </a:solidFill>
              <a:effectLst/>
              <a:latin typeface="ＭＳ Ｐゴシック"/>
              <a:ea typeface="ＭＳ Ｐゴシック"/>
              <a:cs typeface="+mn-cs"/>
            </a:rPr>
            <a:t>5.9</a:t>
          </a:r>
          <a:r>
            <a:rPr kumimoji="1" lang="ja-JP" altLang="ja-JP" sz="1100">
              <a:solidFill>
                <a:schemeClr val="dk1"/>
              </a:solidFill>
              <a:effectLst/>
              <a:latin typeface="ＭＳ Ｐゴシック"/>
              <a:ea typeface="ＭＳ Ｐゴシック"/>
              <a:cs typeface="+mn-cs"/>
            </a:rPr>
            <a:t>ポイント上回っているが、</a:t>
          </a:r>
          <a:r>
            <a:rPr kumimoji="1" lang="ja-JP" altLang="en-US" sz="1100">
              <a:solidFill>
                <a:schemeClr val="dk1"/>
              </a:solidFill>
              <a:effectLst/>
              <a:latin typeface="ＭＳ Ｐゴシック"/>
              <a:ea typeface="ＭＳ Ｐゴシック"/>
              <a:cs typeface="+mn-cs"/>
            </a:rPr>
            <a:t>市債</a:t>
          </a:r>
          <a:r>
            <a:rPr kumimoji="1" lang="ja-JP" altLang="ja-JP" sz="1100">
              <a:solidFill>
                <a:schemeClr val="dk1"/>
              </a:solidFill>
              <a:effectLst/>
              <a:latin typeface="ＭＳ Ｐゴシック"/>
              <a:ea typeface="ＭＳ Ｐゴシック"/>
              <a:cs typeface="+mn-cs"/>
            </a:rPr>
            <a:t>のほとんどが合併特例債、緊急防災・減災事業債、臨時財政対策債といった交付税措置率が高いものであることから、実質的な財政負担は少ない。今後も、市債の繰上償還を検討するとともに、交付税措置率の高い有利な起債や補正予算債の活用等により実質負担の更なる抑制に努める。</a:t>
          </a:r>
          <a:endParaRPr lang="ja-JP" altLang="ja-JP" sz="1100">
            <a:effectLst/>
            <a:latin typeface="ＭＳ Ｐゴシック"/>
            <a:ea typeface="ＭＳ Ｐゴシック"/>
          </a:endParaRPr>
        </a:p>
      </xdr:txBody>
    </xdr:sp>
    <xdr:clientData/>
  </xdr:twoCellAnchor>
  <xdr:oneCellAnchor>
    <xdr:from>
      <xdr:col>3</xdr:col>
      <xdr:colOff>123825</xdr:colOff>
      <xdr:row>69</xdr:row>
      <xdr:rowOff>107950</xdr:rowOff>
    </xdr:from>
    <xdr:ext cx="297815" cy="224790"/>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67056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182245</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08660" y="1409446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8000" cy="259080"/>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36220" y="139560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182245</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08660" y="1364869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8000" cy="25908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36220"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182245</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08660" y="1320292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8000" cy="25908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36220" y="1306449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182245</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08660" y="1275334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8000"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36220" y="1261491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182245</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08660" y="1230757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8000"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6220" y="121691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182245</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08660" y="118618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182245</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08660" y="11861800"/>
          <a:ext cx="4211955"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26670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399280" y="12532360"/>
          <a:ext cx="0" cy="905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167640</xdr:rowOff>
    </xdr:from>
    <xdr:ext cx="762000" cy="259080"/>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488180" y="13411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25.3</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26670</xdr:rowOff>
    </xdr:from>
    <xdr:to>
      <xdr:col>24</xdr:col>
      <xdr:colOff>114300</xdr:colOff>
      <xdr:row>80</xdr:row>
      <xdr:rowOff>26670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328160" y="134378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41910</xdr:rowOff>
    </xdr:from>
    <xdr:ext cx="762000" cy="259080"/>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488180" y="12279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328160" y="125323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182245</xdr:colOff>
      <xdr:row>78</xdr:row>
      <xdr:rowOff>108585</xdr:rowOff>
    </xdr:from>
    <xdr:to>
      <xdr:col>24</xdr:col>
      <xdr:colOff>25400</xdr:colOff>
      <xdr:row>78</xdr:row>
      <xdr:rowOff>135890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644900" y="13184505"/>
          <a:ext cx="7543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3810</xdr:rowOff>
    </xdr:from>
    <xdr:ext cx="762000" cy="259080"/>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488180" y="127444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158750</xdr:rowOff>
    </xdr:from>
    <xdr:to>
      <xdr:col>24</xdr:col>
      <xdr:colOff>76200</xdr:colOff>
      <xdr:row>77</xdr:row>
      <xdr:rowOff>88900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366260" y="128993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104140</xdr:rowOff>
    </xdr:from>
    <xdr:to>
      <xdr:col>19</xdr:col>
      <xdr:colOff>182245</xdr:colOff>
      <xdr:row>78</xdr:row>
      <xdr:rowOff>108585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832100" y="1318006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140335</xdr:rowOff>
    </xdr:from>
    <xdr:to>
      <xdr:col>20</xdr:col>
      <xdr:colOff>38100</xdr:colOff>
      <xdr:row>77</xdr:row>
      <xdr:rowOff>70485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599180" y="1288097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80645</xdr:rowOff>
    </xdr:from>
    <xdr:ext cx="736600" cy="259080"/>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286760" y="12653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104140</xdr:rowOff>
    </xdr:from>
    <xdr:to>
      <xdr:col>15</xdr:col>
      <xdr:colOff>98425</xdr:colOff>
      <xdr:row>78</xdr:row>
      <xdr:rowOff>131445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014220" y="13180060"/>
          <a:ext cx="8178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23495</xdr:rowOff>
    </xdr:from>
    <xdr:to>
      <xdr:col>15</xdr:col>
      <xdr:colOff>149225</xdr:colOff>
      <xdr:row>77</xdr:row>
      <xdr:rowOff>125095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781300" y="1293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135255</xdr:rowOff>
    </xdr:from>
    <xdr:ext cx="761365" cy="25908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486660" y="12708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131445</xdr:rowOff>
    </xdr:from>
    <xdr:to>
      <xdr:col>11</xdr:col>
      <xdr:colOff>9525</xdr:colOff>
      <xdr:row>78</xdr:row>
      <xdr:rowOff>154305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214120" y="13207365"/>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23495</xdr:rowOff>
    </xdr:from>
    <xdr:to>
      <xdr:col>11</xdr:col>
      <xdr:colOff>60325</xdr:colOff>
      <xdr:row>77</xdr:row>
      <xdr:rowOff>125095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981200" y="1293177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135255</xdr:rowOff>
    </xdr:from>
    <xdr:ext cx="761365"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668780" y="12708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33020</xdr:rowOff>
    </xdr:from>
    <xdr:to>
      <xdr:col>6</xdr:col>
      <xdr:colOff>171450</xdr:colOff>
      <xdr:row>77</xdr:row>
      <xdr:rowOff>134620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16332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144780</xdr:rowOff>
    </xdr:from>
    <xdr:ext cx="761365" cy="2584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868680" y="12717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584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20116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1365" cy="2584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45186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84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63398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182245</xdr:colOff>
      <xdr:row>84</xdr:row>
      <xdr:rowOff>10160</xdr:rowOff>
    </xdr:from>
    <xdr:ext cx="762000" cy="2584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245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1365" cy="2584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01600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85090</xdr:rowOff>
    </xdr:from>
    <xdr:to>
      <xdr:col>24</xdr:col>
      <xdr:colOff>76200</xdr:colOff>
      <xdr:row>79</xdr:row>
      <xdr:rowOff>15240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366260" y="1316101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57150</xdr:rowOff>
    </xdr:from>
    <xdr:ext cx="762000" cy="259080"/>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488180" y="13133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57785</xdr:rowOff>
    </xdr:from>
    <xdr:to>
      <xdr:col>20</xdr:col>
      <xdr:colOff>38100</xdr:colOff>
      <xdr:row>78</xdr:row>
      <xdr:rowOff>159385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599180" y="1313370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144145</xdr:rowOff>
    </xdr:from>
    <xdr:ext cx="736600" cy="2584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286760" y="13220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53340</xdr:rowOff>
    </xdr:from>
    <xdr:to>
      <xdr:col>15</xdr:col>
      <xdr:colOff>149225</xdr:colOff>
      <xdr:row>78</xdr:row>
      <xdr:rowOff>154940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7813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140335</xdr:rowOff>
    </xdr:from>
    <xdr:ext cx="761365" cy="2584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486660" y="132162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80645</xdr:rowOff>
    </xdr:from>
    <xdr:to>
      <xdr:col>11</xdr:col>
      <xdr:colOff>60325</xdr:colOff>
      <xdr:row>79</xdr:row>
      <xdr:rowOff>10795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981200" y="1315656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167005</xdr:rowOff>
    </xdr:from>
    <xdr:ext cx="761365" cy="2584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668780" y="13242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103505</xdr:rowOff>
    </xdr:from>
    <xdr:to>
      <xdr:col>6</xdr:col>
      <xdr:colOff>171450</xdr:colOff>
      <xdr:row>79</xdr:row>
      <xdr:rowOff>33655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163320" y="13179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18415</xdr:rowOff>
    </xdr:from>
    <xdr:ext cx="761365" cy="2584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868680" y="13261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1343640" y="11301730"/>
          <a:ext cx="42138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5570200" y="113652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5570200" y="115519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117060" y="113652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117060" y="115519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587720" y="113652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587720" y="115519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1343640" y="11861800"/>
          <a:ext cx="42138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182245</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5855315" y="11861800"/>
          <a:ext cx="486854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5915640" y="11861800"/>
          <a:ext cx="34721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5953740" y="121716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人件費の削減等の努力により、類似団体平均を大きく下回っている。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今後も行財政改革の推進による財政運営のさらなる効率化を図り、健全な財政運営に努める。</a:t>
          </a:r>
          <a:endParaRPr lang="ja-JP" altLang="ja-JP" sz="1100">
            <a:effectLst/>
            <a:latin typeface="ＭＳ Ｐゴシック"/>
            <a:ea typeface="ＭＳ Ｐゴシック"/>
          </a:endParaRPr>
        </a:p>
      </xdr:txBody>
    </xdr:sp>
    <xdr:clientData/>
  </xdr:twoCellAnchor>
  <xdr:oneCellAnchor>
    <xdr:from>
      <xdr:col>62</xdr:col>
      <xdr:colOff>6350</xdr:colOff>
      <xdr:row>69</xdr:row>
      <xdr:rowOff>107950</xdr:rowOff>
    </xdr:from>
    <xdr:ext cx="298450" cy="224790"/>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305540" y="116751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1343640" y="1409446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9080"/>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0888980" y="139560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1343640" y="136486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9080"/>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088898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1343640" y="1320292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908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0888980" y="130644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1343640" y="1275334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908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0888980" y="12614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1343640" y="1230757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908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0888980" y="121691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343640" y="118618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908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0888980" y="117233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1343640" y="11861800"/>
          <a:ext cx="42138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69850</xdr:rowOff>
    </xdr:from>
    <xdr:to>
      <xdr:col>82</xdr:col>
      <xdr:colOff>107950</xdr:colOff>
      <xdr:row>81</xdr:row>
      <xdr:rowOff>19685</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052040" y="12642850"/>
          <a:ext cx="0" cy="955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80</xdr:row>
      <xdr:rowOff>163195</xdr:rowOff>
    </xdr:from>
    <xdr:ext cx="762000" cy="2584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5126335" y="1357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88.9</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19685</xdr:rowOff>
    </xdr:from>
    <xdr:to>
      <xdr:col>82</xdr:col>
      <xdr:colOff>182245</xdr:colOff>
      <xdr:row>81</xdr:row>
      <xdr:rowOff>19685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4963140" y="1359852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73</xdr:row>
      <xdr:rowOff>156210</xdr:rowOff>
    </xdr:from>
    <xdr:ext cx="762000" cy="259080"/>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5126335" y="12393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67.5</a:t>
          </a:r>
          <a:endParaRPr kumimoji="1" lang="ja-JP" altLang="en-US" sz="1000" b="1">
            <a:latin typeface="ＭＳ Ｐゴシック"/>
            <a:ea typeface="ＭＳ Ｐゴシック"/>
          </a:endParaRPr>
        </a:p>
      </xdr:txBody>
    </xdr:sp>
    <xdr:clientData/>
  </xdr:oneCellAnchor>
  <xdr:twoCellAnchor>
    <xdr:from>
      <xdr:col>82</xdr:col>
      <xdr:colOff>19050</xdr:colOff>
      <xdr:row>75</xdr:row>
      <xdr:rowOff>69850</xdr:rowOff>
    </xdr:from>
    <xdr:to>
      <xdr:col>82</xdr:col>
      <xdr:colOff>182245</xdr:colOff>
      <xdr:row>75</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963140" y="1264285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51435</xdr:rowOff>
    </xdr:from>
    <xdr:to>
      <xdr:col>82</xdr:col>
      <xdr:colOff>107950</xdr:colOff>
      <xdr:row>75</xdr:row>
      <xdr:rowOff>124460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284960" y="12624435"/>
          <a:ext cx="76708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77</xdr:row>
      <xdr:rowOff>119380</xdr:rowOff>
    </xdr:from>
    <xdr:ext cx="762000" cy="259080"/>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5126335" y="13027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147320</xdr:rowOff>
    </xdr:from>
    <xdr:to>
      <xdr:col>82</xdr:col>
      <xdr:colOff>158750</xdr:colOff>
      <xdr:row>78</xdr:row>
      <xdr:rowOff>77470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001240" y="13055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127000</xdr:rowOff>
    </xdr:from>
    <xdr:to>
      <xdr:col>78</xdr:col>
      <xdr:colOff>69850</xdr:colOff>
      <xdr:row>75</xdr:row>
      <xdr:rowOff>51435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484860" y="12532360"/>
          <a:ext cx="8001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635</xdr:rowOff>
    </xdr:from>
    <xdr:to>
      <xdr:col>78</xdr:col>
      <xdr:colOff>120650</xdr:colOff>
      <xdr:row>77</xdr:row>
      <xdr:rowOff>102870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234160" y="12908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86995</xdr:rowOff>
    </xdr:from>
    <xdr:ext cx="735965" cy="2584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3939520" y="129952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127000</xdr:rowOff>
    </xdr:from>
    <xdr:to>
      <xdr:col>73</xdr:col>
      <xdr:colOff>180975</xdr:colOff>
      <xdr:row>74</xdr:row>
      <xdr:rowOff>131445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2666980" y="12532360"/>
          <a:ext cx="8178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3175</xdr:rowOff>
    </xdr:from>
    <xdr:to>
      <xdr:col>74</xdr:col>
      <xdr:colOff>31750</xdr:colOff>
      <xdr:row>78</xdr:row>
      <xdr:rowOff>104775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434060" y="1307909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89535</xdr:rowOff>
    </xdr:from>
    <xdr:ext cx="762000" cy="2584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121640" y="13165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131445</xdr:rowOff>
    </xdr:from>
    <xdr:to>
      <xdr:col>69</xdr:col>
      <xdr:colOff>92075</xdr:colOff>
      <xdr:row>74</xdr:row>
      <xdr:rowOff>140970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1849100" y="12536805"/>
          <a:ext cx="8178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21590</xdr:rowOff>
    </xdr:from>
    <xdr:to>
      <xdr:col>69</xdr:col>
      <xdr:colOff>142875</xdr:colOff>
      <xdr:row>78</xdr:row>
      <xdr:rowOff>123190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61618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107950</xdr:rowOff>
    </xdr:from>
    <xdr:ext cx="762000" cy="2584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321540" y="13183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3175</xdr:rowOff>
    </xdr:from>
    <xdr:to>
      <xdr:col>65</xdr:col>
      <xdr:colOff>53975</xdr:colOff>
      <xdr:row>78</xdr:row>
      <xdr:rowOff>104775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1816080" y="1307909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89535</xdr:rowOff>
    </xdr:from>
    <xdr:ext cx="762000" cy="2584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503660" y="13165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84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8539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584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08684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84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28674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84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46886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182245</xdr:colOff>
      <xdr:row>84</xdr:row>
      <xdr:rowOff>10160</xdr:rowOff>
    </xdr:from>
    <xdr:ext cx="762000" cy="2584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16636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75</xdr:row>
      <xdr:rowOff>73660</xdr:rowOff>
    </xdr:from>
    <xdr:to>
      <xdr:col>82</xdr:col>
      <xdr:colOff>158750</xdr:colOff>
      <xdr:row>76</xdr:row>
      <xdr:rowOff>3810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001240" y="1264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182245</xdr:colOff>
      <xdr:row>74</xdr:row>
      <xdr:rowOff>153670</xdr:rowOff>
    </xdr:from>
    <xdr:ext cx="762000" cy="259080"/>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5126335" y="1255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635</xdr:rowOff>
    </xdr:from>
    <xdr:to>
      <xdr:col>78</xdr:col>
      <xdr:colOff>120650</xdr:colOff>
      <xdr:row>75</xdr:row>
      <xdr:rowOff>102870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234160" y="12573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112395</xdr:rowOff>
    </xdr:from>
    <xdr:ext cx="73596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939520" y="123501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76200</xdr:rowOff>
    </xdr:from>
    <xdr:to>
      <xdr:col>74</xdr:col>
      <xdr:colOff>31750</xdr:colOff>
      <xdr:row>75</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434060" y="1248156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16510</xdr:rowOff>
    </xdr:from>
    <xdr:ext cx="762000" cy="2584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121640" y="12254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80645</xdr:rowOff>
    </xdr:from>
    <xdr:to>
      <xdr:col>69</xdr:col>
      <xdr:colOff>142875</xdr:colOff>
      <xdr:row>75</xdr:row>
      <xdr:rowOff>10795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616180" y="12486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20955</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321540" y="12258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90170</xdr:rowOff>
    </xdr:from>
    <xdr:to>
      <xdr:col>65</xdr:col>
      <xdr:colOff>53975</xdr:colOff>
      <xdr:row>75</xdr:row>
      <xdr:rowOff>20320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1816080" y="1249553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30480</xdr:rowOff>
    </xdr:from>
    <xdr:ext cx="762000" cy="25781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1503660" y="122682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0955020"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539980" y="0"/>
          <a:ext cx="27247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549505" y="12700"/>
          <a:ext cx="269938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31750</xdr:rowOff>
    </xdr:from>
    <xdr:to>
      <xdr:col>43</xdr:col>
      <xdr:colOff>1056640</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561570" y="31750"/>
          <a:ext cx="266827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富山県射水市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57656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601325"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451485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627995"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00555" y="11811000"/>
          <a:ext cx="372491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401570" y="11849100"/>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131060" y="11938000"/>
          <a:ext cx="24511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209165"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3942715" y="11887200"/>
          <a:ext cx="7810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147820" y="11849100"/>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00555" y="1047115"/>
          <a:ext cx="372491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169035"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10210" y="1161415"/>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10210" y="1424305"/>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10210" y="1725295"/>
          <a:ext cx="11055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167005</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73355" y="1224280"/>
          <a:ext cx="16065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59080"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167005</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73355" y="167449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59080"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167005</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73355" y="205549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08280"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08280"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00555" y="1610995"/>
          <a:ext cx="372491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480" cy="27559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488440" y="1237615"/>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00555" y="387032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1365"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19835" y="3731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00555" y="358838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1365"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19835" y="34499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00555" y="331025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1365" cy="2584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19835" y="3171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00555" y="303212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1365"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19835" y="28936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00555" y="275018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1365"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19835" y="2611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00555" y="246824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1365" cy="2584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19835" y="23260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900555" y="21824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1365" cy="2584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19835" y="20402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1900555" y="189674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1365" cy="2584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19835" y="17545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1900555" y="16109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1365" cy="2584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219835" y="1472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a:xfrm>
          <a:off x="1900555" y="1610995"/>
          <a:ext cx="372491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162560</xdr:rowOff>
    </xdr:from>
    <xdr:to>
      <xdr:col>29</xdr:col>
      <xdr:colOff>127000</xdr:colOff>
      <xdr:row>20</xdr:row>
      <xdr:rowOff>10160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4970145" y="2056130"/>
          <a:ext cx="0" cy="13716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153670</xdr:rowOff>
    </xdr:from>
    <xdr:ext cx="762000" cy="259080"/>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035550" y="340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51,500</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10160</xdr:rowOff>
    </xdr:from>
    <xdr:to>
      <xdr:col>30</xdr:col>
      <xdr:colOff>25400</xdr:colOff>
      <xdr:row>20</xdr:row>
      <xdr:rowOff>10160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4881245" y="342773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77470</xdr:rowOff>
    </xdr:from>
    <xdr:ext cx="762000" cy="2584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035550" y="1799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148,850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162560</xdr:rowOff>
    </xdr:from>
    <xdr:to>
      <xdr:col>30</xdr:col>
      <xdr:colOff>25400</xdr:colOff>
      <xdr:row>11</xdr:row>
      <xdr:rowOff>162560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4881245" y="205613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114935</xdr:rowOff>
    </xdr:from>
    <xdr:to>
      <xdr:col>29</xdr:col>
      <xdr:colOff>127000</xdr:colOff>
      <xdr:row>19</xdr:row>
      <xdr:rowOff>142240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4392930" y="3364865"/>
          <a:ext cx="577215"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14605</xdr:rowOff>
    </xdr:from>
    <xdr:ext cx="762000" cy="2584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035550" y="29292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72,790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167640</xdr:rowOff>
    </xdr:from>
    <xdr:to>
      <xdr:col>29</xdr:col>
      <xdr:colOff>167005</xdr:colOff>
      <xdr:row>18</xdr:row>
      <xdr:rowOff>99695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19345" y="3082290"/>
          <a:ext cx="90805"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138430</xdr:rowOff>
    </xdr:from>
    <xdr:to>
      <xdr:col>26</xdr:col>
      <xdr:colOff>50800</xdr:colOff>
      <xdr:row>19</xdr:row>
      <xdr:rowOff>142240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a:off x="3788410" y="3388360"/>
          <a:ext cx="60452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635</xdr:rowOff>
    </xdr:from>
    <xdr:to>
      <xdr:col>26</xdr:col>
      <xdr:colOff>101600</xdr:colOff>
      <xdr:row>18</xdr:row>
      <xdr:rowOff>102870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4342130" y="30829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112395</xdr:rowOff>
    </xdr:from>
    <xdr:ext cx="735965" cy="25908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058920" y="285940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167005</xdr:colOff>
      <xdr:row>19</xdr:row>
      <xdr:rowOff>138430</xdr:rowOff>
    </xdr:from>
    <xdr:to>
      <xdr:col>22</xdr:col>
      <xdr:colOff>114300</xdr:colOff>
      <xdr:row>19</xdr:row>
      <xdr:rowOff>158750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flipV="1">
          <a:off x="3173095" y="3388360"/>
          <a:ext cx="615315"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21590</xdr:rowOff>
    </xdr:from>
    <xdr:to>
      <xdr:col>22</xdr:col>
      <xdr:colOff>165100</xdr:colOff>
      <xdr:row>18</xdr:row>
      <xdr:rowOff>123190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3737610" y="3103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133350</xdr:rowOff>
    </xdr:from>
    <xdr:ext cx="761365"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454400" y="288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151130</xdr:rowOff>
    </xdr:from>
    <xdr:to>
      <xdr:col>18</xdr:col>
      <xdr:colOff>167005</xdr:colOff>
      <xdr:row>19</xdr:row>
      <xdr:rowOff>158750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a:off x="2555875" y="3401060"/>
          <a:ext cx="61722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46990</xdr:rowOff>
    </xdr:from>
    <xdr:to>
      <xdr:col>19</xdr:col>
      <xdr:colOff>38100</xdr:colOff>
      <xdr:row>18</xdr:row>
      <xdr:rowOff>148590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3133090" y="3129280"/>
          <a:ext cx="7810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167005</xdr:colOff>
      <xdr:row>16</xdr:row>
      <xdr:rowOff>158750</xdr:rowOff>
    </xdr:from>
    <xdr:ext cx="762000" cy="2584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839085" y="2905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60325</xdr:rowOff>
    </xdr:from>
    <xdr:to>
      <xdr:col>15</xdr:col>
      <xdr:colOff>101600</xdr:colOff>
      <xdr:row>18</xdr:row>
      <xdr:rowOff>161925</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a:xfrm>
          <a:off x="2505075" y="3142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635</xdr:rowOff>
    </xdr:from>
    <xdr:ext cx="761365"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221865" y="29152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2000" cy="2584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1584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84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238625"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84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634105"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84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00609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84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40157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19</xdr:row>
      <xdr:rowOff>64135</xdr:rowOff>
    </xdr:from>
    <xdr:to>
      <xdr:col>29</xdr:col>
      <xdr:colOff>167005</xdr:colOff>
      <xdr:row>19</xdr:row>
      <xdr:rowOff>165735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19345" y="3314065"/>
          <a:ext cx="9080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144145</xdr:rowOff>
    </xdr:from>
    <xdr:ext cx="762000" cy="2584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035550" y="3226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56,189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91440</xdr:rowOff>
    </xdr:from>
    <xdr:to>
      <xdr:col>26</xdr:col>
      <xdr:colOff>101600</xdr:colOff>
      <xdr:row>20</xdr:row>
      <xdr:rowOff>21590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342130" y="334137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6350</xdr:rowOff>
    </xdr:from>
    <xdr:ext cx="735965"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058920" y="34239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54,274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87630</xdr:rowOff>
    </xdr:from>
    <xdr:to>
      <xdr:col>22</xdr:col>
      <xdr:colOff>165100</xdr:colOff>
      <xdr:row>20</xdr:row>
      <xdr:rowOff>17780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737610" y="33375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2540</xdr:rowOff>
    </xdr:from>
    <xdr:ext cx="761365"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454400" y="3420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54,539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107950</xdr:rowOff>
    </xdr:from>
    <xdr:to>
      <xdr:col>19</xdr:col>
      <xdr:colOff>38100</xdr:colOff>
      <xdr:row>20</xdr:row>
      <xdr:rowOff>38100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3133090" y="3357880"/>
          <a:ext cx="7810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167005</xdr:colOff>
      <xdr:row>20</xdr:row>
      <xdr:rowOff>22860</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839085" y="344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53,132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100330</xdr:rowOff>
    </xdr:from>
    <xdr:to>
      <xdr:col>15</xdr:col>
      <xdr:colOff>101600</xdr:colOff>
      <xdr:row>20</xdr:row>
      <xdr:rowOff>30480</xdr:rowOff>
    </xdr:to>
    <xdr:sp macro="" textlink="">
      <xdr:nvSpPr>
        <xdr:cNvPr id="81" name="楕円 80">
          <a:extLst>
            <a:ext uri="{FF2B5EF4-FFF2-40B4-BE49-F238E27FC236}">
              <a16:creationId xmlns:a16="http://schemas.microsoft.com/office/drawing/2014/main" id="{00000000-0008-0000-0500-000051000000}"/>
            </a:ext>
          </a:extLst>
        </xdr:cNvPr>
        <xdr:cNvSpPr/>
      </xdr:nvSpPr>
      <xdr:spPr>
        <a:xfrm>
          <a:off x="2505075" y="33502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15240</xdr:rowOff>
    </xdr:from>
    <xdr:ext cx="761365" cy="2584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221865" y="34328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53,628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1900555" y="4977130"/>
          <a:ext cx="372491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a:xfrm>
          <a:off x="127000" y="4977130"/>
          <a:ext cx="1169035"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10210" y="5091430"/>
          <a:ext cx="110553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a:xfrm>
          <a:off x="410210" y="5354320"/>
          <a:ext cx="110553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a:xfrm>
          <a:off x="410210" y="5659120"/>
          <a:ext cx="11055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167005</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73355" y="5154930"/>
          <a:ext cx="16065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259080"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167005</xdr:colOff>
      <xdr:row>31</xdr:row>
      <xdr:rowOff>305435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73355" y="560895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flipV="1">
          <a:off x="259080"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167005</xdr:colOff>
      <xdr:row>33</xdr:row>
      <xdr:rowOff>172085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flipH="1">
          <a:off x="173355" y="598995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a:xfrm>
          <a:off x="208280"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a:xfrm>
          <a:off x="208280"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a:xfrm>
          <a:off x="1900555" y="5544185"/>
          <a:ext cx="372491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480" cy="27432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88440" y="5167630"/>
          <a:ext cx="4114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1900555" y="782701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1900555" y="750443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1900555" y="717804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1365" cy="25781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219835" y="703580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1900555" y="685101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1365" cy="25908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219835" y="6709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1900555" y="652526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1365" cy="2584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219835" y="63823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1900555" y="619823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1365" cy="257810"/>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219835" y="605599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1900555" y="587184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1365" cy="25971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219835" y="572897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1900555" y="554418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84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219835" y="5403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a:xfrm>
          <a:off x="1900555" y="5544185"/>
          <a:ext cx="372491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88900</xdr:rowOff>
    </xdr:from>
    <xdr:to>
      <xdr:col>29</xdr:col>
      <xdr:colOff>127000</xdr:colOff>
      <xdr:row>38</xdr:row>
      <xdr:rowOff>3175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4970145" y="5906770"/>
          <a:ext cx="0" cy="14573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318770</xdr:rowOff>
    </xdr:from>
    <xdr:ext cx="762000" cy="259080"/>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035550" y="733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3175</xdr:rowOff>
    </xdr:from>
    <xdr:to>
      <xdr:col>30</xdr:col>
      <xdr:colOff>25400</xdr:colOff>
      <xdr:row>38</xdr:row>
      <xdr:rowOff>3175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4881245" y="7364095"/>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3175</xdr:rowOff>
    </xdr:from>
    <xdr:ext cx="762000" cy="25971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035550" y="56495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38,944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88900</xdr:rowOff>
    </xdr:from>
    <xdr:to>
      <xdr:col>30</xdr:col>
      <xdr:colOff>25400</xdr:colOff>
      <xdr:row>33</xdr:row>
      <xdr:rowOff>88900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a:off x="4881245" y="590677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263525</xdr:rowOff>
    </xdr:from>
    <xdr:to>
      <xdr:col>29</xdr:col>
      <xdr:colOff>127000</xdr:colOff>
      <xdr:row>34</xdr:row>
      <xdr:rowOff>333375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4392930" y="6424295"/>
          <a:ext cx="577215" cy="698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192405</xdr:rowOff>
    </xdr:from>
    <xdr:ext cx="762000" cy="2584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035550" y="66960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12,351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219075</xdr:rowOff>
    </xdr:from>
    <xdr:to>
      <xdr:col>29</xdr:col>
      <xdr:colOff>167005</xdr:colOff>
      <xdr:row>35</xdr:row>
      <xdr:rowOff>321310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919345" y="6722745"/>
          <a:ext cx="9080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333375</xdr:rowOff>
    </xdr:from>
    <xdr:to>
      <xdr:col>26</xdr:col>
      <xdr:colOff>50800</xdr:colOff>
      <xdr:row>35</xdr:row>
      <xdr:rowOff>92710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flipV="1">
          <a:off x="3788410" y="6494145"/>
          <a:ext cx="604520" cy="1022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233680</xdr:rowOff>
    </xdr:from>
    <xdr:to>
      <xdr:col>26</xdr:col>
      <xdr:colOff>101600</xdr:colOff>
      <xdr:row>35</xdr:row>
      <xdr:rowOff>335915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4342130" y="67373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320040</xdr:rowOff>
    </xdr:from>
    <xdr:ext cx="735965"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058920" y="68237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167005</xdr:colOff>
      <xdr:row>35</xdr:row>
      <xdr:rowOff>61595</xdr:rowOff>
    </xdr:from>
    <xdr:to>
      <xdr:col>22</xdr:col>
      <xdr:colOff>114300</xdr:colOff>
      <xdr:row>35</xdr:row>
      <xdr:rowOff>92710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a:off x="3173095" y="6565265"/>
          <a:ext cx="615315"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239395</xdr:rowOff>
    </xdr:from>
    <xdr:to>
      <xdr:col>22</xdr:col>
      <xdr:colOff>165100</xdr:colOff>
      <xdr:row>35</xdr:row>
      <xdr:rowOff>340360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3737610" y="67430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325120</xdr:rowOff>
    </xdr:from>
    <xdr:ext cx="761365"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54400" y="68287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36195</xdr:rowOff>
    </xdr:from>
    <xdr:to>
      <xdr:col>18</xdr:col>
      <xdr:colOff>167005</xdr:colOff>
      <xdr:row>35</xdr:row>
      <xdr:rowOff>61595</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a:xfrm>
          <a:off x="2555875" y="6539865"/>
          <a:ext cx="61722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a:xfrm>
          <a:off x="3133090" y="6751320"/>
          <a:ext cx="7810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167005</xdr:colOff>
      <xdr:row>35</xdr:row>
      <xdr:rowOff>333375</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839085" y="683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252730</xdr:rowOff>
    </xdr:from>
    <xdr:to>
      <xdr:col>15</xdr:col>
      <xdr:colOff>101600</xdr:colOff>
      <xdr:row>36</xdr:row>
      <xdr:rowOff>12065</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a:xfrm>
          <a:off x="2505075" y="67564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340360</xdr:rowOff>
    </xdr:from>
    <xdr:ext cx="761365" cy="2584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221865" y="68440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1584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238625"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634105"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00609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40157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34</xdr:row>
      <xdr:rowOff>213995</xdr:rowOff>
    </xdr:from>
    <xdr:to>
      <xdr:col>29</xdr:col>
      <xdr:colOff>167005</xdr:colOff>
      <xdr:row>34</xdr:row>
      <xdr:rowOff>314960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919345" y="6374765"/>
          <a:ext cx="9080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57785</xdr:rowOff>
    </xdr:from>
    <xdr:ext cx="762000" cy="25971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035550" y="62185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23,048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283845</xdr:rowOff>
    </xdr:from>
    <xdr:to>
      <xdr:col>26</xdr:col>
      <xdr:colOff>101600</xdr:colOff>
      <xdr:row>35</xdr:row>
      <xdr:rowOff>41910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4342130" y="64446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52705</xdr:rowOff>
    </xdr:from>
    <xdr:ext cx="735965" cy="25781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058920" y="6213475"/>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20,916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43180</xdr:rowOff>
    </xdr:from>
    <xdr:to>
      <xdr:col>22</xdr:col>
      <xdr:colOff>165100</xdr:colOff>
      <xdr:row>35</xdr:row>
      <xdr:rowOff>144145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3737610" y="65468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154940</xdr:rowOff>
    </xdr:from>
    <xdr:ext cx="761365" cy="257810"/>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454400" y="631571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17,775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12065</xdr:rowOff>
    </xdr:from>
    <xdr:to>
      <xdr:col>19</xdr:col>
      <xdr:colOff>38100</xdr:colOff>
      <xdr:row>35</xdr:row>
      <xdr:rowOff>113030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a:xfrm>
          <a:off x="3133090" y="6515735"/>
          <a:ext cx="7810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167005</xdr:colOff>
      <xdr:row>34</xdr:row>
      <xdr:rowOff>123825</xdr:rowOff>
    </xdr:from>
    <xdr:ext cx="762000" cy="257810"/>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839085" y="62845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329565</xdr:rowOff>
    </xdr:from>
    <xdr:to>
      <xdr:col>15</xdr:col>
      <xdr:colOff>101600</xdr:colOff>
      <xdr:row>35</xdr:row>
      <xdr:rowOff>87630</xdr:rowOff>
    </xdr:to>
    <xdr:sp macro="" textlink="">
      <xdr:nvSpPr>
        <xdr:cNvPr id="144" name="楕円 143">
          <a:extLst>
            <a:ext uri="{FF2B5EF4-FFF2-40B4-BE49-F238E27FC236}">
              <a16:creationId xmlns:a16="http://schemas.microsoft.com/office/drawing/2014/main" id="{00000000-0008-0000-0500-000090000000}"/>
            </a:ext>
          </a:extLst>
        </xdr:cNvPr>
        <xdr:cNvSpPr/>
      </xdr:nvSpPr>
      <xdr:spPr>
        <a:xfrm>
          <a:off x="2505075" y="64903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98425</xdr:rowOff>
    </xdr:from>
    <xdr:ext cx="761365" cy="257810"/>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221865" y="625919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19,520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04859" y="73482"/>
          <a:ext cx="3726370"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64515" y="127000"/>
          <a:ext cx="1112583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6700500" y="190500"/>
          <a:ext cx="34544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6719550" y="215900"/>
          <a:ext cx="34099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6744950" y="241300"/>
          <a:ext cx="33528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富山県射水市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258925" y="190500"/>
          <a:ext cx="23317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284325" y="215900"/>
          <a:ext cx="22872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309725" y="241300"/>
          <a:ext cx="223012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68020" y="873760"/>
          <a:ext cx="8851265"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95020" y="905510"/>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1964055" y="905510"/>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91,450
88,411
109.44
42,784,390
40,960,565
1,536,673
25,703,382
58,137,260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133090" y="905510"/>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469130" y="924560"/>
          <a:ext cx="177355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242685" y="924560"/>
          <a:ext cx="110553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67.0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411720" y="937260"/>
          <a:ext cx="564515"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469130" y="1680210"/>
          <a:ext cx="177355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306185" y="1680210"/>
          <a:ext cx="33401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711690" y="873760"/>
          <a:ext cx="133604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9948545" y="93726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9948545" y="1196340"/>
          <a:ext cx="12725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9948545" y="1518920"/>
          <a:ext cx="1272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9794240" y="1047750"/>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9848215" y="100076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9848215" y="125984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9871075"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9813290" y="149733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987107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9813290" y="186690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28015"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28015"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908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28015"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68020" y="39166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79502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9502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67005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67005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67208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67208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68020" y="47231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542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5341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68020" y="69596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0860" cy="25908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07010" y="6821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68020" y="65862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0860" cy="2584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07010" y="64477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68020" y="62128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0860" cy="2584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07010" y="6074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140335</xdr:rowOff>
    </xdr:from>
    <xdr:to>
      <xdr:col>28</xdr:col>
      <xdr:colOff>114300</xdr:colOff>
      <xdr:row>34</xdr:row>
      <xdr:rowOff>140335</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68020" y="58439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167640</xdr:rowOff>
    </xdr:from>
    <xdr:ext cx="530860"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07010" y="5703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68020" y="54698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3314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68020" y="50965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9580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68020" y="47231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584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68020" y="47231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106045</xdr:rowOff>
    </xdr:from>
    <xdr:to>
      <xdr:col>24</xdr:col>
      <xdr:colOff>62865</xdr:colOff>
      <xdr:row>38</xdr:row>
      <xdr:rowOff>154305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069715" y="5139055"/>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158750</xdr:rowOff>
    </xdr:from>
    <xdr:ext cx="534035" cy="2584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122420" y="6532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43,224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154305</xdr:rowOff>
    </xdr:from>
    <xdr:to>
      <xdr:col>24</xdr:col>
      <xdr:colOff>152400</xdr:colOff>
      <xdr:row>38</xdr:row>
      <xdr:rowOff>154305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006215" y="65284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52705</xdr:rowOff>
    </xdr:from>
    <xdr:ext cx="598170" cy="2584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122420" y="49180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117,782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106045</xdr:rowOff>
    </xdr:from>
    <xdr:to>
      <xdr:col>24</xdr:col>
      <xdr:colOff>152400</xdr:colOff>
      <xdr:row>30</xdr:row>
      <xdr:rowOff>106045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006215" y="51390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37</xdr:row>
      <xdr:rowOff>13335</xdr:rowOff>
    </xdr:from>
    <xdr:to>
      <xdr:col>24</xdr:col>
      <xdr:colOff>63500</xdr:colOff>
      <xdr:row>37</xdr:row>
      <xdr:rowOff>63500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340100" y="6219825"/>
          <a:ext cx="73152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48895</xdr:rowOff>
    </xdr:from>
    <xdr:ext cx="534035"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122420" y="592010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26035</xdr:rowOff>
    </xdr:from>
    <xdr:to>
      <xdr:col>24</xdr:col>
      <xdr:colOff>114300</xdr:colOff>
      <xdr:row>36</xdr:row>
      <xdr:rowOff>127635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02082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63500</xdr:rowOff>
    </xdr:from>
    <xdr:to>
      <xdr:col>19</xdr:col>
      <xdr:colOff>167005</xdr:colOff>
      <xdr:row>37</xdr:row>
      <xdr:rowOff>79375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555875" y="6269990"/>
          <a:ext cx="7842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31115</xdr:rowOff>
    </xdr:from>
    <xdr:to>
      <xdr:col>20</xdr:col>
      <xdr:colOff>38100</xdr:colOff>
      <xdr:row>36</xdr:row>
      <xdr:rowOff>132715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00095" y="606996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149225</xdr:rowOff>
    </xdr:from>
    <xdr:ext cx="534035"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107055" y="5852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79375</xdr:rowOff>
    </xdr:from>
    <xdr:to>
      <xdr:col>15</xdr:col>
      <xdr:colOff>50800</xdr:colOff>
      <xdr:row>37</xdr:row>
      <xdr:rowOff>151130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784350" y="6285865"/>
          <a:ext cx="771525"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64135</xdr:rowOff>
    </xdr:from>
    <xdr:to>
      <xdr:col>15</xdr:col>
      <xdr:colOff>101600</xdr:colOff>
      <xdr:row>36</xdr:row>
      <xdr:rowOff>165735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05075" y="61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10795</xdr:rowOff>
    </xdr:from>
    <xdr:ext cx="534035" cy="2584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35530" y="5882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37</xdr:row>
      <xdr:rowOff>137795</xdr:rowOff>
    </xdr:from>
    <xdr:to>
      <xdr:col>10</xdr:col>
      <xdr:colOff>114300</xdr:colOff>
      <xdr:row>37</xdr:row>
      <xdr:rowOff>151130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002030" y="6344285"/>
          <a:ext cx="7823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167640</xdr:rowOff>
    </xdr:from>
    <xdr:to>
      <xdr:col>10</xdr:col>
      <xdr:colOff>165100</xdr:colOff>
      <xdr:row>37</xdr:row>
      <xdr:rowOff>99695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33550" y="62064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116205</xdr:rowOff>
    </xdr:from>
    <xdr:ext cx="53403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40510" y="5987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10160</xdr:rowOff>
    </xdr:from>
    <xdr:to>
      <xdr:col>6</xdr:col>
      <xdr:colOff>38100</xdr:colOff>
      <xdr:row>37</xdr:row>
      <xdr:rowOff>111760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62025" y="621665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128270</xdr:rowOff>
    </xdr:from>
    <xdr:ext cx="534035" cy="2584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68985" y="5999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90461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167005</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17309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38887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1365"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1734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167005</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3502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133985</xdr:rowOff>
    </xdr:from>
    <xdr:to>
      <xdr:col>24</xdr:col>
      <xdr:colOff>114300</xdr:colOff>
      <xdr:row>37</xdr:row>
      <xdr:rowOff>64135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020820" y="617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113030</xdr:rowOff>
    </xdr:from>
    <xdr:ext cx="534035"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122420" y="6151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12700</xdr:rowOff>
    </xdr:from>
    <xdr:to>
      <xdr:col>20</xdr:col>
      <xdr:colOff>38100</xdr:colOff>
      <xdr:row>37</xdr:row>
      <xdr:rowOff>114300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00095" y="621919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105410</xdr:rowOff>
    </xdr:from>
    <xdr:ext cx="534035" cy="2584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107055" y="6311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28575</xdr:rowOff>
    </xdr:from>
    <xdr:to>
      <xdr:col>15</xdr:col>
      <xdr:colOff>101600</xdr:colOff>
      <xdr:row>37</xdr:row>
      <xdr:rowOff>130175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05075" y="62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120650</xdr:rowOff>
    </xdr:from>
    <xdr:ext cx="53403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35530" y="6327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100330</xdr:rowOff>
    </xdr:from>
    <xdr:to>
      <xdr:col>10</xdr:col>
      <xdr:colOff>165100</xdr:colOff>
      <xdr:row>38</xdr:row>
      <xdr:rowOff>30480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33550" y="6306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21590</xdr:rowOff>
    </xdr:from>
    <xdr:ext cx="53403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40510" y="6395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86995</xdr:rowOff>
    </xdr:from>
    <xdr:to>
      <xdr:col>6</xdr:col>
      <xdr:colOff>38100</xdr:colOff>
      <xdr:row>38</xdr:row>
      <xdr:rowOff>17145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62025" y="629348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8255</xdr:rowOff>
    </xdr:from>
    <xdr:ext cx="53403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68985" y="6382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68020" y="72694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9502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9502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67005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67005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67208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67208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68020" y="80759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542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5341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68020" y="10312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908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466090" y="101739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68020" y="99936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0860" cy="2584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07010" y="9855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68020" y="967422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0860" cy="2584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07010" y="95357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131445</xdr:rowOff>
    </xdr:from>
    <xdr:to>
      <xdr:col>28</xdr:col>
      <xdr:colOff>114300</xdr:colOff>
      <xdr:row>55</xdr:row>
      <xdr:rowOff>131445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68020" y="93554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0860"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07010" y="9217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68020" y="90366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499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8944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68020" y="87179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5756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68020" y="83947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2562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668020" y="8075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668020" y="80759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41910</xdr:rowOff>
    </xdr:from>
    <xdr:to>
      <xdr:col>24</xdr:col>
      <xdr:colOff>62865</xdr:colOff>
      <xdr:row>58</xdr:row>
      <xdr:rowOff>105410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069715" y="8595360"/>
          <a:ext cx="127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109220</xdr:rowOff>
    </xdr:from>
    <xdr:ext cx="534035" cy="2584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122420" y="9836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45,141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105410</xdr:rowOff>
    </xdr:from>
    <xdr:to>
      <xdr:col>24</xdr:col>
      <xdr:colOff>152400</xdr:colOff>
      <xdr:row>58</xdr:row>
      <xdr:rowOff>105410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006215" y="98323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160020</xdr:rowOff>
    </xdr:from>
    <xdr:ext cx="598170" cy="2584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122420" y="83781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161,245</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41910</xdr:rowOff>
    </xdr:from>
    <xdr:to>
      <xdr:col>24</xdr:col>
      <xdr:colOff>152400</xdr:colOff>
      <xdr:row>51</xdr:row>
      <xdr:rowOff>41910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006215" y="85953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56</xdr:row>
      <xdr:rowOff>111760</xdr:rowOff>
    </xdr:from>
    <xdr:to>
      <xdr:col>24</xdr:col>
      <xdr:colOff>63500</xdr:colOff>
      <xdr:row>56</xdr:row>
      <xdr:rowOff>161925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340100" y="9503410"/>
          <a:ext cx="73152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109855</xdr:rowOff>
    </xdr:from>
    <xdr:ext cx="534035" cy="2584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122420" y="950150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131445</xdr:rowOff>
    </xdr:from>
    <xdr:to>
      <xdr:col>24</xdr:col>
      <xdr:colOff>114300</xdr:colOff>
      <xdr:row>57</xdr:row>
      <xdr:rowOff>61595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020820" y="9523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111760</xdr:rowOff>
    </xdr:from>
    <xdr:to>
      <xdr:col>19</xdr:col>
      <xdr:colOff>167005</xdr:colOff>
      <xdr:row>57</xdr:row>
      <xdr:rowOff>62230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555875" y="9503410"/>
          <a:ext cx="784225"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635</xdr:rowOff>
    </xdr:from>
    <xdr:to>
      <xdr:col>20</xdr:col>
      <xdr:colOff>38100</xdr:colOff>
      <xdr:row>57</xdr:row>
      <xdr:rowOff>102870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300095" y="9559925"/>
          <a:ext cx="781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93345</xdr:rowOff>
    </xdr:from>
    <xdr:ext cx="534035"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107055" y="9652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62230</xdr:rowOff>
    </xdr:from>
    <xdr:to>
      <xdr:col>15</xdr:col>
      <xdr:colOff>50800</xdr:colOff>
      <xdr:row>57</xdr:row>
      <xdr:rowOff>106045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784350" y="9621520"/>
          <a:ext cx="7715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72390</xdr:rowOff>
    </xdr:from>
    <xdr:to>
      <xdr:col>15</xdr:col>
      <xdr:colOff>101600</xdr:colOff>
      <xdr:row>58</xdr:row>
      <xdr:rowOff>2540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505075" y="9631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165100</xdr:rowOff>
    </xdr:from>
    <xdr:ext cx="534035" cy="2584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335530" y="9724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57</xdr:row>
      <xdr:rowOff>106045</xdr:rowOff>
    </xdr:from>
    <xdr:to>
      <xdr:col>10</xdr:col>
      <xdr:colOff>114300</xdr:colOff>
      <xdr:row>57</xdr:row>
      <xdr:rowOff>127635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002030" y="9665335"/>
          <a:ext cx="78232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124460</xdr:rowOff>
    </xdr:from>
    <xdr:to>
      <xdr:col>10</xdr:col>
      <xdr:colOff>165100</xdr:colOff>
      <xdr:row>58</xdr:row>
      <xdr:rowOff>54610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733550" y="9683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45720</xdr:rowOff>
    </xdr:from>
    <xdr:ext cx="534035"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540510" y="9772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157480</xdr:rowOff>
    </xdr:from>
    <xdr:to>
      <xdr:col>6</xdr:col>
      <xdr:colOff>38100</xdr:colOff>
      <xdr:row>58</xdr:row>
      <xdr:rowOff>87630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962025" y="97167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78740</xdr:rowOff>
    </xdr:from>
    <xdr:ext cx="53403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768985" y="9805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90461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167005</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17309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38887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1365"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61734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167005</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3502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111125</xdr:rowOff>
    </xdr:from>
    <xdr:to>
      <xdr:col>24</xdr:col>
      <xdr:colOff>114300</xdr:colOff>
      <xdr:row>57</xdr:row>
      <xdr:rowOff>41275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020820" y="9502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133985</xdr:rowOff>
    </xdr:from>
    <xdr:ext cx="534035" cy="259080"/>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122420" y="9357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60960</xdr:rowOff>
    </xdr:from>
    <xdr:to>
      <xdr:col>20</xdr:col>
      <xdr:colOff>38100</xdr:colOff>
      <xdr:row>56</xdr:row>
      <xdr:rowOff>162560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300095" y="945261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7620</xdr:rowOff>
    </xdr:from>
    <xdr:ext cx="534035"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107055" y="9231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11430</xdr:rowOff>
    </xdr:from>
    <xdr:to>
      <xdr:col>15</xdr:col>
      <xdr:colOff>101600</xdr:colOff>
      <xdr:row>57</xdr:row>
      <xdr:rowOff>113030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505075"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129540</xdr:rowOff>
    </xdr:from>
    <xdr:ext cx="534035" cy="2584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335530" y="9353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55245</xdr:rowOff>
    </xdr:from>
    <xdr:to>
      <xdr:col>10</xdr:col>
      <xdr:colOff>165100</xdr:colOff>
      <xdr:row>57</xdr:row>
      <xdr:rowOff>156845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73355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1905</xdr:rowOff>
    </xdr:from>
    <xdr:ext cx="534035"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540510" y="9393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76835</xdr:rowOff>
    </xdr:from>
    <xdr:to>
      <xdr:col>6</xdr:col>
      <xdr:colOff>38100</xdr:colOff>
      <xdr:row>58</xdr:row>
      <xdr:rowOff>6985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962025" y="963612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23495</xdr:rowOff>
    </xdr:from>
    <xdr:ext cx="53403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68985" y="9415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668020" y="106222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9502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9502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67005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67005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67208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267208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668020" y="114287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542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653415"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68020" y="136652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68020" y="132918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84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46609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68020" y="129184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0860" cy="2584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07010"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140335</xdr:rowOff>
    </xdr:from>
    <xdr:to>
      <xdr:col>28</xdr:col>
      <xdr:colOff>114300</xdr:colOff>
      <xdr:row>74</xdr:row>
      <xdr:rowOff>140335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68020" y="125495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167640</xdr:rowOff>
    </xdr:from>
    <xdr:ext cx="530860" cy="25908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07010"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68020" y="121754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0860" cy="25908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07010"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68020" y="118021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0860" cy="2584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07010" y="116636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668020" y="114287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0860" cy="2584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07010" y="11290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668020" y="114287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147955</xdr:rowOff>
    </xdr:from>
    <xdr:to>
      <xdr:col>24</xdr:col>
      <xdr:colOff>62865</xdr:colOff>
      <xdr:row>79</xdr:row>
      <xdr:rowOff>27305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069715" y="11886565"/>
          <a:ext cx="127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31115</xdr:rowOff>
    </xdr:from>
    <xdr:ext cx="377825" cy="2584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122420" y="1327848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27305</xdr:rowOff>
    </xdr:from>
    <xdr:to>
      <xdr:col>24</xdr:col>
      <xdr:colOff>152400</xdr:colOff>
      <xdr:row>79</xdr:row>
      <xdr:rowOff>27305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006215" y="132746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94615</xdr:rowOff>
    </xdr:from>
    <xdr:ext cx="534035" cy="259080"/>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122420" y="11665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37,777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147955</xdr:rowOff>
    </xdr:from>
    <xdr:to>
      <xdr:col>24</xdr:col>
      <xdr:colOff>152400</xdr:colOff>
      <xdr:row>70</xdr:row>
      <xdr:rowOff>147955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006215" y="118865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76</xdr:row>
      <xdr:rowOff>48895</xdr:rowOff>
    </xdr:from>
    <xdr:to>
      <xdr:col>24</xdr:col>
      <xdr:colOff>63500</xdr:colOff>
      <xdr:row>76</xdr:row>
      <xdr:rowOff>140335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340100" y="12793345"/>
          <a:ext cx="7315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150495</xdr:rowOff>
    </xdr:from>
    <xdr:ext cx="469265" cy="259080"/>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122420" y="1306258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635</xdr:rowOff>
    </xdr:from>
    <xdr:to>
      <xdr:col>24</xdr:col>
      <xdr:colOff>114300</xdr:colOff>
      <xdr:row>78</xdr:row>
      <xdr:rowOff>102870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020820" y="13080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149225</xdr:rowOff>
    </xdr:from>
    <xdr:to>
      <xdr:col>19</xdr:col>
      <xdr:colOff>167005</xdr:colOff>
      <xdr:row>76</xdr:row>
      <xdr:rowOff>48895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555875" y="12726035"/>
          <a:ext cx="784225"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167640</xdr:rowOff>
    </xdr:from>
    <xdr:to>
      <xdr:col>20</xdr:col>
      <xdr:colOff>38100</xdr:colOff>
      <xdr:row>78</xdr:row>
      <xdr:rowOff>101600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300095" y="1307973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92710</xdr:rowOff>
    </xdr:from>
    <xdr:ext cx="469900" cy="2584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139440" y="13172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149225</xdr:rowOff>
    </xdr:from>
    <xdr:to>
      <xdr:col>15</xdr:col>
      <xdr:colOff>50800</xdr:colOff>
      <xdr:row>77</xdr:row>
      <xdr:rowOff>102870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784350" y="12726035"/>
          <a:ext cx="771525" cy="288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167640</xdr:rowOff>
    </xdr:from>
    <xdr:to>
      <xdr:col>15</xdr:col>
      <xdr:colOff>101600</xdr:colOff>
      <xdr:row>78</xdr:row>
      <xdr:rowOff>97790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505075" y="13079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88900</xdr:rowOff>
    </xdr:from>
    <xdr:ext cx="469900" cy="2584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344420" y="131686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77</xdr:row>
      <xdr:rowOff>102870</xdr:rowOff>
    </xdr:from>
    <xdr:to>
      <xdr:col>10</xdr:col>
      <xdr:colOff>114300</xdr:colOff>
      <xdr:row>77</xdr:row>
      <xdr:rowOff>104775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002030" y="13014960"/>
          <a:ext cx="7823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24130</xdr:rowOff>
    </xdr:from>
    <xdr:to>
      <xdr:col>10</xdr:col>
      <xdr:colOff>165100</xdr:colOff>
      <xdr:row>78</xdr:row>
      <xdr:rowOff>125730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73355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116840</xdr:rowOff>
    </xdr:from>
    <xdr:ext cx="4699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572895" y="13196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22860</xdr:rowOff>
    </xdr:from>
    <xdr:to>
      <xdr:col>6</xdr:col>
      <xdr:colOff>38100</xdr:colOff>
      <xdr:row>78</xdr:row>
      <xdr:rowOff>124460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962025" y="1310259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116205</xdr:rowOff>
    </xdr:from>
    <xdr:ext cx="4699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01370" y="13195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90461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167005</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17309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38887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1365"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61734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167005</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3502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88900</xdr:rowOff>
    </xdr:from>
    <xdr:to>
      <xdr:col>24</xdr:col>
      <xdr:colOff>114300</xdr:colOff>
      <xdr:row>77</xdr:row>
      <xdr:rowOff>19050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020820" y="12833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111760</xdr:rowOff>
    </xdr:from>
    <xdr:ext cx="534035" cy="259080"/>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122420" y="12688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167640</xdr:rowOff>
    </xdr:from>
    <xdr:to>
      <xdr:col>20</xdr:col>
      <xdr:colOff>38100</xdr:colOff>
      <xdr:row>76</xdr:row>
      <xdr:rowOff>99695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300095" y="1274445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74</xdr:row>
      <xdr:rowOff>116205</xdr:rowOff>
    </xdr:from>
    <xdr:ext cx="534035"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107055" y="12525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98425</xdr:rowOff>
    </xdr:from>
    <xdr:to>
      <xdr:col>15</xdr:col>
      <xdr:colOff>101600</xdr:colOff>
      <xdr:row>76</xdr:row>
      <xdr:rowOff>28575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505075" y="12675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74</xdr:row>
      <xdr:rowOff>45085</xdr:rowOff>
    </xdr:from>
    <xdr:ext cx="534035"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335530" y="12454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52070</xdr:rowOff>
    </xdr:from>
    <xdr:to>
      <xdr:col>10</xdr:col>
      <xdr:colOff>165100</xdr:colOff>
      <xdr:row>77</xdr:row>
      <xdr:rowOff>153670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733550" y="129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167640</xdr:rowOff>
    </xdr:from>
    <xdr:ext cx="469900"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572895" y="12744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53975</xdr:rowOff>
    </xdr:from>
    <xdr:to>
      <xdr:col>6</xdr:col>
      <xdr:colOff>38100</xdr:colOff>
      <xdr:row>77</xdr:row>
      <xdr:rowOff>155575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962025" y="1296606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635</xdr:rowOff>
    </xdr:from>
    <xdr:ext cx="469900" cy="25908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01370" y="12745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668020" y="139750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9502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9502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67005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67005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267208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267208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668020" y="14781530"/>
          <a:ext cx="412242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542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653415"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6802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0860" cy="2584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07010" y="16913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68020" y="167297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0860"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07010" y="16587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68020" y="164026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0860" cy="2584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07010" y="162604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68020" y="16076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4995"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9340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68020" y="157499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608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68020" y="154235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2812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668020" y="151003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9618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668020" y="14781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668020" y="14781530"/>
          <a:ext cx="412242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56515</xdr:rowOff>
    </xdr:from>
    <xdr:to>
      <xdr:col>24</xdr:col>
      <xdr:colOff>62865</xdr:colOff>
      <xdr:row>98</xdr:row>
      <xdr:rowOff>92075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069715" y="1514792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95885</xdr:rowOff>
    </xdr:from>
    <xdr:ext cx="534035" cy="259080"/>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122420" y="16555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76,351</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92075</xdr:rowOff>
    </xdr:from>
    <xdr:to>
      <xdr:col>24</xdr:col>
      <xdr:colOff>152400</xdr:colOff>
      <xdr:row>98</xdr:row>
      <xdr:rowOff>92075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006215" y="165512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3175</xdr:rowOff>
    </xdr:from>
    <xdr:ext cx="598170" cy="259080"/>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122420" y="149269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205,619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56515</xdr:rowOff>
    </xdr:from>
    <xdr:to>
      <xdr:col>24</xdr:col>
      <xdr:colOff>152400</xdr:colOff>
      <xdr:row>90</xdr:row>
      <xdr:rowOff>56515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006215" y="151479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97</xdr:row>
      <xdr:rowOff>20320</xdr:rowOff>
    </xdr:from>
    <xdr:to>
      <xdr:col>24</xdr:col>
      <xdr:colOff>63500</xdr:colOff>
      <xdr:row>97</xdr:row>
      <xdr:rowOff>160655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340100" y="16308070"/>
          <a:ext cx="73152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170180</xdr:rowOff>
    </xdr:from>
    <xdr:ext cx="598170" cy="259080"/>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122420" y="1594358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113,906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147320</xdr:rowOff>
    </xdr:from>
    <xdr:to>
      <xdr:col>24</xdr:col>
      <xdr:colOff>114300</xdr:colOff>
      <xdr:row>96</xdr:row>
      <xdr:rowOff>77470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020820" y="160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20320</xdr:rowOff>
    </xdr:from>
    <xdr:to>
      <xdr:col>19</xdr:col>
      <xdr:colOff>167005</xdr:colOff>
      <xdr:row>98</xdr:row>
      <xdr:rowOff>69215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555875" y="16308070"/>
          <a:ext cx="784225"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9525</xdr:rowOff>
    </xdr:from>
    <xdr:to>
      <xdr:col>20</xdr:col>
      <xdr:colOff>38100</xdr:colOff>
      <xdr:row>95</xdr:row>
      <xdr:rowOff>111125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300095" y="1595437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127635</xdr:rowOff>
    </xdr:from>
    <xdr:ext cx="59817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074670" y="157295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69215</xdr:rowOff>
    </xdr:from>
    <xdr:to>
      <xdr:col>15</xdr:col>
      <xdr:colOff>50800</xdr:colOff>
      <xdr:row>98</xdr:row>
      <xdr:rowOff>125730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784350" y="16528415"/>
          <a:ext cx="77152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121285</xdr:rowOff>
    </xdr:from>
    <xdr:to>
      <xdr:col>15</xdr:col>
      <xdr:colOff>101600</xdr:colOff>
      <xdr:row>97</xdr:row>
      <xdr:rowOff>52070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505075" y="16237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67945</xdr:rowOff>
    </xdr:from>
    <xdr:ext cx="598170" cy="2584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303145" y="160127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98</xdr:row>
      <xdr:rowOff>125730</xdr:rowOff>
    </xdr:from>
    <xdr:to>
      <xdr:col>10</xdr:col>
      <xdr:colOff>114300</xdr:colOff>
      <xdr:row>98</xdr:row>
      <xdr:rowOff>140970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002030" y="16584930"/>
          <a:ext cx="7823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635</xdr:rowOff>
    </xdr:from>
    <xdr:to>
      <xdr:col>10</xdr:col>
      <xdr:colOff>165100</xdr:colOff>
      <xdr:row>97</xdr:row>
      <xdr:rowOff>102235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733550" y="162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118745</xdr:rowOff>
    </xdr:from>
    <xdr:ext cx="534035"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540510" y="16063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53975</xdr:rowOff>
    </xdr:from>
    <xdr:to>
      <xdr:col>6</xdr:col>
      <xdr:colOff>38100</xdr:colOff>
      <xdr:row>97</xdr:row>
      <xdr:rowOff>155575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962025" y="1634172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635</xdr:rowOff>
    </xdr:from>
    <xdr:ext cx="534035"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768985" y="16116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90461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167005</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17309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38887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1365"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6173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167005</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50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109855</xdr:rowOff>
    </xdr:from>
    <xdr:to>
      <xdr:col>24</xdr:col>
      <xdr:colOff>114300</xdr:colOff>
      <xdr:row>98</xdr:row>
      <xdr:rowOff>40640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020820" y="16397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24765</xdr:rowOff>
    </xdr:from>
    <xdr:ext cx="534035" cy="259080"/>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122420" y="16312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85,824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140970</xdr:rowOff>
    </xdr:from>
    <xdr:to>
      <xdr:col>20</xdr:col>
      <xdr:colOff>38100</xdr:colOff>
      <xdr:row>97</xdr:row>
      <xdr:rowOff>71120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300095" y="1625727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62230</xdr:rowOff>
    </xdr:from>
    <xdr:ext cx="534035"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107055" y="16349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18415</xdr:rowOff>
    </xdr:from>
    <xdr:to>
      <xdr:col>15</xdr:col>
      <xdr:colOff>101600</xdr:colOff>
      <xdr:row>98</xdr:row>
      <xdr:rowOff>120650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505075" y="16477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111125</xdr:rowOff>
    </xdr:from>
    <xdr:ext cx="534035" cy="2584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335530" y="16570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74930</xdr:rowOff>
    </xdr:from>
    <xdr:to>
      <xdr:col>10</xdr:col>
      <xdr:colOff>165100</xdr:colOff>
      <xdr:row>99</xdr:row>
      <xdr:rowOff>5080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733550" y="165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167640</xdr:rowOff>
    </xdr:from>
    <xdr:ext cx="534035" cy="2584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540510" y="16626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90170</xdr:rowOff>
    </xdr:from>
    <xdr:to>
      <xdr:col>6</xdr:col>
      <xdr:colOff>38100</xdr:colOff>
      <xdr:row>99</xdr:row>
      <xdr:rowOff>20320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962025" y="1654937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11430</xdr:rowOff>
    </xdr:from>
    <xdr:ext cx="534035" cy="25908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768985" y="16642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5805170" y="39166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590867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590867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80720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80720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80923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80923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5805170" y="47231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85" cy="22542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76707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805170" y="69596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8285"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579745" y="68211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805170" y="658622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73660</xdr:rowOff>
    </xdr:from>
    <xdr:ext cx="531495" cy="2584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344160" y="64477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805170" y="62128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84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344160" y="60744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140335</xdr:rowOff>
    </xdr:from>
    <xdr:to>
      <xdr:col>59</xdr:col>
      <xdr:colOff>50800</xdr:colOff>
      <xdr:row>34</xdr:row>
      <xdr:rowOff>140335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805170" y="58439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167640</xdr:rowOff>
    </xdr:from>
    <xdr:ext cx="531495" cy="25908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344160" y="57035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5805170" y="54698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995" cy="25908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280025" y="53314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5805170" y="50965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995" cy="2584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5280025" y="49580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5805170" y="47231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280025" y="4584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5805170" y="47231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30</xdr:row>
      <xdr:rowOff>2540</xdr:rowOff>
    </xdr:from>
    <xdr:to>
      <xdr:col>54</xdr:col>
      <xdr:colOff>167005</xdr:colOff>
      <xdr:row>39</xdr:row>
      <xdr:rowOff>102870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185275" y="5035550"/>
          <a:ext cx="0" cy="1609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106680</xdr:rowOff>
    </xdr:from>
    <xdr:ext cx="534035" cy="2584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9236075" y="6648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25,387</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102870</xdr:rowOff>
    </xdr:from>
    <xdr:to>
      <xdr:col>55</xdr:col>
      <xdr:colOff>88900</xdr:colOff>
      <xdr:row>39</xdr:row>
      <xdr:rowOff>102870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119870" y="66446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120650</xdr:rowOff>
    </xdr:from>
    <xdr:ext cx="598170" cy="259080"/>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9236075" y="4818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154,807</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2540</xdr:rowOff>
    </xdr:from>
    <xdr:to>
      <xdr:col>55</xdr:col>
      <xdr:colOff>88900</xdr:colOff>
      <xdr:row>30</xdr:row>
      <xdr:rowOff>2540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119870" y="50355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24765</xdr:rowOff>
    </xdr:from>
    <xdr:to>
      <xdr:col>55</xdr:col>
      <xdr:colOff>0</xdr:colOff>
      <xdr:row>37</xdr:row>
      <xdr:rowOff>80010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464550" y="6231255"/>
          <a:ext cx="72072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143510</xdr:rowOff>
    </xdr:from>
    <xdr:ext cx="534035" cy="2584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9236075" y="618236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165100</xdr:rowOff>
    </xdr:from>
    <xdr:to>
      <xdr:col>55</xdr:col>
      <xdr:colOff>50800</xdr:colOff>
      <xdr:row>37</xdr:row>
      <xdr:rowOff>95250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157970" y="620395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29</xdr:row>
      <xdr:rowOff>146685</xdr:rowOff>
    </xdr:from>
    <xdr:to>
      <xdr:col>50</xdr:col>
      <xdr:colOff>114300</xdr:colOff>
      <xdr:row>37</xdr:row>
      <xdr:rowOff>80010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682230" y="5012055"/>
          <a:ext cx="782320" cy="127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59690</xdr:rowOff>
    </xdr:from>
    <xdr:to>
      <xdr:col>50</xdr:col>
      <xdr:colOff>165100</xdr:colOff>
      <xdr:row>37</xdr:row>
      <xdr:rowOff>161290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41375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152400</xdr:rowOff>
    </xdr:from>
    <xdr:ext cx="534035"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220710" y="6358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29</xdr:row>
      <xdr:rowOff>146685</xdr:rowOff>
    </xdr:from>
    <xdr:to>
      <xdr:col>45</xdr:col>
      <xdr:colOff>167005</xdr:colOff>
      <xdr:row>37</xdr:row>
      <xdr:rowOff>120015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898005" y="5012055"/>
          <a:ext cx="784225" cy="131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126365</xdr:rowOff>
    </xdr:from>
    <xdr:to>
      <xdr:col>46</xdr:col>
      <xdr:colOff>38100</xdr:colOff>
      <xdr:row>30</xdr:row>
      <xdr:rowOff>56515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642225" y="499173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30</xdr:row>
      <xdr:rowOff>47625</xdr:rowOff>
    </xdr:from>
    <xdr:ext cx="598170" cy="2584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416800" y="50806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79375</xdr:rowOff>
    </xdr:from>
    <xdr:to>
      <xdr:col>41</xdr:col>
      <xdr:colOff>50800</xdr:colOff>
      <xdr:row>37</xdr:row>
      <xdr:rowOff>120015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126480" y="6285865"/>
          <a:ext cx="7715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157480</xdr:rowOff>
    </xdr:from>
    <xdr:to>
      <xdr:col>41</xdr:col>
      <xdr:colOff>101600</xdr:colOff>
      <xdr:row>38</xdr:row>
      <xdr:rowOff>87630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847205" y="6363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78740</xdr:rowOff>
    </xdr:from>
    <xdr:ext cx="534035"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7660" y="6452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37465</xdr:rowOff>
    </xdr:from>
    <xdr:to>
      <xdr:col>36</xdr:col>
      <xdr:colOff>165100</xdr:colOff>
      <xdr:row>38</xdr:row>
      <xdr:rowOff>139065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07568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130175</xdr:rowOff>
    </xdr:from>
    <xdr:ext cx="534035" cy="2584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5882640" y="6504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01827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1365"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29754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167005</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1522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310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1365"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595947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145415</xdr:rowOff>
    </xdr:from>
    <xdr:to>
      <xdr:col>55</xdr:col>
      <xdr:colOff>50800</xdr:colOff>
      <xdr:row>37</xdr:row>
      <xdr:rowOff>75565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157970" y="618426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167640</xdr:rowOff>
    </xdr:from>
    <xdr:ext cx="534035" cy="259080"/>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9236075" y="6038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29210</xdr:rowOff>
    </xdr:from>
    <xdr:to>
      <xdr:col>50</xdr:col>
      <xdr:colOff>165100</xdr:colOff>
      <xdr:row>37</xdr:row>
      <xdr:rowOff>130810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41375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147320</xdr:rowOff>
    </xdr:from>
    <xdr:ext cx="534035" cy="2584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220710" y="6018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29</xdr:row>
      <xdr:rowOff>95885</xdr:rowOff>
    </xdr:from>
    <xdr:to>
      <xdr:col>46</xdr:col>
      <xdr:colOff>38100</xdr:colOff>
      <xdr:row>30</xdr:row>
      <xdr:rowOff>26035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642225" y="496125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42545</xdr:rowOff>
    </xdr:from>
    <xdr:ext cx="598170" cy="25908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416800" y="47402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156,955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69215</xdr:rowOff>
    </xdr:from>
    <xdr:to>
      <xdr:col>41</xdr:col>
      <xdr:colOff>101600</xdr:colOff>
      <xdr:row>37</xdr:row>
      <xdr:rowOff>167640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847205" y="62757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15875</xdr:rowOff>
    </xdr:from>
    <xdr:ext cx="534035" cy="2584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7660" y="6054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28575</xdr:rowOff>
    </xdr:from>
    <xdr:to>
      <xdr:col>36</xdr:col>
      <xdr:colOff>165100</xdr:colOff>
      <xdr:row>37</xdr:row>
      <xdr:rowOff>130175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075680" y="62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146685</xdr:rowOff>
    </xdr:from>
    <xdr:ext cx="534035" cy="2584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882640" y="6017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5805170" y="72694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590867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590867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80720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80720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80923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80923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5805170" y="80759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85" cy="22542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76707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5805170" y="103124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805170" y="993902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84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579745"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805170" y="95656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84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344160" y="94272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140335</xdr:rowOff>
    </xdr:from>
    <xdr:to>
      <xdr:col>59</xdr:col>
      <xdr:colOff>50800</xdr:colOff>
      <xdr:row>54</xdr:row>
      <xdr:rowOff>140335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805170" y="91967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167640</xdr:rowOff>
    </xdr:from>
    <xdr:ext cx="594995" cy="25908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280025" y="9056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5805170" y="88226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995" cy="25908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280025" y="8684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5805170" y="84493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995" cy="2584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280025" y="83108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5805170" y="80759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280025"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5805170" y="80759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51</xdr:row>
      <xdr:rowOff>137160</xdr:rowOff>
    </xdr:from>
    <xdr:to>
      <xdr:col>54</xdr:col>
      <xdr:colOff>167005</xdr:colOff>
      <xdr:row>59</xdr:row>
      <xdr:rowOff>15240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185275" y="869061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19050</xdr:rowOff>
    </xdr:from>
    <xdr:ext cx="469265" cy="259080"/>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9236075" y="9913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15240</xdr:rowOff>
    </xdr:from>
    <xdr:to>
      <xdr:col>55</xdr:col>
      <xdr:colOff>88900</xdr:colOff>
      <xdr:row>59</xdr:row>
      <xdr:rowOff>15240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119870" y="99098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84455</xdr:rowOff>
    </xdr:from>
    <xdr:ext cx="598170" cy="2584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9236075" y="84702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167,822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137160</xdr:rowOff>
    </xdr:from>
    <xdr:to>
      <xdr:col>55</xdr:col>
      <xdr:colOff>88900</xdr:colOff>
      <xdr:row>51</xdr:row>
      <xdr:rowOff>137160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119870" y="86906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635</xdr:rowOff>
    </xdr:from>
    <xdr:to>
      <xdr:col>55</xdr:col>
      <xdr:colOff>0</xdr:colOff>
      <xdr:row>57</xdr:row>
      <xdr:rowOff>131445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464550" y="9392285"/>
          <a:ext cx="720725" cy="298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20320</xdr:rowOff>
    </xdr:from>
    <xdr:ext cx="534035" cy="259080"/>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9236075" y="941197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167640</xdr:rowOff>
    </xdr:from>
    <xdr:to>
      <xdr:col>55</xdr:col>
      <xdr:colOff>50800</xdr:colOff>
      <xdr:row>57</xdr:row>
      <xdr:rowOff>99060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157970" y="955929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54</xdr:row>
      <xdr:rowOff>1270</xdr:rowOff>
    </xdr:from>
    <xdr:to>
      <xdr:col>50</xdr:col>
      <xdr:colOff>114300</xdr:colOff>
      <xdr:row>56</xdr:row>
      <xdr:rowOff>635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682230" y="9057640"/>
          <a:ext cx="782320" cy="334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158750</xdr:rowOff>
    </xdr:from>
    <xdr:to>
      <xdr:col>50</xdr:col>
      <xdr:colOff>165100</xdr:colOff>
      <xdr:row>57</xdr:row>
      <xdr:rowOff>88265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413750" y="95504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79375</xdr:rowOff>
    </xdr:from>
    <xdr:ext cx="534035"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220710" y="9638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1270</xdr:rowOff>
    </xdr:from>
    <xdr:to>
      <xdr:col>45</xdr:col>
      <xdr:colOff>167005</xdr:colOff>
      <xdr:row>55</xdr:row>
      <xdr:rowOff>107950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898005" y="9057640"/>
          <a:ext cx="784225"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161290</xdr:rowOff>
    </xdr:from>
    <xdr:to>
      <xdr:col>46</xdr:col>
      <xdr:colOff>38100</xdr:colOff>
      <xdr:row>57</xdr:row>
      <xdr:rowOff>91440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642225" y="955294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82550</xdr:rowOff>
    </xdr:from>
    <xdr:ext cx="534035"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449185" y="9641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107950</xdr:rowOff>
    </xdr:from>
    <xdr:to>
      <xdr:col>41</xdr:col>
      <xdr:colOff>50800</xdr:colOff>
      <xdr:row>56</xdr:row>
      <xdr:rowOff>67310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126480" y="9331960"/>
          <a:ext cx="771525"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160655</xdr:rowOff>
    </xdr:from>
    <xdr:to>
      <xdr:col>41</xdr:col>
      <xdr:colOff>101600</xdr:colOff>
      <xdr:row>57</xdr:row>
      <xdr:rowOff>90805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847205" y="9552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81915</xdr:rowOff>
    </xdr:from>
    <xdr:ext cx="534035"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7660" y="9641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17145</xdr:rowOff>
    </xdr:from>
    <xdr:to>
      <xdr:col>36</xdr:col>
      <xdr:colOff>165100</xdr:colOff>
      <xdr:row>57</xdr:row>
      <xdr:rowOff>118745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07568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109855</xdr:rowOff>
    </xdr:from>
    <xdr:ext cx="534035" cy="2584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5882640" y="9669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01827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1365"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29754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167005</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1522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310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1365"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595947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80645</xdr:rowOff>
    </xdr:from>
    <xdr:to>
      <xdr:col>55</xdr:col>
      <xdr:colOff>50800</xdr:colOff>
      <xdr:row>58</xdr:row>
      <xdr:rowOff>10795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157970" y="963993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59055</xdr:rowOff>
    </xdr:from>
    <xdr:ext cx="534035" cy="259080"/>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9236075" y="9618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120650</xdr:rowOff>
    </xdr:from>
    <xdr:to>
      <xdr:col>50</xdr:col>
      <xdr:colOff>165100</xdr:colOff>
      <xdr:row>56</xdr:row>
      <xdr:rowOff>51435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413750" y="93446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67945</xdr:rowOff>
    </xdr:from>
    <xdr:ext cx="534035" cy="2584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220710" y="9124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121920</xdr:rowOff>
    </xdr:from>
    <xdr:to>
      <xdr:col>46</xdr:col>
      <xdr:colOff>38100</xdr:colOff>
      <xdr:row>54</xdr:row>
      <xdr:rowOff>52070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642225" y="901065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52</xdr:row>
      <xdr:rowOff>68580</xdr:rowOff>
    </xdr:from>
    <xdr:ext cx="598170" cy="2584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416800" y="87896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118,186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57150</xdr:rowOff>
    </xdr:from>
    <xdr:to>
      <xdr:col>41</xdr:col>
      <xdr:colOff>101600</xdr:colOff>
      <xdr:row>55</xdr:row>
      <xdr:rowOff>158750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847205"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3810</xdr:rowOff>
    </xdr:from>
    <xdr:ext cx="534035" cy="25908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7660" y="9060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16510</xdr:rowOff>
    </xdr:from>
    <xdr:to>
      <xdr:col>36</xdr:col>
      <xdr:colOff>165100</xdr:colOff>
      <xdr:row>56</xdr:row>
      <xdr:rowOff>118110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075680" y="94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134620</xdr:rowOff>
    </xdr:from>
    <xdr:ext cx="534035" cy="259080"/>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882640" y="9190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5805170" y="106222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590867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590867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80720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80720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80923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80923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5805170" y="114287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85" cy="22542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76707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5805170" y="136652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805170" y="1329182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84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579745"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805170" y="129184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84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344160"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140335</xdr:rowOff>
    </xdr:from>
    <xdr:to>
      <xdr:col>59</xdr:col>
      <xdr:colOff>50800</xdr:colOff>
      <xdr:row>74</xdr:row>
      <xdr:rowOff>140335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5805170" y="125495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167640</xdr:rowOff>
    </xdr:from>
    <xdr:ext cx="531495" cy="25908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344160" y="1240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5805170" y="121754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344160"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5805170" y="118021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84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280025" y="11663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5805170" y="114287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280025"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5805170" y="114287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71</xdr:row>
      <xdr:rowOff>29845</xdr:rowOff>
    </xdr:from>
    <xdr:to>
      <xdr:col>54</xdr:col>
      <xdr:colOff>167005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185275" y="11936095"/>
          <a:ext cx="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8920" cy="2584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9236075" y="132956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119870" y="132918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147955</xdr:rowOff>
    </xdr:from>
    <xdr:ext cx="598170" cy="2584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9236075" y="117189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109,159</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29845</xdr:rowOff>
    </xdr:from>
    <xdr:to>
      <xdr:col>55</xdr:col>
      <xdr:colOff>88900</xdr:colOff>
      <xdr:row>71</xdr:row>
      <xdr:rowOff>29845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119870" y="119360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85725</xdr:rowOff>
    </xdr:from>
    <xdr:to>
      <xdr:col>55</xdr:col>
      <xdr:colOff>0</xdr:colOff>
      <xdr:row>78</xdr:row>
      <xdr:rowOff>165735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464550" y="12997815"/>
          <a:ext cx="720725"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59055</xdr:rowOff>
    </xdr:from>
    <xdr:ext cx="534035" cy="259080"/>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9236075" y="1297114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36195</xdr:rowOff>
    </xdr:from>
    <xdr:to>
      <xdr:col>55</xdr:col>
      <xdr:colOff>50800</xdr:colOff>
      <xdr:row>78</xdr:row>
      <xdr:rowOff>137795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157970" y="1311592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77</xdr:row>
      <xdr:rowOff>85725</xdr:rowOff>
    </xdr:from>
    <xdr:to>
      <xdr:col>50</xdr:col>
      <xdr:colOff>114300</xdr:colOff>
      <xdr:row>78</xdr:row>
      <xdr:rowOff>123825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682230" y="12997815"/>
          <a:ext cx="78232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21590</xdr:rowOff>
    </xdr:from>
    <xdr:to>
      <xdr:col>50</xdr:col>
      <xdr:colOff>165100</xdr:colOff>
      <xdr:row>78</xdr:row>
      <xdr:rowOff>123190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41375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114300</xdr:rowOff>
    </xdr:from>
    <xdr:ext cx="534035"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220710" y="13194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123825</xdr:rowOff>
    </xdr:from>
    <xdr:to>
      <xdr:col>45</xdr:col>
      <xdr:colOff>167005</xdr:colOff>
      <xdr:row>78</xdr:row>
      <xdr:rowOff>132715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898005" y="13203555"/>
          <a:ext cx="7842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27305</xdr:rowOff>
    </xdr:from>
    <xdr:to>
      <xdr:col>46</xdr:col>
      <xdr:colOff>38100</xdr:colOff>
      <xdr:row>78</xdr:row>
      <xdr:rowOff>128905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642225" y="1310703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145415</xdr:rowOff>
    </xdr:from>
    <xdr:ext cx="534035" cy="2584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449185" y="12889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132715</xdr:rowOff>
    </xdr:from>
    <xdr:to>
      <xdr:col>41</xdr:col>
      <xdr:colOff>50800</xdr:colOff>
      <xdr:row>78</xdr:row>
      <xdr:rowOff>149225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126480" y="13212445"/>
          <a:ext cx="7715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163830</xdr:rowOff>
    </xdr:from>
    <xdr:to>
      <xdr:col>41</xdr:col>
      <xdr:colOff>101600</xdr:colOff>
      <xdr:row>78</xdr:row>
      <xdr:rowOff>93980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847205" y="13075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110490</xdr:rowOff>
    </xdr:from>
    <xdr:ext cx="534035" cy="2584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677660" y="12854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10795</xdr:rowOff>
    </xdr:from>
    <xdr:to>
      <xdr:col>36</xdr:col>
      <xdr:colOff>165100</xdr:colOff>
      <xdr:row>78</xdr:row>
      <xdr:rowOff>112395</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07568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128905</xdr:rowOff>
    </xdr:from>
    <xdr:ext cx="534035" cy="2584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5882640" y="12873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01827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1365"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29754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167005</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1522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10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1365"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595947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114935</xdr:rowOff>
    </xdr:from>
    <xdr:to>
      <xdr:col>55</xdr:col>
      <xdr:colOff>50800</xdr:colOff>
      <xdr:row>79</xdr:row>
      <xdr:rowOff>45085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157970" y="1319466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29845</xdr:rowOff>
    </xdr:from>
    <xdr:ext cx="469265" cy="2584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9236075" y="13109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34925</xdr:rowOff>
    </xdr:from>
    <xdr:to>
      <xdr:col>50</xdr:col>
      <xdr:colOff>165100</xdr:colOff>
      <xdr:row>77</xdr:row>
      <xdr:rowOff>136525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413750" y="129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153035</xdr:rowOff>
    </xdr:from>
    <xdr:ext cx="534035"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220710" y="12729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73025</xdr:rowOff>
    </xdr:from>
    <xdr:to>
      <xdr:col>46</xdr:col>
      <xdr:colOff>38100</xdr:colOff>
      <xdr:row>79</xdr:row>
      <xdr:rowOff>3175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642225" y="1315275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165735</xdr:rowOff>
    </xdr:from>
    <xdr:ext cx="469900" cy="2584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481570" y="132454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81915</xdr:rowOff>
    </xdr:from>
    <xdr:to>
      <xdr:col>41</xdr:col>
      <xdr:colOff>101600</xdr:colOff>
      <xdr:row>79</xdr:row>
      <xdr:rowOff>12065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847205" y="13161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3175</xdr:rowOff>
    </xdr:from>
    <xdr:ext cx="469900" cy="25908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686550" y="13250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98425</xdr:rowOff>
    </xdr:from>
    <xdr:to>
      <xdr:col>36</xdr:col>
      <xdr:colOff>165100</xdr:colOff>
      <xdr:row>79</xdr:row>
      <xdr:rowOff>28575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075680" y="13178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19685</xdr:rowOff>
    </xdr:from>
    <xdr:ext cx="469900" cy="25908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5025" y="13267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5805170" y="139750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590867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590867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80720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80720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80923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80923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5805170" y="14781530"/>
          <a:ext cx="4098925"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85" cy="22542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76707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5805170" y="1705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805170" y="16675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579745"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805170" y="16294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344160"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5805170" y="15913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84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344160" y="157708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5805170" y="15532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344160"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5805170" y="151549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84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280025" y="150164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5805170" y="147815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5280025"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5805170" y="14781530"/>
          <a:ext cx="4098925"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91</xdr:row>
      <xdr:rowOff>45720</xdr:rowOff>
    </xdr:from>
    <xdr:to>
      <xdr:col>54</xdr:col>
      <xdr:colOff>167005</xdr:colOff>
      <xdr:row>99</xdr:row>
      <xdr:rowOff>13335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185275" y="15304770"/>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17780</xdr:rowOff>
    </xdr:from>
    <xdr:ext cx="469265" cy="2584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9236075" y="16648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13335</xdr:rowOff>
    </xdr:from>
    <xdr:to>
      <xdr:col>55</xdr:col>
      <xdr:colOff>88900</xdr:colOff>
      <xdr:row>99</xdr:row>
      <xdr:rowOff>13335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119870" y="166439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163830</xdr:rowOff>
    </xdr:from>
    <xdr:ext cx="598170" cy="2584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9236075" y="150876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107,889</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45720</xdr:rowOff>
    </xdr:from>
    <xdr:to>
      <xdr:col>55</xdr:col>
      <xdr:colOff>88900</xdr:colOff>
      <xdr:row>91</xdr:row>
      <xdr:rowOff>45720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119870" y="153047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20955</xdr:rowOff>
    </xdr:from>
    <xdr:to>
      <xdr:col>55</xdr:col>
      <xdr:colOff>0</xdr:colOff>
      <xdr:row>97</xdr:row>
      <xdr:rowOff>121285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464550" y="16137255"/>
          <a:ext cx="720725"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25400</xdr:rowOff>
    </xdr:from>
    <xdr:ext cx="534035" cy="259080"/>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9236075" y="1614170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2540</xdr:rowOff>
    </xdr:from>
    <xdr:to>
      <xdr:col>55</xdr:col>
      <xdr:colOff>50800</xdr:colOff>
      <xdr:row>97</xdr:row>
      <xdr:rowOff>104140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157970" y="1629029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91</xdr:row>
      <xdr:rowOff>101600</xdr:rowOff>
    </xdr:from>
    <xdr:to>
      <xdr:col>50</xdr:col>
      <xdr:colOff>114300</xdr:colOff>
      <xdr:row>96</xdr:row>
      <xdr:rowOff>20955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682230" y="15360650"/>
          <a:ext cx="782320" cy="776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6350</xdr:rowOff>
    </xdr:from>
    <xdr:to>
      <xdr:col>50</xdr:col>
      <xdr:colOff>165100</xdr:colOff>
      <xdr:row>97</xdr:row>
      <xdr:rowOff>107315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413750" y="16294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98425</xdr:rowOff>
    </xdr:from>
    <xdr:ext cx="534035" cy="2584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220710" y="16386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91</xdr:row>
      <xdr:rowOff>101600</xdr:rowOff>
    </xdr:from>
    <xdr:to>
      <xdr:col>45</xdr:col>
      <xdr:colOff>167005</xdr:colOff>
      <xdr:row>94</xdr:row>
      <xdr:rowOff>80010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898005" y="15360650"/>
          <a:ext cx="784225" cy="492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635</xdr:rowOff>
    </xdr:from>
    <xdr:to>
      <xdr:col>46</xdr:col>
      <xdr:colOff>38100</xdr:colOff>
      <xdr:row>97</xdr:row>
      <xdr:rowOff>102235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642225" y="1628838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93345</xdr:rowOff>
    </xdr:from>
    <xdr:ext cx="534035"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449185" y="16381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80010</xdr:rowOff>
    </xdr:from>
    <xdr:to>
      <xdr:col>41</xdr:col>
      <xdr:colOff>50800</xdr:colOff>
      <xdr:row>95</xdr:row>
      <xdr:rowOff>160655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126480" y="15853410"/>
          <a:ext cx="771525" cy="252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34925</xdr:rowOff>
    </xdr:from>
    <xdr:to>
      <xdr:col>41</xdr:col>
      <xdr:colOff>101600</xdr:colOff>
      <xdr:row>97</xdr:row>
      <xdr:rowOff>136525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847205"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127635</xdr:rowOff>
    </xdr:from>
    <xdr:ext cx="534035"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677660" y="16415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59690</xdr:rowOff>
    </xdr:from>
    <xdr:to>
      <xdr:col>36</xdr:col>
      <xdr:colOff>165100</xdr:colOff>
      <xdr:row>97</xdr:row>
      <xdr:rowOff>161290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075680" y="1634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153035</xdr:rowOff>
    </xdr:from>
    <xdr:ext cx="534035"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5882640" y="16440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01827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1365"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2975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167005</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152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310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1365"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59594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70485</xdr:rowOff>
    </xdr:from>
    <xdr:to>
      <xdr:col>55</xdr:col>
      <xdr:colOff>50800</xdr:colOff>
      <xdr:row>98</xdr:row>
      <xdr:rowOff>635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157970" y="1635823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48895</xdr:rowOff>
    </xdr:from>
    <xdr:ext cx="534035" cy="259080"/>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9236075" y="16336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141605</xdr:rowOff>
    </xdr:from>
    <xdr:to>
      <xdr:col>50</xdr:col>
      <xdr:colOff>165100</xdr:colOff>
      <xdr:row>96</xdr:row>
      <xdr:rowOff>71755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413750" y="160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88265</xdr:rowOff>
    </xdr:from>
    <xdr:ext cx="534035" cy="2584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220710" y="15861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91</xdr:row>
      <xdr:rowOff>50800</xdr:rowOff>
    </xdr:from>
    <xdr:to>
      <xdr:col>46</xdr:col>
      <xdr:colOff>38100</xdr:colOff>
      <xdr:row>91</xdr:row>
      <xdr:rowOff>152400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642225" y="1530985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89</xdr:row>
      <xdr:rowOff>167640</xdr:rowOff>
    </xdr:from>
    <xdr:ext cx="598170"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416800" y="150914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29210</xdr:rowOff>
    </xdr:from>
    <xdr:to>
      <xdr:col>41</xdr:col>
      <xdr:colOff>101600</xdr:colOff>
      <xdr:row>94</xdr:row>
      <xdr:rowOff>130810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847205" y="158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147320</xdr:rowOff>
    </xdr:from>
    <xdr:ext cx="534035"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677660" y="15577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109855</xdr:rowOff>
    </xdr:from>
    <xdr:to>
      <xdr:col>36</xdr:col>
      <xdr:colOff>165100</xdr:colOff>
      <xdr:row>96</xdr:row>
      <xdr:rowOff>40640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075680" y="16054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56515</xdr:rowOff>
    </xdr:from>
    <xdr:ext cx="534035" cy="2584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5882640" y="15829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167005</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0918825" y="39166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102233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102233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192085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192085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92288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92288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167005</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0918825" y="47231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85" cy="22542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088072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167005</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0918825" y="69596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140335</xdr:rowOff>
    </xdr:from>
    <xdr:to>
      <xdr:col>89</xdr:col>
      <xdr:colOff>167005</xdr:colOff>
      <xdr:row>38</xdr:row>
      <xdr:rowOff>140335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0918825" y="651446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167640</xdr:rowOff>
    </xdr:from>
    <xdr:ext cx="248285"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693400" y="63741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167005</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0918825" y="60642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0860" cy="2584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457815" y="59258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167005</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0918825" y="561848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0860" cy="25908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457815" y="5480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140335</xdr:rowOff>
    </xdr:from>
    <xdr:to>
      <xdr:col>89</xdr:col>
      <xdr:colOff>167005</xdr:colOff>
      <xdr:row>30</xdr:row>
      <xdr:rowOff>140335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0918825" y="517334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167640</xdr:rowOff>
    </xdr:from>
    <xdr:ext cx="530860" cy="25908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0457815" y="50330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167005</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0918825" y="47231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584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045781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167005</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0918825" y="47231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48260</xdr:rowOff>
    </xdr:from>
    <xdr:to>
      <xdr:col>85</xdr:col>
      <xdr:colOff>126365</xdr:colOff>
      <xdr:row>38</xdr:row>
      <xdr:rowOff>140335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320520" y="5416550"/>
          <a:ext cx="1270" cy="1097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38</xdr:row>
      <xdr:rowOff>147320</xdr:rowOff>
    </xdr:from>
    <xdr:ext cx="249555" cy="2584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4362430" y="65214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140335</xdr:rowOff>
    </xdr:from>
    <xdr:to>
      <xdr:col>86</xdr:col>
      <xdr:colOff>25400</xdr:colOff>
      <xdr:row>38</xdr:row>
      <xdr:rowOff>140335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233525" y="65144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30</xdr:row>
      <xdr:rowOff>166370</xdr:rowOff>
    </xdr:from>
    <xdr:ext cx="534670" cy="2584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4362430" y="51993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24,501</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48260</xdr:rowOff>
    </xdr:from>
    <xdr:to>
      <xdr:col>86</xdr:col>
      <xdr:colOff>25400</xdr:colOff>
      <xdr:row>32</xdr:row>
      <xdr:rowOff>48260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233525" y="54165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140335</xdr:rowOff>
    </xdr:from>
    <xdr:to>
      <xdr:col>85</xdr:col>
      <xdr:colOff>127000</xdr:colOff>
      <xdr:row>38</xdr:row>
      <xdr:rowOff>140335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578205" y="6514465"/>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37</xdr:row>
      <xdr:rowOff>64770</xdr:rowOff>
    </xdr:from>
    <xdr:ext cx="469900" cy="259080"/>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4362430" y="6271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41910</xdr:rowOff>
    </xdr:from>
    <xdr:to>
      <xdr:col>85</xdr:col>
      <xdr:colOff>167005</xdr:colOff>
      <xdr:row>38</xdr:row>
      <xdr:rowOff>143510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271625" y="641604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140335</xdr:rowOff>
    </xdr:from>
    <xdr:to>
      <xdr:col>81</xdr:col>
      <xdr:colOff>50800</xdr:colOff>
      <xdr:row>38</xdr:row>
      <xdr:rowOff>140335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06680" y="651446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40005</xdr:rowOff>
    </xdr:from>
    <xdr:to>
      <xdr:col>81</xdr:col>
      <xdr:colOff>101600</xdr:colOff>
      <xdr:row>38</xdr:row>
      <xdr:rowOff>141605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527405"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158750</xdr:rowOff>
    </xdr:from>
    <xdr:ext cx="469900" cy="2584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366750" y="6197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38</xdr:row>
      <xdr:rowOff>140335</xdr:rowOff>
    </xdr:from>
    <xdr:to>
      <xdr:col>76</xdr:col>
      <xdr:colOff>114300</xdr:colOff>
      <xdr:row>38</xdr:row>
      <xdr:rowOff>140335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024360" y="651446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43180</xdr:rowOff>
    </xdr:from>
    <xdr:to>
      <xdr:col>76</xdr:col>
      <xdr:colOff>165100</xdr:colOff>
      <xdr:row>38</xdr:row>
      <xdr:rowOff>144780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5588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36</xdr:row>
      <xdr:rowOff>161290</xdr:rowOff>
    </xdr:from>
    <xdr:ext cx="378460" cy="2584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40945" y="62001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119380</xdr:rowOff>
    </xdr:from>
    <xdr:to>
      <xdr:col>71</xdr:col>
      <xdr:colOff>167005</xdr:colOff>
      <xdr:row>38</xdr:row>
      <xdr:rowOff>140335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1240135" y="6493510"/>
          <a:ext cx="7842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29845</xdr:rowOff>
    </xdr:from>
    <xdr:to>
      <xdr:col>72</xdr:col>
      <xdr:colOff>38100</xdr:colOff>
      <xdr:row>38</xdr:row>
      <xdr:rowOff>131445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1984355" y="640397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147955</xdr:rowOff>
    </xdr:from>
    <xdr:ext cx="469900" cy="2584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1823700" y="61868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13335</xdr:rowOff>
    </xdr:from>
    <xdr:to>
      <xdr:col>67</xdr:col>
      <xdr:colOff>101600</xdr:colOff>
      <xdr:row>38</xdr:row>
      <xdr:rowOff>114935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1189335"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131445</xdr:rowOff>
    </xdr:from>
    <xdr:ext cx="4699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1028680" y="6170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1554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112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1365"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3967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167005</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185735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107313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88900</xdr:rowOff>
    </xdr:from>
    <xdr:to>
      <xdr:col>85</xdr:col>
      <xdr:colOff>167005</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271625" y="646303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38</xdr:row>
      <xdr:rowOff>20320</xdr:rowOff>
    </xdr:from>
    <xdr:ext cx="249555" cy="259080"/>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4362430" y="63944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527405"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10160</xdr:rowOff>
    </xdr:from>
    <xdr:ext cx="249555" cy="2584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77240" y="65519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5588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167005</xdr:colOff>
      <xdr:row>39</xdr:row>
      <xdr:rowOff>10160</xdr:rowOff>
    </xdr:from>
    <xdr:ext cx="249555" cy="2584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92380" y="65519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1984355" y="646303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10160</xdr:rowOff>
    </xdr:from>
    <xdr:ext cx="249555" cy="2584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10695" y="65519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68580</xdr:rowOff>
    </xdr:from>
    <xdr:to>
      <xdr:col>67</xdr:col>
      <xdr:colOff>101600</xdr:colOff>
      <xdr:row>38</xdr:row>
      <xdr:rowOff>167640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1189335" y="64427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38</xdr:row>
      <xdr:rowOff>161290</xdr:rowOff>
    </xdr:from>
    <xdr:ext cx="378460" cy="2584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074400" y="65354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167005</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0918825" y="72694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102233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102233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192085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192085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92288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92288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167005</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0918825" y="80759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85" cy="22542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088072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167005</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0918825" y="103124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140335</xdr:rowOff>
    </xdr:from>
    <xdr:to>
      <xdr:col>89</xdr:col>
      <xdr:colOff>167005</xdr:colOff>
      <xdr:row>54</xdr:row>
      <xdr:rowOff>140335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0918825" y="91967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167640</xdr:rowOff>
    </xdr:from>
    <xdr:ext cx="248285" cy="25908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0693400" y="9056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167005</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0918825" y="80759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0693400" y="79375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167005</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0918825" y="80759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140335</xdr:rowOff>
    </xdr:from>
    <xdr:to>
      <xdr:col>85</xdr:col>
      <xdr:colOff>126365</xdr:colOff>
      <xdr:row>54</xdr:row>
      <xdr:rowOff>140335</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320520"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55</xdr:row>
      <xdr:rowOff>10160</xdr:rowOff>
    </xdr:from>
    <xdr:ext cx="249555" cy="2584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436243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233525" y="91967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53</xdr:row>
      <xdr:rowOff>10160</xdr:rowOff>
    </xdr:from>
    <xdr:ext cx="249555" cy="2584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436243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233525" y="91967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140335</xdr:rowOff>
    </xdr:from>
    <xdr:to>
      <xdr:col>85</xdr:col>
      <xdr:colOff>127000</xdr:colOff>
      <xdr:row>54</xdr:row>
      <xdr:rowOff>140335</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578205" y="9196705"/>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54</xdr:row>
      <xdr:rowOff>67310</xdr:rowOff>
    </xdr:from>
    <xdr:ext cx="249555" cy="259080"/>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436243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167005</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271625" y="9145270"/>
          <a:ext cx="908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140335</xdr:rowOff>
    </xdr:from>
    <xdr:to>
      <xdr:col>81</xdr:col>
      <xdr:colOff>50800</xdr:colOff>
      <xdr:row>54</xdr:row>
      <xdr:rowOff>140335</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06680" y="919670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527405"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9555" cy="2584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4772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54</xdr:row>
      <xdr:rowOff>140335</xdr:rowOff>
    </xdr:from>
    <xdr:to>
      <xdr:col>76</xdr:col>
      <xdr:colOff>114300</xdr:colOff>
      <xdr:row>54</xdr:row>
      <xdr:rowOff>140335</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024360" y="919670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5588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167005</xdr:colOff>
      <xdr:row>55</xdr:row>
      <xdr:rowOff>10160</xdr:rowOff>
    </xdr:from>
    <xdr:ext cx="249555" cy="2584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9238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140335</xdr:rowOff>
    </xdr:from>
    <xdr:to>
      <xdr:col>71</xdr:col>
      <xdr:colOff>167005</xdr:colOff>
      <xdr:row>54</xdr:row>
      <xdr:rowOff>140335</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1240135" y="9196705"/>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1984355" y="91452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9555" cy="2584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1910695"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1189335"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9555" cy="2584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113917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1554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4112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1365"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3967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167005</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85735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07313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167005</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271625" y="914527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53</xdr:row>
      <xdr:rowOff>124460</xdr:rowOff>
    </xdr:from>
    <xdr:ext cx="249555" cy="2584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436243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527405"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9555" cy="2584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4772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5588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167005</xdr:colOff>
      <xdr:row>53</xdr:row>
      <xdr:rowOff>35560</xdr:rowOff>
    </xdr:from>
    <xdr:ext cx="249555" cy="2584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9238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1984355" y="914527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9555" cy="2584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0695"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1189335"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9555" cy="2584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13917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167005</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0918825" y="106222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102233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102233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192085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192085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92288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92288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167005</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0918825" y="114287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85" cy="22542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0880725"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167005</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0918825" y="136652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167005</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0918825" y="1329182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84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069340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167005</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0918825" y="1291844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0860" cy="2584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45781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140335</xdr:rowOff>
    </xdr:from>
    <xdr:to>
      <xdr:col>89</xdr:col>
      <xdr:colOff>167005</xdr:colOff>
      <xdr:row>74</xdr:row>
      <xdr:rowOff>140335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0918825" y="125495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167640</xdr:rowOff>
    </xdr:from>
    <xdr:ext cx="530860"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457815"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167005</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0918825" y="121754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0860" cy="25908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457815"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167005</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0918825" y="118021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84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393680" y="11663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167005</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0918825" y="114287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039368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167005</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0918825" y="114287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26035</xdr:rowOff>
    </xdr:from>
    <xdr:to>
      <xdr:col>85</xdr:col>
      <xdr:colOff>126365</xdr:colOff>
      <xdr:row>78</xdr:row>
      <xdr:rowOff>78740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320520" y="11764645"/>
          <a:ext cx="127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78</xdr:row>
      <xdr:rowOff>82550</xdr:rowOff>
    </xdr:from>
    <xdr:ext cx="534670" cy="259080"/>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4362430" y="13162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78740</xdr:rowOff>
    </xdr:from>
    <xdr:to>
      <xdr:col>86</xdr:col>
      <xdr:colOff>25400</xdr:colOff>
      <xdr:row>78</xdr:row>
      <xdr:rowOff>78740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233525" y="131584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68</xdr:row>
      <xdr:rowOff>144145</xdr:rowOff>
    </xdr:from>
    <xdr:ext cx="598805" cy="2584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4362430" y="11547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122,965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26035</xdr:rowOff>
    </xdr:from>
    <xdr:to>
      <xdr:col>86</xdr:col>
      <xdr:colOff>25400</xdr:colOff>
      <xdr:row>70</xdr:row>
      <xdr:rowOff>26035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233525" y="117646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156210</xdr:rowOff>
    </xdr:from>
    <xdr:to>
      <xdr:col>85</xdr:col>
      <xdr:colOff>127000</xdr:colOff>
      <xdr:row>74</xdr:row>
      <xdr:rowOff>154305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578205" y="12397740"/>
          <a:ext cx="74422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76</xdr:row>
      <xdr:rowOff>27305</xdr:rowOff>
    </xdr:from>
    <xdr:ext cx="534670" cy="259080"/>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4362430" y="127717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48895</xdr:rowOff>
    </xdr:from>
    <xdr:to>
      <xdr:col>85</xdr:col>
      <xdr:colOff>167005</xdr:colOff>
      <xdr:row>76</xdr:row>
      <xdr:rowOff>150495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271625" y="12793345"/>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154305</xdr:rowOff>
    </xdr:from>
    <xdr:to>
      <xdr:col>81</xdr:col>
      <xdr:colOff>50800</xdr:colOff>
      <xdr:row>75</xdr:row>
      <xdr:rowOff>24130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06680" y="12563475"/>
          <a:ext cx="7715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53340</xdr:rowOff>
    </xdr:from>
    <xdr:to>
      <xdr:col>81</xdr:col>
      <xdr:colOff>101600</xdr:colOff>
      <xdr:row>76</xdr:row>
      <xdr:rowOff>154940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527405"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146050</xdr:rowOff>
    </xdr:from>
    <xdr:ext cx="534035" cy="2584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357860" y="12890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74</xdr:row>
      <xdr:rowOff>105410</xdr:rowOff>
    </xdr:from>
    <xdr:to>
      <xdr:col>76</xdr:col>
      <xdr:colOff>114300</xdr:colOff>
      <xdr:row>75</xdr:row>
      <xdr:rowOff>24130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024360" y="12514580"/>
          <a:ext cx="78232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49530</xdr:rowOff>
    </xdr:from>
    <xdr:to>
      <xdr:col>76</xdr:col>
      <xdr:colOff>165100</xdr:colOff>
      <xdr:row>76</xdr:row>
      <xdr:rowOff>151130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5588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142240</xdr:rowOff>
    </xdr:from>
    <xdr:ext cx="534035" cy="25781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62840" y="1288669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105410</xdr:rowOff>
    </xdr:from>
    <xdr:to>
      <xdr:col>71</xdr:col>
      <xdr:colOff>167005</xdr:colOff>
      <xdr:row>74</xdr:row>
      <xdr:rowOff>134620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1240135" y="12514580"/>
          <a:ext cx="7842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59055</xdr:rowOff>
    </xdr:from>
    <xdr:to>
      <xdr:col>72</xdr:col>
      <xdr:colOff>38100</xdr:colOff>
      <xdr:row>76</xdr:row>
      <xdr:rowOff>160655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1984355" y="1280350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151765</xdr:rowOff>
    </xdr:from>
    <xdr:ext cx="534035"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1791315" y="12896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64135</xdr:rowOff>
    </xdr:from>
    <xdr:to>
      <xdr:col>67</xdr:col>
      <xdr:colOff>101600</xdr:colOff>
      <xdr:row>76</xdr:row>
      <xdr:rowOff>165735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1189335" y="1280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156845</xdr:rowOff>
    </xdr:from>
    <xdr:ext cx="534035"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019790" y="12901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1554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112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1365"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3967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167005</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85735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07313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73</xdr:row>
      <xdr:rowOff>105410</xdr:rowOff>
    </xdr:from>
    <xdr:to>
      <xdr:col>85</xdr:col>
      <xdr:colOff>167005</xdr:colOff>
      <xdr:row>74</xdr:row>
      <xdr:rowOff>35560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271625" y="1234694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72</xdr:row>
      <xdr:rowOff>128270</xdr:rowOff>
    </xdr:from>
    <xdr:ext cx="534670" cy="2584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4362430" y="12202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103505</xdr:rowOff>
    </xdr:from>
    <xdr:to>
      <xdr:col>81</xdr:col>
      <xdr:colOff>101600</xdr:colOff>
      <xdr:row>75</xdr:row>
      <xdr:rowOff>33655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527405" y="12512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50165</xdr:rowOff>
    </xdr:from>
    <xdr:ext cx="534035" cy="2584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357860" y="12291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144780</xdr:rowOff>
    </xdr:from>
    <xdr:to>
      <xdr:col>76</xdr:col>
      <xdr:colOff>165100</xdr:colOff>
      <xdr:row>75</xdr:row>
      <xdr:rowOff>74930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55880" y="12553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91440</xdr:rowOff>
    </xdr:from>
    <xdr:ext cx="534035" cy="2584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62840" y="12332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54610</xdr:rowOff>
    </xdr:from>
    <xdr:to>
      <xdr:col>72</xdr:col>
      <xdr:colOff>38100</xdr:colOff>
      <xdr:row>74</xdr:row>
      <xdr:rowOff>156210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1984355" y="1246378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1270</xdr:rowOff>
    </xdr:from>
    <xdr:ext cx="534035"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791315" y="12242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84455</xdr:rowOff>
    </xdr:from>
    <xdr:to>
      <xdr:col>67</xdr:col>
      <xdr:colOff>101600</xdr:colOff>
      <xdr:row>75</xdr:row>
      <xdr:rowOff>13970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1189335" y="124936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30480</xdr:rowOff>
    </xdr:from>
    <xdr:ext cx="534035" cy="25781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019790" y="1227201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167005</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0918825" y="139750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102233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102233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192085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192085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92288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92288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167005</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0918825" y="14781530"/>
          <a:ext cx="4111625"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2542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0880725"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167005</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0918825" y="17056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167005</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0918825" y="16675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069340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167005</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0918825" y="16294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0860"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045781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167005</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0918825" y="15913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0860" cy="2584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45781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167005</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0918825" y="15532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0860" cy="25908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457815" y="15389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167005</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0918825" y="151549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84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0393680" y="150164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167005</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0918825" y="147815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039368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167005</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0918825" y="14781530"/>
          <a:ext cx="4111625"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129540</xdr:rowOff>
    </xdr:from>
    <xdr:to>
      <xdr:col>85</xdr:col>
      <xdr:colOff>126365</xdr:colOff>
      <xdr:row>99</xdr:row>
      <xdr:rowOff>40640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320520" y="15053310"/>
          <a:ext cx="1270" cy="1617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99</xdr:row>
      <xdr:rowOff>43815</xdr:rowOff>
    </xdr:from>
    <xdr:ext cx="378460" cy="2584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4362430" y="166744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40640</xdr:rowOff>
    </xdr:from>
    <xdr:to>
      <xdr:col>86</xdr:col>
      <xdr:colOff>25400</xdr:colOff>
      <xdr:row>99</xdr:row>
      <xdr:rowOff>40640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233525" y="166712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88</xdr:row>
      <xdr:rowOff>76200</xdr:rowOff>
    </xdr:from>
    <xdr:ext cx="598805" cy="259080"/>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4362430" y="14832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128,315</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129540</xdr:rowOff>
    </xdr:from>
    <xdr:to>
      <xdr:col>86</xdr:col>
      <xdr:colOff>25400</xdr:colOff>
      <xdr:row>89</xdr:row>
      <xdr:rowOff>129540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233525" y="150533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44450</xdr:rowOff>
    </xdr:from>
    <xdr:to>
      <xdr:col>85</xdr:col>
      <xdr:colOff>127000</xdr:colOff>
      <xdr:row>98</xdr:row>
      <xdr:rowOff>152400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578205" y="16503650"/>
          <a:ext cx="74422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96</xdr:row>
      <xdr:rowOff>95250</xdr:rowOff>
    </xdr:from>
    <xdr:ext cx="534670" cy="259080"/>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4362430" y="162115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72390</xdr:rowOff>
    </xdr:from>
    <xdr:to>
      <xdr:col>85</xdr:col>
      <xdr:colOff>167005</xdr:colOff>
      <xdr:row>98</xdr:row>
      <xdr:rowOff>2540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271625" y="1636014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44450</xdr:rowOff>
    </xdr:from>
    <xdr:to>
      <xdr:col>81</xdr:col>
      <xdr:colOff>50800</xdr:colOff>
      <xdr:row>98</xdr:row>
      <xdr:rowOff>71755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06680" y="16503650"/>
          <a:ext cx="7715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47625</xdr:rowOff>
    </xdr:from>
    <xdr:to>
      <xdr:col>81</xdr:col>
      <xdr:colOff>101600</xdr:colOff>
      <xdr:row>97</xdr:row>
      <xdr:rowOff>149225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527405" y="163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166370</xdr:rowOff>
    </xdr:from>
    <xdr:ext cx="534035" cy="2584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357860" y="16111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98</xdr:row>
      <xdr:rowOff>71755</xdr:rowOff>
    </xdr:from>
    <xdr:to>
      <xdr:col>76</xdr:col>
      <xdr:colOff>114300</xdr:colOff>
      <xdr:row>98</xdr:row>
      <xdr:rowOff>157480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024360" y="16530955"/>
          <a:ext cx="78232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142240</xdr:rowOff>
    </xdr:from>
    <xdr:to>
      <xdr:col>76</xdr:col>
      <xdr:colOff>165100</xdr:colOff>
      <xdr:row>98</xdr:row>
      <xdr:rowOff>72390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55880" y="1642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88900</xdr:rowOff>
    </xdr:from>
    <xdr:ext cx="534035" cy="2584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62840" y="16205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25400</xdr:rowOff>
    </xdr:from>
    <xdr:to>
      <xdr:col>71</xdr:col>
      <xdr:colOff>167005</xdr:colOff>
      <xdr:row>98</xdr:row>
      <xdr:rowOff>157480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1240135" y="16484600"/>
          <a:ext cx="784225"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22225</xdr:rowOff>
    </xdr:from>
    <xdr:to>
      <xdr:col>72</xdr:col>
      <xdr:colOff>38100</xdr:colOff>
      <xdr:row>98</xdr:row>
      <xdr:rowOff>123825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1984355" y="1648142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140335</xdr:rowOff>
    </xdr:from>
    <xdr:ext cx="534035"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1791315" y="16256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29210</xdr:rowOff>
    </xdr:from>
    <xdr:to>
      <xdr:col>67</xdr:col>
      <xdr:colOff>101600</xdr:colOff>
      <xdr:row>98</xdr:row>
      <xdr:rowOff>130175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1189335"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121285</xdr:rowOff>
    </xdr:from>
    <xdr:ext cx="534035" cy="2584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1019790" y="16580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155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112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1365"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396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167005</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18573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107313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101600</xdr:rowOff>
    </xdr:from>
    <xdr:to>
      <xdr:col>85</xdr:col>
      <xdr:colOff>167005</xdr:colOff>
      <xdr:row>99</xdr:row>
      <xdr:rowOff>31750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271625" y="16560800"/>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98</xdr:row>
      <xdr:rowOff>16510</xdr:rowOff>
    </xdr:from>
    <xdr:ext cx="469900" cy="259080"/>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4362430" y="16475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165100</xdr:rowOff>
    </xdr:from>
    <xdr:to>
      <xdr:col>81</xdr:col>
      <xdr:colOff>101600</xdr:colOff>
      <xdr:row>98</xdr:row>
      <xdr:rowOff>95250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527405" y="164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86360</xdr:rowOff>
    </xdr:from>
    <xdr:ext cx="534035" cy="2584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357860" y="16545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20955</xdr:rowOff>
    </xdr:from>
    <xdr:to>
      <xdr:col>76</xdr:col>
      <xdr:colOff>165100</xdr:colOff>
      <xdr:row>98</xdr:row>
      <xdr:rowOff>122555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55880" y="164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113665</xdr:rowOff>
    </xdr:from>
    <xdr:ext cx="534035" cy="2584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62840" y="16572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106680</xdr:rowOff>
    </xdr:from>
    <xdr:to>
      <xdr:col>72</xdr:col>
      <xdr:colOff>38100</xdr:colOff>
      <xdr:row>99</xdr:row>
      <xdr:rowOff>36830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1984355" y="1656588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27940</xdr:rowOff>
    </xdr:from>
    <xdr:ext cx="469900"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1823700" y="16658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146050</xdr:rowOff>
    </xdr:from>
    <xdr:to>
      <xdr:col>67</xdr:col>
      <xdr:colOff>101600</xdr:colOff>
      <xdr:row>98</xdr:row>
      <xdr:rowOff>76200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1189335" y="16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92710</xdr:rowOff>
    </xdr:from>
    <xdr:ext cx="534035"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1019790" y="16209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6032480" y="39166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615948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615948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703451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703451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03654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03654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6032480" y="47231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542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601787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6032480" y="69596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6032480" y="65862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84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583055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6032480" y="62128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7360" cy="2584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5635605"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140335</xdr:rowOff>
    </xdr:from>
    <xdr:to>
      <xdr:col>120</xdr:col>
      <xdr:colOff>114300</xdr:colOff>
      <xdr:row>34</xdr:row>
      <xdr:rowOff>140335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6032480" y="58439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167640</xdr:rowOff>
    </xdr:from>
    <xdr:ext cx="467360" cy="25908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5635605"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6032480" y="54698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7360" cy="25908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5635605"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6032480" y="50965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0860" cy="2584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5571470" y="49580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6032480" y="47231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0860" cy="2584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5571470"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6032480" y="47231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61595</xdr:rowOff>
    </xdr:from>
    <xdr:to>
      <xdr:col>116</xdr:col>
      <xdr:colOff>62865</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434175" y="5429885"/>
          <a:ext cx="127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8920" cy="2584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19486880" y="65900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370675" y="65862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8255</xdr:rowOff>
    </xdr:from>
    <xdr:ext cx="469265" cy="259080"/>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19486880" y="52089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9,316</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61595</xdr:rowOff>
    </xdr:from>
    <xdr:to>
      <xdr:col>116</xdr:col>
      <xdr:colOff>152400</xdr:colOff>
      <xdr:row>32</xdr:row>
      <xdr:rowOff>61595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370675" y="54298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31</xdr:row>
      <xdr:rowOff>133350</xdr:rowOff>
    </xdr:from>
    <xdr:to>
      <xdr:col>116</xdr:col>
      <xdr:colOff>63500</xdr:colOff>
      <xdr:row>32</xdr:row>
      <xdr:rowOff>157480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704560" y="5334000"/>
          <a:ext cx="73152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154305</xdr:rowOff>
    </xdr:from>
    <xdr:ext cx="469265" cy="259080"/>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19486880" y="636079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4445</xdr:rowOff>
    </xdr:from>
    <xdr:to>
      <xdr:col>116</xdr:col>
      <xdr:colOff>114300</xdr:colOff>
      <xdr:row>38</xdr:row>
      <xdr:rowOff>106045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38528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133350</xdr:rowOff>
    </xdr:from>
    <xdr:to>
      <xdr:col>111</xdr:col>
      <xdr:colOff>167005</xdr:colOff>
      <xdr:row>32</xdr:row>
      <xdr:rowOff>84455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7920335" y="5334000"/>
          <a:ext cx="784225"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64555" y="636905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84455</xdr:rowOff>
    </xdr:from>
    <xdr:ext cx="469900" cy="2584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503900" y="6458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32</xdr:row>
      <xdr:rowOff>84455</xdr:rowOff>
    </xdr:from>
    <xdr:to>
      <xdr:col>107</xdr:col>
      <xdr:colOff>50800</xdr:colOff>
      <xdr:row>33</xdr:row>
      <xdr:rowOff>7620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7148810" y="5452745"/>
          <a:ext cx="771525"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5080</xdr:rowOff>
    </xdr:from>
    <xdr:to>
      <xdr:col>107</xdr:col>
      <xdr:colOff>101600</xdr:colOff>
      <xdr:row>38</xdr:row>
      <xdr:rowOff>106680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7869535"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97790</xdr:rowOff>
    </xdr:from>
    <xdr:ext cx="4699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7708880" y="6471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33</xdr:row>
      <xdr:rowOff>7620</xdr:rowOff>
    </xdr:from>
    <xdr:to>
      <xdr:col>102</xdr:col>
      <xdr:colOff>114300</xdr:colOff>
      <xdr:row>33</xdr:row>
      <xdr:rowOff>67945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6366490" y="5543550"/>
          <a:ext cx="78232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45085</xdr:rowOff>
    </xdr:from>
    <xdr:to>
      <xdr:col>102</xdr:col>
      <xdr:colOff>165100</xdr:colOff>
      <xdr:row>38</xdr:row>
      <xdr:rowOff>146685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709801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137795</xdr:rowOff>
    </xdr:from>
    <xdr:ext cx="37846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6983075" y="65119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47625</xdr:rowOff>
    </xdr:from>
    <xdr:to>
      <xdr:col>98</xdr:col>
      <xdr:colOff>38100</xdr:colOff>
      <xdr:row>38</xdr:row>
      <xdr:rowOff>149225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6326485" y="642175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167005</xdr:colOff>
      <xdr:row>38</xdr:row>
      <xdr:rowOff>140335</xdr:rowOff>
    </xdr:from>
    <xdr:ext cx="378460" cy="2584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6199485" y="65144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26907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167005</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755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333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1365"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698180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167005</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619948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32</xdr:row>
      <xdr:rowOff>106680</xdr:rowOff>
    </xdr:from>
    <xdr:to>
      <xdr:col>116</xdr:col>
      <xdr:colOff>114300</xdr:colOff>
      <xdr:row>33</xdr:row>
      <xdr:rowOff>36830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385280" y="5474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21590</xdr:rowOff>
    </xdr:from>
    <xdr:ext cx="469265" cy="259080"/>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19486880" y="5389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8,558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31</xdr:row>
      <xdr:rowOff>82550</xdr:rowOff>
    </xdr:from>
    <xdr:to>
      <xdr:col>112</xdr:col>
      <xdr:colOff>38100</xdr:colOff>
      <xdr:row>32</xdr:row>
      <xdr:rowOff>12700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64555" y="528320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30</xdr:row>
      <xdr:rowOff>29210</xdr:rowOff>
    </xdr:from>
    <xdr:ext cx="534035" cy="2584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71515" y="5062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32</xdr:row>
      <xdr:rowOff>33020</xdr:rowOff>
    </xdr:from>
    <xdr:to>
      <xdr:col>107</xdr:col>
      <xdr:colOff>101600</xdr:colOff>
      <xdr:row>32</xdr:row>
      <xdr:rowOff>134620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7869535" y="54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30</xdr:row>
      <xdr:rowOff>151130</xdr:rowOff>
    </xdr:from>
    <xdr:ext cx="469900"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08880" y="5184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32</xdr:row>
      <xdr:rowOff>128270</xdr:rowOff>
    </xdr:from>
    <xdr:to>
      <xdr:col>102</xdr:col>
      <xdr:colOff>165100</xdr:colOff>
      <xdr:row>33</xdr:row>
      <xdr:rowOff>58420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7098010" y="5496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31</xdr:row>
      <xdr:rowOff>74930</xdr:rowOff>
    </xdr:from>
    <xdr:ext cx="469900"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6937355" y="5275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33</xdr:row>
      <xdr:rowOff>17145</xdr:rowOff>
    </xdr:from>
    <xdr:to>
      <xdr:col>98</xdr:col>
      <xdr:colOff>38100</xdr:colOff>
      <xdr:row>33</xdr:row>
      <xdr:rowOff>118745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6326485" y="555307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31</xdr:row>
      <xdr:rowOff>135255</xdr:rowOff>
    </xdr:from>
    <xdr:ext cx="469900"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6165830" y="5335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6032480" y="72694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615948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615948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703451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703451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03654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03654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6032480" y="80759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542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601787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6032480" y="10312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6032480" y="99390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84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5830550"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6032480" y="95656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0860" cy="2584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5571470" y="9427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140335</xdr:rowOff>
    </xdr:from>
    <xdr:to>
      <xdr:col>120</xdr:col>
      <xdr:colOff>114300</xdr:colOff>
      <xdr:row>54</xdr:row>
      <xdr:rowOff>140335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6032480" y="91967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167640</xdr:rowOff>
    </xdr:from>
    <xdr:ext cx="530860"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5571470" y="9056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6032480" y="88226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0860"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5571470" y="868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6032480" y="84493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0860" cy="2584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5571470" y="83108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6032480" y="8075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0860" cy="2584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5571470" y="79375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6032480" y="80759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163195</xdr:rowOff>
    </xdr:from>
    <xdr:to>
      <xdr:col>116</xdr:col>
      <xdr:colOff>62865</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434175" y="8381365"/>
          <a:ext cx="127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8920" cy="2584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19486880" y="99428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370675" y="99390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109855</xdr:rowOff>
    </xdr:from>
    <xdr:ext cx="534035" cy="2584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19486880" y="8160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41,882</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163195</xdr:rowOff>
    </xdr:from>
    <xdr:to>
      <xdr:col>116</xdr:col>
      <xdr:colOff>152400</xdr:colOff>
      <xdr:row>49</xdr:row>
      <xdr:rowOff>163195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370675" y="83813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57</xdr:row>
      <xdr:rowOff>146050</xdr:rowOff>
    </xdr:from>
    <xdr:to>
      <xdr:col>116</xdr:col>
      <xdr:colOff>63500</xdr:colOff>
      <xdr:row>58</xdr:row>
      <xdr:rowOff>2540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704560" y="9705340"/>
          <a:ext cx="73152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64770</xdr:rowOff>
    </xdr:from>
    <xdr:ext cx="469265" cy="259080"/>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19486880" y="979170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86360</xdr:rowOff>
    </xdr:from>
    <xdr:to>
      <xdr:col>116</xdr:col>
      <xdr:colOff>114300</xdr:colOff>
      <xdr:row>59</xdr:row>
      <xdr:rowOff>16510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385280" y="981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120015</xdr:rowOff>
    </xdr:from>
    <xdr:to>
      <xdr:col>111</xdr:col>
      <xdr:colOff>167005</xdr:colOff>
      <xdr:row>57</xdr:row>
      <xdr:rowOff>146050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7920335" y="9679305"/>
          <a:ext cx="7842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78740</xdr:rowOff>
    </xdr:from>
    <xdr:to>
      <xdr:col>112</xdr:col>
      <xdr:colOff>38100</xdr:colOff>
      <xdr:row>59</xdr:row>
      <xdr:rowOff>8890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64555" y="98056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0</xdr:rowOff>
    </xdr:from>
    <xdr:ext cx="46990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503900" y="9894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114300</xdr:rowOff>
    </xdr:from>
    <xdr:to>
      <xdr:col>107</xdr:col>
      <xdr:colOff>50800</xdr:colOff>
      <xdr:row>57</xdr:row>
      <xdr:rowOff>120015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7148810" y="9673590"/>
          <a:ext cx="7715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59690</xdr:rowOff>
    </xdr:from>
    <xdr:to>
      <xdr:col>107</xdr:col>
      <xdr:colOff>101600</xdr:colOff>
      <xdr:row>58</xdr:row>
      <xdr:rowOff>161290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7869535"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152400</xdr:rowOff>
    </xdr:from>
    <xdr:ext cx="4699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708880" y="9879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57</xdr:row>
      <xdr:rowOff>114300</xdr:rowOff>
    </xdr:from>
    <xdr:to>
      <xdr:col>102</xdr:col>
      <xdr:colOff>114300</xdr:colOff>
      <xdr:row>57</xdr:row>
      <xdr:rowOff>116840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6366490" y="9673590"/>
          <a:ext cx="78232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72390</xdr:rowOff>
    </xdr:from>
    <xdr:to>
      <xdr:col>102</xdr:col>
      <xdr:colOff>165100</xdr:colOff>
      <xdr:row>59</xdr:row>
      <xdr:rowOff>2540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7098010" y="9799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165100</xdr:rowOff>
    </xdr:from>
    <xdr:ext cx="469900" cy="2584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6937355" y="98920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72390</xdr:rowOff>
    </xdr:from>
    <xdr:to>
      <xdr:col>98</xdr:col>
      <xdr:colOff>38100</xdr:colOff>
      <xdr:row>59</xdr:row>
      <xdr:rowOff>2540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6326485" y="979932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165100</xdr:rowOff>
    </xdr:from>
    <xdr:ext cx="469900" cy="2584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6165830" y="98920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6907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167005</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3755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75333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1365"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698180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167005</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619948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123190</xdr:rowOff>
    </xdr:from>
    <xdr:to>
      <xdr:col>116</xdr:col>
      <xdr:colOff>114300</xdr:colOff>
      <xdr:row>58</xdr:row>
      <xdr:rowOff>53340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385280" y="9682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146050</xdr:rowOff>
    </xdr:from>
    <xdr:ext cx="469265" cy="2584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19486880" y="9537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95250</xdr:rowOff>
    </xdr:from>
    <xdr:to>
      <xdr:col>112</xdr:col>
      <xdr:colOff>38100</xdr:colOff>
      <xdr:row>58</xdr:row>
      <xdr:rowOff>25400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64555" y="965454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41910</xdr:rowOff>
    </xdr:from>
    <xdr:ext cx="469900"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03900" y="9433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69215</xdr:rowOff>
    </xdr:from>
    <xdr:to>
      <xdr:col>107</xdr:col>
      <xdr:colOff>101600</xdr:colOff>
      <xdr:row>57</xdr:row>
      <xdr:rowOff>167640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7869535" y="96285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15875</xdr:rowOff>
    </xdr:from>
    <xdr:ext cx="469900" cy="2584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08880" y="94075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63500</xdr:rowOff>
    </xdr:from>
    <xdr:to>
      <xdr:col>102</xdr:col>
      <xdr:colOff>165100</xdr:colOff>
      <xdr:row>57</xdr:row>
      <xdr:rowOff>165100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709801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10160</xdr:rowOff>
    </xdr:from>
    <xdr:ext cx="469900" cy="2584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6937355" y="9401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66040</xdr:rowOff>
    </xdr:from>
    <xdr:to>
      <xdr:col>98</xdr:col>
      <xdr:colOff>38100</xdr:colOff>
      <xdr:row>57</xdr:row>
      <xdr:rowOff>167640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6326485" y="962533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12700</xdr:rowOff>
    </xdr:from>
    <xdr:ext cx="469900" cy="2584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6165830" y="94043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6032480" y="106222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140335</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615948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615948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140335</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703451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703451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140335</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03654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03654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6032480" y="114287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85" cy="22542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6017875"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6032480" y="136652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0860" cy="25908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5571470" y="135267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6032480" y="133464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0860" cy="2584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5571470" y="132080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6032480" y="1302702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0860" cy="2584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5571470" y="128885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131445</xdr:rowOff>
    </xdr:from>
    <xdr:to>
      <xdr:col>120</xdr:col>
      <xdr:colOff>114300</xdr:colOff>
      <xdr:row>75</xdr:row>
      <xdr:rowOff>131445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6032480" y="127082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0860" cy="25908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5571470" y="12569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6032480" y="123894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5715</xdr:rowOff>
    </xdr:from>
    <xdr:ext cx="530860"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5571470" y="122472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6032480" y="120707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22225</xdr:rowOff>
    </xdr:from>
    <xdr:ext cx="530860" cy="25908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5571470" y="119284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6032480" y="117475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38100</xdr:rowOff>
    </xdr:from>
    <xdr:ext cx="530860" cy="25908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5571470" y="116090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6032480" y="114287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0860" cy="2584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5571470" y="11290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6032480" y="114287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167640</xdr:rowOff>
    </xdr:from>
    <xdr:to>
      <xdr:col>116</xdr:col>
      <xdr:colOff>62865</xdr:colOff>
      <xdr:row>79</xdr:row>
      <xdr:rowOff>116840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434175" y="1190625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120650</xdr:rowOff>
    </xdr:from>
    <xdr:ext cx="534035" cy="259080"/>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19486880" y="13368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116840</xdr:rowOff>
    </xdr:from>
    <xdr:to>
      <xdr:col>116</xdr:col>
      <xdr:colOff>152400</xdr:colOff>
      <xdr:row>79</xdr:row>
      <xdr:rowOff>116840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370675" y="133642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116840</xdr:rowOff>
    </xdr:from>
    <xdr:ext cx="534035" cy="259080"/>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19486880" y="11687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65,074</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167640</xdr:rowOff>
    </xdr:from>
    <xdr:to>
      <xdr:col>116</xdr:col>
      <xdr:colOff>152400</xdr:colOff>
      <xdr:row>70</xdr:row>
      <xdr:rowOff>167640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370675" y="119062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76</xdr:row>
      <xdr:rowOff>74930</xdr:rowOff>
    </xdr:from>
    <xdr:to>
      <xdr:col>116</xdr:col>
      <xdr:colOff>63500</xdr:colOff>
      <xdr:row>76</xdr:row>
      <xdr:rowOff>102870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704560" y="12819380"/>
          <a:ext cx="73152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42545</xdr:rowOff>
    </xdr:from>
    <xdr:ext cx="534035" cy="259080"/>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19486880" y="1261935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36,612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19685</xdr:rowOff>
    </xdr:from>
    <xdr:to>
      <xdr:col>116</xdr:col>
      <xdr:colOff>114300</xdr:colOff>
      <xdr:row>76</xdr:row>
      <xdr:rowOff>120650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385280" y="127641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102870</xdr:rowOff>
    </xdr:from>
    <xdr:to>
      <xdr:col>111</xdr:col>
      <xdr:colOff>167005</xdr:colOff>
      <xdr:row>76</xdr:row>
      <xdr:rowOff>116205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7920335" y="12847320"/>
          <a:ext cx="7842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48895</xdr:rowOff>
    </xdr:from>
    <xdr:to>
      <xdr:col>112</xdr:col>
      <xdr:colOff>38100</xdr:colOff>
      <xdr:row>76</xdr:row>
      <xdr:rowOff>150495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64555" y="1279334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167005</xdr:rowOff>
    </xdr:from>
    <xdr:ext cx="534035" cy="2584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71515" y="12576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116205</xdr:rowOff>
    </xdr:from>
    <xdr:to>
      <xdr:col>107</xdr:col>
      <xdr:colOff>50800</xdr:colOff>
      <xdr:row>76</xdr:row>
      <xdr:rowOff>167640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7148810" y="12860655"/>
          <a:ext cx="77152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78105</xdr:rowOff>
    </xdr:from>
    <xdr:to>
      <xdr:col>107</xdr:col>
      <xdr:colOff>101600</xdr:colOff>
      <xdr:row>77</xdr:row>
      <xdr:rowOff>8255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7869535" y="12822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167640</xdr:rowOff>
    </xdr:from>
    <xdr:ext cx="534035"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7699990" y="12912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76</xdr:row>
      <xdr:rowOff>167640</xdr:rowOff>
    </xdr:from>
    <xdr:to>
      <xdr:col>102</xdr:col>
      <xdr:colOff>114300</xdr:colOff>
      <xdr:row>77</xdr:row>
      <xdr:rowOff>59055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6366490" y="12912090"/>
          <a:ext cx="78232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8890</xdr:rowOff>
    </xdr:from>
    <xdr:to>
      <xdr:col>102</xdr:col>
      <xdr:colOff>165100</xdr:colOff>
      <xdr:row>76</xdr:row>
      <xdr:rowOff>111125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7098010" y="127533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127635</xdr:rowOff>
    </xdr:from>
    <xdr:ext cx="534035" cy="2584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6904970" y="12536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147955</xdr:rowOff>
    </xdr:from>
    <xdr:to>
      <xdr:col>98</xdr:col>
      <xdr:colOff>38100</xdr:colOff>
      <xdr:row>76</xdr:row>
      <xdr:rowOff>78105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6326485" y="1272476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94615</xdr:rowOff>
    </xdr:from>
    <xdr:ext cx="534035"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6133445" y="12503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6907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167005</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53755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1365"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775333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1365"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698180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167005</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619948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24130</xdr:rowOff>
    </xdr:from>
    <xdr:to>
      <xdr:col>116</xdr:col>
      <xdr:colOff>114300</xdr:colOff>
      <xdr:row>76</xdr:row>
      <xdr:rowOff>125730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385280" y="127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2540</xdr:rowOff>
    </xdr:from>
    <xdr:ext cx="534035" cy="259080"/>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19486880" y="12746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52070</xdr:rowOff>
    </xdr:from>
    <xdr:to>
      <xdr:col>112</xdr:col>
      <xdr:colOff>38100</xdr:colOff>
      <xdr:row>76</xdr:row>
      <xdr:rowOff>153670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64555" y="1279652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144780</xdr:rowOff>
    </xdr:from>
    <xdr:ext cx="534035" cy="2584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71515" y="12889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35,630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64770</xdr:rowOff>
    </xdr:from>
    <xdr:to>
      <xdr:col>107</xdr:col>
      <xdr:colOff>101600</xdr:colOff>
      <xdr:row>76</xdr:row>
      <xdr:rowOff>167005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7869535" y="128092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12065</xdr:rowOff>
    </xdr:from>
    <xdr:ext cx="534035" cy="2584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7699990" y="12588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35,222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116840</xdr:rowOff>
    </xdr:from>
    <xdr:to>
      <xdr:col>102</xdr:col>
      <xdr:colOff>165100</xdr:colOff>
      <xdr:row>77</xdr:row>
      <xdr:rowOff>46990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7098010" y="12861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38100</xdr:rowOff>
    </xdr:from>
    <xdr:ext cx="534035" cy="25908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6904970" y="12950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33,645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8255</xdr:rowOff>
    </xdr:from>
    <xdr:to>
      <xdr:col>98</xdr:col>
      <xdr:colOff>38100</xdr:colOff>
      <xdr:row>77</xdr:row>
      <xdr:rowOff>109855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6326485" y="1292034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100965</xdr:rowOff>
    </xdr:from>
    <xdr:ext cx="534035"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6133445" y="13013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6032480" y="139750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140335</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615948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615948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140335</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703451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703451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140335</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03654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03654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6032480" y="14781530"/>
          <a:ext cx="412242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85" cy="22542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6017875"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603248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6032480" y="1591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5830550" y="15770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6032480" y="14781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5830550" y="146431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6032480" y="14781530"/>
          <a:ext cx="412242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43417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8920" cy="259080"/>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1948688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370675" y="159131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8920" cy="259080"/>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19486880" y="15612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370675" y="159131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704560" y="1591310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8920" cy="259080"/>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19486880" y="158407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38528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167005</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7920335" y="1591310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64555" y="158623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9555"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90895"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7148810" y="1591310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7869535"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955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781937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6366490" y="1591310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709801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167005</xdr:colOff>
      <xdr:row>95</xdr:row>
      <xdr:rowOff>10160</xdr:rowOff>
    </xdr:from>
    <xdr:ext cx="249555"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03451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6326485" y="158623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955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6252825"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26907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167005</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75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775333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1365"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698180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167005</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619948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38528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8920" cy="259080"/>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1948688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64555" y="158623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9555"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90895"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7869535"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955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781937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709801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167005</xdr:colOff>
      <xdr:row>93</xdr:row>
      <xdr:rowOff>35560</xdr:rowOff>
    </xdr:from>
    <xdr:ext cx="249555"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703451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6326485" y="158623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9555"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6252825"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668020" y="17437100"/>
          <a:ext cx="194868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668020" y="17500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693420" y="17754600"/>
          <a:ext cx="194360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歳出決算総額は、住民一人当たり447,901円となっている。主な構成項目の一つである人件費は、住民一人当たり59,617円となっており、再任用制度、会計年度任用職員職員制度に伴い前年度と比較して増加となってい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扶助費は住民一人当たり85,824円となっており、類似団体と比較して一人当たりコストが低い状況となっている。前年度からの減は、新型コロナウイルス感染症対策関連の事業終了による影響が大きく、傾向としては、今後も社会保障関係費の増による増加が見込まれ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物件費は住民一人当た71,473円となっており、類似団体と比較して一人当たりコストが高い状況となっている。これは、類似施設の維持管理費によることが主な要因であり、今後は、公共施設等総合管理計画に基づき、施設の統廃合等により維持管理費を縮減していく。</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普通建設事業費は住民一人当たり33,600円となっている。これまでは、小中学校の長寿命化事業をはじめ、フットボールセンター整備事業などの大型事業により、類似団体と比較して一人当たりコストが高い状況となっていたが、大型事業がひと段落したため、類似団体内平均等を下回った。</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公債費は住民一人当たり72,211円となっており、類似団体と比較して一人当たりコストが非常に高い状況となっている。これは、統合庁舎整備等の大型整備事業の影響が大きいが、近年の借入起債のほとんどが合併特例事業債、緊急防災・減災事業債、臨時財政対策債といった交付税措置率の高いものを</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活用していることから、実質的な財政負担は少ない。また、前年度と比較し、大きく増加した要因は、繰上償還を実施したことによるものである。</a:t>
          </a:r>
          <a:endParaRPr kumimoji="1" lang="ja-JP" altLang="en-US" sz="11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64515" y="127000"/>
          <a:ext cx="1112583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6700500" y="190500"/>
          <a:ext cx="34544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6719550" y="215900"/>
          <a:ext cx="34099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6744950" y="241300"/>
          <a:ext cx="33528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富山県射水市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258925" y="190500"/>
          <a:ext cx="23317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284325" y="215900"/>
          <a:ext cx="22872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309725" y="241300"/>
          <a:ext cx="223012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68020" y="873760"/>
          <a:ext cx="8851265"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95020" y="905510"/>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1964055" y="905510"/>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91,450
88,411
109.44
42,784,390
40,960,565
1,536,673
25,703,382
58,137,260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133090" y="905510"/>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469130" y="924560"/>
          <a:ext cx="177355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242685" y="924560"/>
          <a:ext cx="110553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67.0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411720" y="937260"/>
          <a:ext cx="564515"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469130" y="1680210"/>
          <a:ext cx="177355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306185" y="1680210"/>
          <a:ext cx="33401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711690" y="873760"/>
          <a:ext cx="133604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9948545" y="93726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9948545" y="1196340"/>
          <a:ext cx="12725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9948545" y="1518920"/>
          <a:ext cx="1272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9794240" y="1047750"/>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9848215" y="100076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9848215" y="125984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9871075"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9813290" y="149733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987107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9813290" y="186690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28015"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28015"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908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28015"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68020" y="39166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79502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9502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67005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67005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67208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67208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68020" y="47231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542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5341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68020" y="69596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7360" cy="25908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1145" y="6821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140335</xdr:rowOff>
    </xdr:from>
    <xdr:to>
      <xdr:col>28</xdr:col>
      <xdr:colOff>114300</xdr:colOff>
      <xdr:row>38</xdr:row>
      <xdr:rowOff>140335</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68020" y="65144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167640</xdr:rowOff>
    </xdr:from>
    <xdr:ext cx="46736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1145" y="63741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68020" y="60642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7360" cy="2584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1145" y="59258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68020" y="56184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7360"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1145" y="5480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140335</xdr:rowOff>
    </xdr:from>
    <xdr:to>
      <xdr:col>28</xdr:col>
      <xdr:colOff>114300</xdr:colOff>
      <xdr:row>30</xdr:row>
      <xdr:rowOff>140335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68020" y="517334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167640</xdr:rowOff>
    </xdr:from>
    <xdr:ext cx="467360"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1145" y="5033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68020" y="47231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7360"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1145" y="45847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668020" y="47231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142875</xdr:rowOff>
    </xdr:from>
    <xdr:to>
      <xdr:col>24</xdr:col>
      <xdr:colOff>62865</xdr:colOff>
      <xdr:row>37</xdr:row>
      <xdr:rowOff>145415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069715" y="5343525"/>
          <a:ext cx="1270" cy="1008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149225</xdr:rowOff>
    </xdr:from>
    <xdr:ext cx="469265" cy="259080"/>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122420" y="6355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2,363</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145415</xdr:rowOff>
    </xdr:from>
    <xdr:to>
      <xdr:col>24</xdr:col>
      <xdr:colOff>152400</xdr:colOff>
      <xdr:row>37</xdr:row>
      <xdr:rowOff>145415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006215" y="63519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89535</xdr:rowOff>
    </xdr:from>
    <xdr:ext cx="469265" cy="2584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122420" y="51225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4,618</a:t>
          </a:r>
          <a:endParaRPr kumimoji="1" lang="ja-JP" altLang="en-US" sz="1000" b="1">
            <a:latin typeface="ＭＳ Ｐゴシック"/>
          </a:endParaRPr>
        </a:p>
      </xdr:txBody>
    </xdr:sp>
    <xdr:clientData/>
  </xdr:oneCellAnchor>
  <xdr:twoCellAnchor>
    <xdr:from>
      <xdr:col>23</xdr:col>
      <xdr:colOff>165100</xdr:colOff>
      <xdr:row>31</xdr:row>
      <xdr:rowOff>142875</xdr:rowOff>
    </xdr:from>
    <xdr:to>
      <xdr:col>24</xdr:col>
      <xdr:colOff>152400</xdr:colOff>
      <xdr:row>31</xdr:row>
      <xdr:rowOff>142875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006215" y="53435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36</xdr:row>
      <xdr:rowOff>36195</xdr:rowOff>
    </xdr:from>
    <xdr:to>
      <xdr:col>24</xdr:col>
      <xdr:colOff>63500</xdr:colOff>
      <xdr:row>36</xdr:row>
      <xdr:rowOff>167640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340100" y="6075045"/>
          <a:ext cx="73152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52070</xdr:rowOff>
    </xdr:from>
    <xdr:ext cx="469265" cy="2584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122420" y="575564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29210</xdr:rowOff>
    </xdr:from>
    <xdr:to>
      <xdr:col>24</xdr:col>
      <xdr:colOff>114300</xdr:colOff>
      <xdr:row>35</xdr:row>
      <xdr:rowOff>130810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02082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167640</xdr:rowOff>
    </xdr:from>
    <xdr:to>
      <xdr:col>19</xdr:col>
      <xdr:colOff>167005</xdr:colOff>
      <xdr:row>37</xdr:row>
      <xdr:rowOff>21590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555875" y="6206490"/>
          <a:ext cx="7842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16510</xdr:rowOff>
    </xdr:from>
    <xdr:to>
      <xdr:col>20</xdr:col>
      <xdr:colOff>38100</xdr:colOff>
      <xdr:row>35</xdr:row>
      <xdr:rowOff>118110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300095" y="588772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134620</xdr:rowOff>
    </xdr:from>
    <xdr:ext cx="469900" cy="259080"/>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139440" y="5670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144780</xdr:rowOff>
    </xdr:from>
    <xdr:to>
      <xdr:col>15</xdr:col>
      <xdr:colOff>50800</xdr:colOff>
      <xdr:row>37</xdr:row>
      <xdr:rowOff>21590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1784350" y="6183630"/>
          <a:ext cx="7715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36830</xdr:rowOff>
    </xdr:from>
    <xdr:to>
      <xdr:col>15</xdr:col>
      <xdr:colOff>101600</xdr:colOff>
      <xdr:row>35</xdr:row>
      <xdr:rowOff>138430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505075" y="59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154940</xdr:rowOff>
    </xdr:from>
    <xdr:ext cx="469900" cy="259080"/>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344420" y="5690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36</xdr:row>
      <xdr:rowOff>18415</xdr:rowOff>
    </xdr:from>
    <xdr:to>
      <xdr:col>10</xdr:col>
      <xdr:colOff>114300</xdr:colOff>
      <xdr:row>36</xdr:row>
      <xdr:rowOff>144780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002030" y="6057265"/>
          <a:ext cx="78232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28575</xdr:rowOff>
    </xdr:from>
    <xdr:to>
      <xdr:col>10</xdr:col>
      <xdr:colOff>165100</xdr:colOff>
      <xdr:row>35</xdr:row>
      <xdr:rowOff>129540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733550" y="58997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146050</xdr:rowOff>
    </xdr:from>
    <xdr:ext cx="469900" cy="2584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572895" y="56819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1270</xdr:rowOff>
    </xdr:from>
    <xdr:to>
      <xdr:col>6</xdr:col>
      <xdr:colOff>38100</xdr:colOff>
      <xdr:row>35</xdr:row>
      <xdr:rowOff>102870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962025" y="587248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119380</xdr:rowOff>
    </xdr:from>
    <xdr:ext cx="46990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01370" y="5655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390461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167005</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17309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38887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1365"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61734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167005</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3502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156845</xdr:rowOff>
    </xdr:from>
    <xdr:to>
      <xdr:col>24</xdr:col>
      <xdr:colOff>114300</xdr:colOff>
      <xdr:row>36</xdr:row>
      <xdr:rowOff>86995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020820" y="6028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135255</xdr:rowOff>
    </xdr:from>
    <xdr:ext cx="469265" cy="259080"/>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122420" y="60064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117475</xdr:rowOff>
    </xdr:from>
    <xdr:to>
      <xdr:col>20</xdr:col>
      <xdr:colOff>38100</xdr:colOff>
      <xdr:row>37</xdr:row>
      <xdr:rowOff>47625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300095" y="615632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38735</xdr:rowOff>
    </xdr:from>
    <xdr:ext cx="4699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139440" y="6245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142240</xdr:rowOff>
    </xdr:from>
    <xdr:to>
      <xdr:col>15</xdr:col>
      <xdr:colOff>101600</xdr:colOff>
      <xdr:row>37</xdr:row>
      <xdr:rowOff>72390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505075" y="6181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63500</xdr:rowOff>
    </xdr:from>
    <xdr:ext cx="46990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344420" y="626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93980</xdr:rowOff>
    </xdr:from>
    <xdr:to>
      <xdr:col>10</xdr:col>
      <xdr:colOff>165100</xdr:colOff>
      <xdr:row>37</xdr:row>
      <xdr:rowOff>24130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733550" y="6132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15240</xdr:rowOff>
    </xdr:from>
    <xdr:ext cx="469900" cy="2584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572895" y="6221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139065</xdr:rowOff>
    </xdr:from>
    <xdr:to>
      <xdr:col>6</xdr:col>
      <xdr:colOff>38100</xdr:colOff>
      <xdr:row>36</xdr:row>
      <xdr:rowOff>69215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962025" y="601027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60325</xdr:rowOff>
    </xdr:from>
    <xdr:ext cx="46990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01370" y="6099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668020" y="72694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9502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9502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67005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67005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67208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67208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668020" y="80759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542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65341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668020" y="10312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668020" y="99390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84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466090"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68020" y="95656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0860" cy="2584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07010" y="9427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140335</xdr:rowOff>
    </xdr:from>
    <xdr:to>
      <xdr:col>28</xdr:col>
      <xdr:colOff>114300</xdr:colOff>
      <xdr:row>54</xdr:row>
      <xdr:rowOff>140335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68020" y="91967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167640</xdr:rowOff>
    </xdr:from>
    <xdr:ext cx="59499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056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68020" y="88226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684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68020" y="84493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84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3108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68020" y="8075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668020" y="80759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165100</xdr:rowOff>
    </xdr:from>
    <xdr:to>
      <xdr:col>24</xdr:col>
      <xdr:colOff>62865</xdr:colOff>
      <xdr:row>57</xdr:row>
      <xdr:rowOff>139065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069715" y="8383270"/>
          <a:ext cx="127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142875</xdr:rowOff>
    </xdr:from>
    <xdr:ext cx="534035" cy="2584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122420" y="9702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32,598</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139065</xdr:rowOff>
    </xdr:from>
    <xdr:to>
      <xdr:col>24</xdr:col>
      <xdr:colOff>152400</xdr:colOff>
      <xdr:row>57</xdr:row>
      <xdr:rowOff>139065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006215" y="96983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111760</xdr:rowOff>
    </xdr:from>
    <xdr:ext cx="598170" cy="259080"/>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122420" y="8162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209,183</a:t>
          </a:r>
          <a:endParaRPr kumimoji="1" lang="ja-JP" altLang="en-US" sz="1000" b="1">
            <a:latin typeface="ＭＳ Ｐゴシック"/>
          </a:endParaRPr>
        </a:p>
      </xdr:txBody>
    </xdr:sp>
    <xdr:clientData/>
  </xdr:oneCellAnchor>
  <xdr:twoCellAnchor>
    <xdr:from>
      <xdr:col>23</xdr:col>
      <xdr:colOff>165100</xdr:colOff>
      <xdr:row>49</xdr:row>
      <xdr:rowOff>165100</xdr:rowOff>
    </xdr:from>
    <xdr:to>
      <xdr:col>24</xdr:col>
      <xdr:colOff>152400</xdr:colOff>
      <xdr:row>49</xdr:row>
      <xdr:rowOff>165100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006215" y="83832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56</xdr:row>
      <xdr:rowOff>102870</xdr:rowOff>
    </xdr:from>
    <xdr:to>
      <xdr:col>24</xdr:col>
      <xdr:colOff>63500</xdr:colOff>
      <xdr:row>57</xdr:row>
      <xdr:rowOff>32385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340100" y="9494520"/>
          <a:ext cx="73152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22225</xdr:rowOff>
    </xdr:from>
    <xdr:ext cx="534035" cy="259080"/>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122420" y="924623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167640</xdr:rowOff>
    </xdr:from>
    <xdr:to>
      <xdr:col>24</xdr:col>
      <xdr:colOff>114300</xdr:colOff>
      <xdr:row>56</xdr:row>
      <xdr:rowOff>100965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020820" y="9391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114300</xdr:rowOff>
    </xdr:from>
    <xdr:to>
      <xdr:col>19</xdr:col>
      <xdr:colOff>167005</xdr:colOff>
      <xdr:row>56</xdr:row>
      <xdr:rowOff>102870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555875" y="8667750"/>
          <a:ext cx="784225" cy="826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165735</xdr:rowOff>
    </xdr:from>
    <xdr:to>
      <xdr:col>20</xdr:col>
      <xdr:colOff>38100</xdr:colOff>
      <xdr:row>56</xdr:row>
      <xdr:rowOff>95885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300095" y="938974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112395</xdr:rowOff>
    </xdr:from>
    <xdr:ext cx="534035" cy="259080"/>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107055" y="9168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51</xdr:row>
      <xdr:rowOff>114300</xdr:rowOff>
    </xdr:from>
    <xdr:to>
      <xdr:col>15</xdr:col>
      <xdr:colOff>50800</xdr:colOff>
      <xdr:row>57</xdr:row>
      <xdr:rowOff>22860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784350" y="8667750"/>
          <a:ext cx="771525" cy="914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167640</xdr:rowOff>
    </xdr:from>
    <xdr:to>
      <xdr:col>15</xdr:col>
      <xdr:colOff>101600</xdr:colOff>
      <xdr:row>52</xdr:row>
      <xdr:rowOff>100965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505075" y="8721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52</xdr:row>
      <xdr:rowOff>92075</xdr:rowOff>
    </xdr:from>
    <xdr:ext cx="598170" cy="2584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303145" y="88131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56</xdr:row>
      <xdr:rowOff>107315</xdr:rowOff>
    </xdr:from>
    <xdr:to>
      <xdr:col>10</xdr:col>
      <xdr:colOff>114300</xdr:colOff>
      <xdr:row>57</xdr:row>
      <xdr:rowOff>22860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002030" y="9498965"/>
          <a:ext cx="78232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120650</xdr:rowOff>
    </xdr:from>
    <xdr:to>
      <xdr:col>10</xdr:col>
      <xdr:colOff>165100</xdr:colOff>
      <xdr:row>57</xdr:row>
      <xdr:rowOff>50800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733550" y="9512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67310</xdr:rowOff>
    </xdr:from>
    <xdr:ext cx="534035" cy="25908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540510" y="9291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151765</xdr:rowOff>
    </xdr:from>
    <xdr:to>
      <xdr:col>6</xdr:col>
      <xdr:colOff>38100</xdr:colOff>
      <xdr:row>57</xdr:row>
      <xdr:rowOff>81915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962025" y="954341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73025</xdr:rowOff>
    </xdr:from>
    <xdr:ext cx="534035" cy="2584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768985" y="9632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90461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167005</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17309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38887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1365"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61734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167005</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502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153035</xdr:rowOff>
    </xdr:from>
    <xdr:to>
      <xdr:col>24</xdr:col>
      <xdr:colOff>114300</xdr:colOff>
      <xdr:row>57</xdr:row>
      <xdr:rowOff>83185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020820" y="9544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67945</xdr:rowOff>
    </xdr:from>
    <xdr:ext cx="534035" cy="2584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122420" y="9459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51435</xdr:rowOff>
    </xdr:from>
    <xdr:to>
      <xdr:col>20</xdr:col>
      <xdr:colOff>38100</xdr:colOff>
      <xdr:row>56</xdr:row>
      <xdr:rowOff>153035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300095" y="944308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144145</xdr:rowOff>
    </xdr:from>
    <xdr:ext cx="534035" cy="2584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107055" y="9535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51</xdr:row>
      <xdr:rowOff>63500</xdr:rowOff>
    </xdr:from>
    <xdr:to>
      <xdr:col>15</xdr:col>
      <xdr:colOff>101600</xdr:colOff>
      <xdr:row>51</xdr:row>
      <xdr:rowOff>165100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505075" y="861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50</xdr:row>
      <xdr:rowOff>10160</xdr:rowOff>
    </xdr:from>
    <xdr:ext cx="598170" cy="2584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303145" y="83959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170,798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143510</xdr:rowOff>
    </xdr:from>
    <xdr:to>
      <xdr:col>10</xdr:col>
      <xdr:colOff>165100</xdr:colOff>
      <xdr:row>57</xdr:row>
      <xdr:rowOff>73660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733550" y="9535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64770</xdr:rowOff>
    </xdr:from>
    <xdr:ext cx="534035"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540510" y="9624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56515</xdr:rowOff>
    </xdr:from>
    <xdr:to>
      <xdr:col>6</xdr:col>
      <xdr:colOff>38100</xdr:colOff>
      <xdr:row>56</xdr:row>
      <xdr:rowOff>158750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962025" y="9448165"/>
          <a:ext cx="781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3175</xdr:rowOff>
    </xdr:from>
    <xdr:ext cx="53403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768985" y="9227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668020" y="106222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9502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9502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67005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67005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67208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67208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158,064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668020" y="114287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542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653415"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668020" y="136652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0860" cy="25908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07010" y="135267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68020" y="132918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995" cy="2584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1533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68020" y="129184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995" cy="2584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2780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140335</xdr:rowOff>
    </xdr:from>
    <xdr:to>
      <xdr:col>28</xdr:col>
      <xdr:colOff>114300</xdr:colOff>
      <xdr:row>74</xdr:row>
      <xdr:rowOff>140335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68020" y="125495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167640</xdr:rowOff>
    </xdr:from>
    <xdr:ext cx="594995"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4091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68020" y="121754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0370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68020" y="118021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84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663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68020" y="114287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668020" y="114287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43180</xdr:rowOff>
    </xdr:from>
    <xdr:to>
      <xdr:col>24</xdr:col>
      <xdr:colOff>62865</xdr:colOff>
      <xdr:row>78</xdr:row>
      <xdr:rowOff>10160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069715" y="11949430"/>
          <a:ext cx="1270" cy="1140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13970</xdr:rowOff>
    </xdr:from>
    <xdr:ext cx="598170" cy="2584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122420" y="13093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126,988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10160</xdr:rowOff>
    </xdr:from>
    <xdr:to>
      <xdr:col>24</xdr:col>
      <xdr:colOff>152400</xdr:colOff>
      <xdr:row>78</xdr:row>
      <xdr:rowOff>10160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006215" y="130898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161290</xdr:rowOff>
    </xdr:from>
    <xdr:ext cx="598170" cy="2584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122420" y="117322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280,162</a:t>
          </a:r>
          <a:endParaRPr kumimoji="1" lang="ja-JP" altLang="en-US" sz="1000" b="1">
            <a:latin typeface="ＭＳ Ｐゴシック"/>
          </a:endParaRPr>
        </a:p>
      </xdr:txBody>
    </xdr:sp>
    <xdr:clientData/>
  </xdr:oneCellAnchor>
  <xdr:twoCellAnchor>
    <xdr:from>
      <xdr:col>23</xdr:col>
      <xdr:colOff>165100</xdr:colOff>
      <xdr:row>71</xdr:row>
      <xdr:rowOff>43180</xdr:rowOff>
    </xdr:from>
    <xdr:to>
      <xdr:col>24</xdr:col>
      <xdr:colOff>152400</xdr:colOff>
      <xdr:row>71</xdr:row>
      <xdr:rowOff>43180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006215" y="119494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76</xdr:row>
      <xdr:rowOff>114935</xdr:rowOff>
    </xdr:from>
    <xdr:to>
      <xdr:col>24</xdr:col>
      <xdr:colOff>63500</xdr:colOff>
      <xdr:row>77</xdr:row>
      <xdr:rowOff>11430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340100" y="12859385"/>
          <a:ext cx="73152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97155</xdr:rowOff>
    </xdr:from>
    <xdr:ext cx="598170" cy="259080"/>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122420" y="1250632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179,382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74295</xdr:rowOff>
    </xdr:from>
    <xdr:to>
      <xdr:col>24</xdr:col>
      <xdr:colOff>114300</xdr:colOff>
      <xdr:row>76</xdr:row>
      <xdr:rowOff>4445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020820" y="12651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114935</xdr:rowOff>
    </xdr:from>
    <xdr:to>
      <xdr:col>19</xdr:col>
      <xdr:colOff>167005</xdr:colOff>
      <xdr:row>77</xdr:row>
      <xdr:rowOff>90170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555875" y="12859385"/>
          <a:ext cx="784225"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10160</xdr:rowOff>
    </xdr:from>
    <xdr:to>
      <xdr:col>20</xdr:col>
      <xdr:colOff>38100</xdr:colOff>
      <xdr:row>75</xdr:row>
      <xdr:rowOff>111760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300095" y="1258697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128270</xdr:rowOff>
    </xdr:from>
    <xdr:ext cx="598170" cy="2584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074670" y="123698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80010</xdr:rowOff>
    </xdr:from>
    <xdr:to>
      <xdr:col>15</xdr:col>
      <xdr:colOff>50800</xdr:colOff>
      <xdr:row>77</xdr:row>
      <xdr:rowOff>90170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1784350" y="12992100"/>
          <a:ext cx="7715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46990</xdr:rowOff>
    </xdr:from>
    <xdr:to>
      <xdr:col>15</xdr:col>
      <xdr:colOff>101600</xdr:colOff>
      <xdr:row>76</xdr:row>
      <xdr:rowOff>148590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505075" y="127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165100</xdr:rowOff>
    </xdr:from>
    <xdr:ext cx="598170" cy="2584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303145" y="125742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77</xdr:row>
      <xdr:rowOff>80010</xdr:rowOff>
    </xdr:from>
    <xdr:to>
      <xdr:col>10</xdr:col>
      <xdr:colOff>114300</xdr:colOff>
      <xdr:row>77</xdr:row>
      <xdr:rowOff>150495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002030" y="12992100"/>
          <a:ext cx="78232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104140</xdr:rowOff>
    </xdr:from>
    <xdr:to>
      <xdr:col>10</xdr:col>
      <xdr:colOff>165100</xdr:colOff>
      <xdr:row>77</xdr:row>
      <xdr:rowOff>34290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733550" y="1284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50800</xdr:rowOff>
    </xdr:from>
    <xdr:ext cx="598170" cy="2584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508125" y="126276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147955</xdr:rowOff>
    </xdr:from>
    <xdr:to>
      <xdr:col>6</xdr:col>
      <xdr:colOff>38100</xdr:colOff>
      <xdr:row>77</xdr:row>
      <xdr:rowOff>78105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962025" y="1289240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94615</xdr:rowOff>
    </xdr:from>
    <xdr:ext cx="59817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736600" y="126714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90461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167005</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17309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38887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1365"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61734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167005</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502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132080</xdr:rowOff>
    </xdr:from>
    <xdr:to>
      <xdr:col>24</xdr:col>
      <xdr:colOff>114300</xdr:colOff>
      <xdr:row>77</xdr:row>
      <xdr:rowOff>62230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020820" y="12876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110490</xdr:rowOff>
    </xdr:from>
    <xdr:ext cx="598170" cy="2584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122420" y="128549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149,356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64135</xdr:rowOff>
    </xdr:from>
    <xdr:to>
      <xdr:col>20</xdr:col>
      <xdr:colOff>38100</xdr:colOff>
      <xdr:row>76</xdr:row>
      <xdr:rowOff>165735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300095" y="1280858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157480</xdr:rowOff>
    </xdr:from>
    <xdr:ext cx="59817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074670" y="12901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158,209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39370</xdr:rowOff>
    </xdr:from>
    <xdr:to>
      <xdr:col>15</xdr:col>
      <xdr:colOff>101600</xdr:colOff>
      <xdr:row>77</xdr:row>
      <xdr:rowOff>140970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505075" y="129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132080</xdr:rowOff>
    </xdr:from>
    <xdr:ext cx="59817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303145" y="13044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29210</xdr:rowOff>
    </xdr:from>
    <xdr:to>
      <xdr:col>10</xdr:col>
      <xdr:colOff>165100</xdr:colOff>
      <xdr:row>77</xdr:row>
      <xdr:rowOff>130810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73355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121920</xdr:rowOff>
    </xdr:from>
    <xdr:ext cx="598170" cy="2584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508125" y="130340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99695</xdr:rowOff>
    </xdr:from>
    <xdr:to>
      <xdr:col>6</xdr:col>
      <xdr:colOff>38100</xdr:colOff>
      <xdr:row>78</xdr:row>
      <xdr:rowOff>29845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962025" y="1301178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20955</xdr:rowOff>
    </xdr:from>
    <xdr:ext cx="59817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36600" y="131006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668020" y="139750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9502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9502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67005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67005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67208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67208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668020" y="14781530"/>
          <a:ext cx="412242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542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653415"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66802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466090" y="16913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68020" y="167297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0860" cy="25908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07010" y="16587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68020" y="164026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0860" cy="2584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07010" y="162604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68020" y="16076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0860"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07010" y="15934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68020" y="157499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84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5608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68020" y="154235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2812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68020" y="151003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49618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68020" y="14781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668020" y="14781530"/>
          <a:ext cx="412242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107315</xdr:rowOff>
    </xdr:from>
    <xdr:to>
      <xdr:col>24</xdr:col>
      <xdr:colOff>62865</xdr:colOff>
      <xdr:row>99</xdr:row>
      <xdr:rowOff>163195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069715" y="15198725"/>
          <a:ext cx="1270" cy="1595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167005</xdr:rowOff>
    </xdr:from>
    <xdr:ext cx="534035" cy="2584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122420" y="16797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24,106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163195</xdr:rowOff>
    </xdr:from>
    <xdr:to>
      <xdr:col>24</xdr:col>
      <xdr:colOff>152400</xdr:colOff>
      <xdr:row>99</xdr:row>
      <xdr:rowOff>163195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006215" y="167938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53975</xdr:rowOff>
    </xdr:from>
    <xdr:ext cx="598170" cy="2584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122420" y="149777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170,959</a:t>
          </a:r>
          <a:endParaRPr kumimoji="1" lang="ja-JP" altLang="en-US" sz="1000" b="1">
            <a:latin typeface="ＭＳ Ｐゴシック"/>
          </a:endParaRPr>
        </a:p>
      </xdr:txBody>
    </xdr:sp>
    <xdr:clientData/>
  </xdr:oneCellAnchor>
  <xdr:twoCellAnchor>
    <xdr:from>
      <xdr:col>23</xdr:col>
      <xdr:colOff>165100</xdr:colOff>
      <xdr:row>90</xdr:row>
      <xdr:rowOff>107315</xdr:rowOff>
    </xdr:from>
    <xdr:to>
      <xdr:col>24</xdr:col>
      <xdr:colOff>152400</xdr:colOff>
      <xdr:row>90</xdr:row>
      <xdr:rowOff>107315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006215" y="151987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97</xdr:row>
      <xdr:rowOff>151765</xdr:rowOff>
    </xdr:from>
    <xdr:to>
      <xdr:col>24</xdr:col>
      <xdr:colOff>63500</xdr:colOff>
      <xdr:row>98</xdr:row>
      <xdr:rowOff>148590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340100" y="16439515"/>
          <a:ext cx="73152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80645</xdr:rowOff>
    </xdr:from>
    <xdr:ext cx="534035" cy="259080"/>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122420" y="1636839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57785</xdr:rowOff>
    </xdr:from>
    <xdr:to>
      <xdr:col>24</xdr:col>
      <xdr:colOff>114300</xdr:colOff>
      <xdr:row>98</xdr:row>
      <xdr:rowOff>159385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02082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162560</xdr:rowOff>
    </xdr:from>
    <xdr:to>
      <xdr:col>19</xdr:col>
      <xdr:colOff>167005</xdr:colOff>
      <xdr:row>97</xdr:row>
      <xdr:rowOff>151765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555875" y="16107410"/>
          <a:ext cx="784225" cy="332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73025</xdr:rowOff>
    </xdr:from>
    <xdr:to>
      <xdr:col>20</xdr:col>
      <xdr:colOff>38100</xdr:colOff>
      <xdr:row>99</xdr:row>
      <xdr:rowOff>3175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300095" y="1653222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166370</xdr:rowOff>
    </xdr:from>
    <xdr:ext cx="534035" cy="2584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107055" y="16625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162560</xdr:rowOff>
    </xdr:from>
    <xdr:to>
      <xdr:col>15</xdr:col>
      <xdr:colOff>50800</xdr:colOff>
      <xdr:row>98</xdr:row>
      <xdr:rowOff>110490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784350" y="16107410"/>
          <a:ext cx="771525" cy="462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158115</xdr:rowOff>
    </xdr:from>
    <xdr:to>
      <xdr:col>15</xdr:col>
      <xdr:colOff>101600</xdr:colOff>
      <xdr:row>99</xdr:row>
      <xdr:rowOff>88265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505075" y="166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79375</xdr:rowOff>
    </xdr:from>
    <xdr:ext cx="534035" cy="2584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335530" y="16710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98</xdr:row>
      <xdr:rowOff>110490</xdr:rowOff>
    </xdr:from>
    <xdr:to>
      <xdr:col>10</xdr:col>
      <xdr:colOff>114300</xdr:colOff>
      <xdr:row>98</xdr:row>
      <xdr:rowOff>154940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002030" y="16569690"/>
          <a:ext cx="78232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21590</xdr:rowOff>
    </xdr:from>
    <xdr:to>
      <xdr:col>10</xdr:col>
      <xdr:colOff>165100</xdr:colOff>
      <xdr:row>99</xdr:row>
      <xdr:rowOff>123190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733550" y="1665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114300</xdr:rowOff>
    </xdr:from>
    <xdr:ext cx="534035"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540510" y="16744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99</xdr:row>
      <xdr:rowOff>33655</xdr:rowOff>
    </xdr:from>
    <xdr:to>
      <xdr:col>6</xdr:col>
      <xdr:colOff>38100</xdr:colOff>
      <xdr:row>99</xdr:row>
      <xdr:rowOff>135255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962025" y="1666430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126365</xdr:rowOff>
    </xdr:from>
    <xdr:ext cx="534035"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768985" y="16757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90461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167005</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17309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38887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1365"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6173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167005</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350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98</xdr:row>
      <xdr:rowOff>97790</xdr:rowOff>
    </xdr:from>
    <xdr:to>
      <xdr:col>24</xdr:col>
      <xdr:colOff>114300</xdr:colOff>
      <xdr:row>99</xdr:row>
      <xdr:rowOff>27940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020820" y="165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76200</xdr:rowOff>
    </xdr:from>
    <xdr:ext cx="534035" cy="2584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122420" y="16535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100965</xdr:rowOff>
    </xdr:from>
    <xdr:to>
      <xdr:col>20</xdr:col>
      <xdr:colOff>38100</xdr:colOff>
      <xdr:row>98</xdr:row>
      <xdr:rowOff>31115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300095" y="1638871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47625</xdr:rowOff>
    </xdr:from>
    <xdr:ext cx="534035"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107055" y="16163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111760</xdr:rowOff>
    </xdr:from>
    <xdr:to>
      <xdr:col>15</xdr:col>
      <xdr:colOff>101600</xdr:colOff>
      <xdr:row>96</xdr:row>
      <xdr:rowOff>41910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505075" y="160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58420</xdr:rowOff>
    </xdr:from>
    <xdr:ext cx="534035"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335530" y="15831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59690</xdr:rowOff>
    </xdr:from>
    <xdr:to>
      <xdr:col>10</xdr:col>
      <xdr:colOff>165100</xdr:colOff>
      <xdr:row>98</xdr:row>
      <xdr:rowOff>161290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733550" y="165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6350</xdr:rowOff>
    </xdr:from>
    <xdr:ext cx="534035" cy="2584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540510" y="16294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104140</xdr:rowOff>
    </xdr:from>
    <xdr:to>
      <xdr:col>6</xdr:col>
      <xdr:colOff>38100</xdr:colOff>
      <xdr:row>99</xdr:row>
      <xdr:rowOff>34290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962025" y="1656334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50800</xdr:rowOff>
    </xdr:from>
    <xdr:ext cx="53403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768985" y="16338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5805170" y="39166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590867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590867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80720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80720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80923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80923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5805170" y="47231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85" cy="22542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576707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5805170" y="69596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5805170" y="658622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84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5579745"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805170" y="62128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7360" cy="2584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384800"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140335</xdr:rowOff>
    </xdr:from>
    <xdr:to>
      <xdr:col>59</xdr:col>
      <xdr:colOff>50800</xdr:colOff>
      <xdr:row>34</xdr:row>
      <xdr:rowOff>140335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805170" y="58439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167640</xdr:rowOff>
    </xdr:from>
    <xdr:ext cx="467360" cy="25908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384800"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805170" y="54698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7360"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384800"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805170" y="50965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7360" cy="2584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384800" y="49580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805170" y="47231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7360" cy="2584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384800" y="45847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5805170" y="47231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31</xdr:row>
      <xdr:rowOff>50165</xdr:rowOff>
    </xdr:from>
    <xdr:to>
      <xdr:col>54</xdr:col>
      <xdr:colOff>167005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185275" y="5250815"/>
          <a:ext cx="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8920" cy="2584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9236075" y="65900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119870" y="65862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167640</xdr:rowOff>
    </xdr:from>
    <xdr:ext cx="469265" cy="259080"/>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9236075" y="5033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3,585</a:t>
          </a:r>
          <a:endParaRPr kumimoji="1" lang="ja-JP" altLang="en-US" sz="1000" b="1">
            <a:latin typeface="ＭＳ Ｐゴシック"/>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119870" y="525081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24765</xdr:rowOff>
    </xdr:from>
    <xdr:to>
      <xdr:col>55</xdr:col>
      <xdr:colOff>0</xdr:colOff>
      <xdr:row>37</xdr:row>
      <xdr:rowOff>95250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464550" y="6231255"/>
          <a:ext cx="720725"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97155</xdr:rowOff>
    </xdr:from>
    <xdr:ext cx="377825" cy="259080"/>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9236075" y="6303645"/>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118745</xdr:rowOff>
    </xdr:from>
    <xdr:to>
      <xdr:col>55</xdr:col>
      <xdr:colOff>50800</xdr:colOff>
      <xdr:row>38</xdr:row>
      <xdr:rowOff>48895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157970" y="632523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37</xdr:row>
      <xdr:rowOff>24765</xdr:rowOff>
    </xdr:from>
    <xdr:to>
      <xdr:col>50</xdr:col>
      <xdr:colOff>114300</xdr:colOff>
      <xdr:row>37</xdr:row>
      <xdr:rowOff>26670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682230" y="6231255"/>
          <a:ext cx="7823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413750" y="6318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33020</xdr:rowOff>
    </xdr:from>
    <xdr:ext cx="378460" cy="2584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298815" y="64071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26670</xdr:rowOff>
    </xdr:from>
    <xdr:to>
      <xdr:col>45</xdr:col>
      <xdr:colOff>167005</xdr:colOff>
      <xdr:row>37</xdr:row>
      <xdr:rowOff>29845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898005" y="6233160"/>
          <a:ext cx="7842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99695</xdr:rowOff>
    </xdr:from>
    <xdr:to>
      <xdr:col>46</xdr:col>
      <xdr:colOff>38100</xdr:colOff>
      <xdr:row>38</xdr:row>
      <xdr:rowOff>29845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642225" y="630618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167005</xdr:colOff>
      <xdr:row>38</xdr:row>
      <xdr:rowOff>20955</xdr:rowOff>
    </xdr:from>
    <xdr:ext cx="37846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515225" y="63950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27305</xdr:rowOff>
    </xdr:from>
    <xdr:to>
      <xdr:col>41</xdr:col>
      <xdr:colOff>50800</xdr:colOff>
      <xdr:row>37</xdr:row>
      <xdr:rowOff>29845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126480" y="6233795"/>
          <a:ext cx="7715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99695</xdr:rowOff>
    </xdr:from>
    <xdr:to>
      <xdr:col>41</xdr:col>
      <xdr:colOff>101600</xdr:colOff>
      <xdr:row>38</xdr:row>
      <xdr:rowOff>29845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847205" y="6306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20955</xdr:rowOff>
    </xdr:from>
    <xdr:ext cx="37846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2270" y="63950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97155</xdr:rowOff>
    </xdr:from>
    <xdr:to>
      <xdr:col>36</xdr:col>
      <xdr:colOff>165100</xdr:colOff>
      <xdr:row>38</xdr:row>
      <xdr:rowOff>27305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075680" y="6303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18415</xdr:rowOff>
    </xdr:from>
    <xdr:ext cx="378460" cy="2584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5960745" y="63925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01827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1365"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29754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167005</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51522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10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1365"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595947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157970" y="625094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67310</xdr:rowOff>
    </xdr:from>
    <xdr:ext cx="377825" cy="259080"/>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9236075" y="610616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145415</xdr:rowOff>
    </xdr:from>
    <xdr:to>
      <xdr:col>50</xdr:col>
      <xdr:colOff>165100</xdr:colOff>
      <xdr:row>37</xdr:row>
      <xdr:rowOff>75565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413750" y="6184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92075</xdr:rowOff>
    </xdr:from>
    <xdr:ext cx="378460" cy="2584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298815" y="59632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147320</xdr:rowOff>
    </xdr:from>
    <xdr:to>
      <xdr:col>46</xdr:col>
      <xdr:colOff>38100</xdr:colOff>
      <xdr:row>37</xdr:row>
      <xdr:rowOff>77470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642225" y="618617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167005</xdr:colOff>
      <xdr:row>35</xdr:row>
      <xdr:rowOff>93980</xdr:rowOff>
    </xdr:from>
    <xdr:ext cx="378460"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515225" y="59651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150495</xdr:rowOff>
    </xdr:from>
    <xdr:to>
      <xdr:col>41</xdr:col>
      <xdr:colOff>101600</xdr:colOff>
      <xdr:row>37</xdr:row>
      <xdr:rowOff>80645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847205" y="6189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97155</xdr:rowOff>
    </xdr:from>
    <xdr:ext cx="37846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2270" y="59683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147955</xdr:rowOff>
    </xdr:from>
    <xdr:to>
      <xdr:col>36</xdr:col>
      <xdr:colOff>165100</xdr:colOff>
      <xdr:row>37</xdr:row>
      <xdr:rowOff>78105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075680" y="6186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94615</xdr:rowOff>
    </xdr:from>
    <xdr:ext cx="37846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5960745" y="59658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5805170" y="72694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590867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590867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80720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80720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80923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80923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5805170" y="80759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85" cy="22542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76707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805170" y="103124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5805170" y="993902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84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579745"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805170" y="95656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84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344160" y="94272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140335</xdr:rowOff>
    </xdr:from>
    <xdr:to>
      <xdr:col>59</xdr:col>
      <xdr:colOff>50800</xdr:colOff>
      <xdr:row>54</xdr:row>
      <xdr:rowOff>140335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805170" y="91967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167640</xdr:rowOff>
    </xdr:from>
    <xdr:ext cx="531495"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344160" y="9056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805170" y="88226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344160" y="8684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805170" y="84493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84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344160" y="83108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5805170" y="80759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280025"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5805170" y="80759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51</xdr:row>
      <xdr:rowOff>79375</xdr:rowOff>
    </xdr:from>
    <xdr:to>
      <xdr:col>54</xdr:col>
      <xdr:colOff>167005</xdr:colOff>
      <xdr:row>59</xdr:row>
      <xdr:rowOff>41910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185275" y="8632825"/>
          <a:ext cx="0" cy="1303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45720</xdr:rowOff>
    </xdr:from>
    <xdr:ext cx="377825" cy="25908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9236075" y="994029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41910</xdr:rowOff>
    </xdr:from>
    <xdr:to>
      <xdr:col>55</xdr:col>
      <xdr:colOff>88900</xdr:colOff>
      <xdr:row>59</xdr:row>
      <xdr:rowOff>41910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119870" y="99364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26035</xdr:rowOff>
    </xdr:from>
    <xdr:ext cx="534035" cy="259080"/>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9236075" y="8411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70,164</a:t>
          </a:r>
          <a:endParaRPr kumimoji="1" lang="ja-JP" altLang="en-US" sz="1000" b="1">
            <a:latin typeface="ＭＳ Ｐゴシック"/>
          </a:endParaRPr>
        </a:p>
      </xdr:txBody>
    </xdr:sp>
    <xdr:clientData/>
  </xdr:oneCellAnchor>
  <xdr:twoCellAnchor>
    <xdr:from>
      <xdr:col>54</xdr:col>
      <xdr:colOff>101600</xdr:colOff>
      <xdr:row>51</xdr:row>
      <xdr:rowOff>79375</xdr:rowOff>
    </xdr:from>
    <xdr:to>
      <xdr:col>55</xdr:col>
      <xdr:colOff>88900</xdr:colOff>
      <xdr:row>51</xdr:row>
      <xdr:rowOff>79375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119870" y="86328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1270</xdr:rowOff>
    </xdr:from>
    <xdr:to>
      <xdr:col>55</xdr:col>
      <xdr:colOff>0</xdr:colOff>
      <xdr:row>58</xdr:row>
      <xdr:rowOff>35560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464550" y="9728200"/>
          <a:ext cx="7207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24130</xdr:rowOff>
    </xdr:from>
    <xdr:ext cx="469265" cy="259080"/>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9236075" y="975106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45720</xdr:rowOff>
    </xdr:from>
    <xdr:to>
      <xdr:col>55</xdr:col>
      <xdr:colOff>50800</xdr:colOff>
      <xdr:row>58</xdr:row>
      <xdr:rowOff>147320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157970" y="977265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58</xdr:row>
      <xdr:rowOff>35560</xdr:rowOff>
    </xdr:from>
    <xdr:to>
      <xdr:col>50</xdr:col>
      <xdr:colOff>114300</xdr:colOff>
      <xdr:row>58</xdr:row>
      <xdr:rowOff>52070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682230" y="9762490"/>
          <a:ext cx="7823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41910</xdr:rowOff>
    </xdr:from>
    <xdr:to>
      <xdr:col>50</xdr:col>
      <xdr:colOff>165100</xdr:colOff>
      <xdr:row>58</xdr:row>
      <xdr:rowOff>143510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41375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134620</xdr:rowOff>
    </xdr:from>
    <xdr:ext cx="469900"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253095" y="9861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52070</xdr:rowOff>
    </xdr:from>
    <xdr:to>
      <xdr:col>45</xdr:col>
      <xdr:colOff>167005</xdr:colOff>
      <xdr:row>58</xdr:row>
      <xdr:rowOff>58420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898005" y="9779000"/>
          <a:ext cx="7842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52705</xdr:rowOff>
    </xdr:from>
    <xdr:to>
      <xdr:col>46</xdr:col>
      <xdr:colOff>38100</xdr:colOff>
      <xdr:row>58</xdr:row>
      <xdr:rowOff>154305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642225" y="977963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145415</xdr:rowOff>
    </xdr:from>
    <xdr:ext cx="469900" cy="2584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481570" y="9872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46990</xdr:rowOff>
    </xdr:from>
    <xdr:to>
      <xdr:col>41</xdr:col>
      <xdr:colOff>50800</xdr:colOff>
      <xdr:row>58</xdr:row>
      <xdr:rowOff>58420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126480" y="9773920"/>
          <a:ext cx="7715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49530</xdr:rowOff>
    </xdr:from>
    <xdr:to>
      <xdr:col>41</xdr:col>
      <xdr:colOff>101600</xdr:colOff>
      <xdr:row>58</xdr:row>
      <xdr:rowOff>151130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847205"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142240</xdr:rowOff>
    </xdr:from>
    <xdr:ext cx="469900" cy="25781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86550" y="98691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52070</xdr:rowOff>
    </xdr:from>
    <xdr:to>
      <xdr:col>36</xdr:col>
      <xdr:colOff>165100</xdr:colOff>
      <xdr:row>58</xdr:row>
      <xdr:rowOff>153670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07568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144780</xdr:rowOff>
    </xdr:from>
    <xdr:ext cx="469900" cy="2584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5915025" y="9871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01827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1365"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29754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167005</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1522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310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1365"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595947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121920</xdr:rowOff>
    </xdr:from>
    <xdr:to>
      <xdr:col>55</xdr:col>
      <xdr:colOff>50800</xdr:colOff>
      <xdr:row>58</xdr:row>
      <xdr:rowOff>52070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157970" y="968121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144780</xdr:rowOff>
    </xdr:from>
    <xdr:ext cx="534035" cy="2584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9236075" y="9536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156210</xdr:rowOff>
    </xdr:from>
    <xdr:to>
      <xdr:col>50</xdr:col>
      <xdr:colOff>165100</xdr:colOff>
      <xdr:row>58</xdr:row>
      <xdr:rowOff>86360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413750" y="9715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102870</xdr:rowOff>
    </xdr:from>
    <xdr:ext cx="469900" cy="2584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253095" y="94945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1270</xdr:rowOff>
    </xdr:from>
    <xdr:to>
      <xdr:col>46</xdr:col>
      <xdr:colOff>38100</xdr:colOff>
      <xdr:row>58</xdr:row>
      <xdr:rowOff>102870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642225" y="97282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119380</xdr:rowOff>
    </xdr:from>
    <xdr:ext cx="469900"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481570" y="9511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7620</xdr:rowOff>
    </xdr:from>
    <xdr:to>
      <xdr:col>41</xdr:col>
      <xdr:colOff>101600</xdr:colOff>
      <xdr:row>58</xdr:row>
      <xdr:rowOff>109220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847205"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125730</xdr:rowOff>
    </xdr:from>
    <xdr:ext cx="469900" cy="2584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86550" y="9517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167005</xdr:rowOff>
    </xdr:from>
    <xdr:to>
      <xdr:col>36</xdr:col>
      <xdr:colOff>165100</xdr:colOff>
      <xdr:row>58</xdr:row>
      <xdr:rowOff>97155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075680" y="9726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113665</xdr:rowOff>
    </xdr:from>
    <xdr:ext cx="469900"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5915025" y="9505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5805170" y="106222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590867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590867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80720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80720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80923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80923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5805170" y="114287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85" cy="22542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576707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5805170" y="136652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5805170" y="1329182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84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579745"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5805170" y="129184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84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344160"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140335</xdr:rowOff>
    </xdr:from>
    <xdr:to>
      <xdr:col>59</xdr:col>
      <xdr:colOff>50800</xdr:colOff>
      <xdr:row>74</xdr:row>
      <xdr:rowOff>140335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805170" y="125495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167640</xdr:rowOff>
    </xdr:from>
    <xdr:ext cx="531495"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344160" y="1240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805170" y="121754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344160"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5805170" y="118021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84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344160" y="116636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5805170" y="114287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344160" y="112903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5805170" y="114287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70</xdr:row>
      <xdr:rowOff>20320</xdr:rowOff>
    </xdr:from>
    <xdr:to>
      <xdr:col>54</xdr:col>
      <xdr:colOff>167005</xdr:colOff>
      <xdr:row>78</xdr:row>
      <xdr:rowOff>163195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185275" y="11758930"/>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167005</xdr:rowOff>
    </xdr:from>
    <xdr:ext cx="469265" cy="2584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9236075" y="13246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163195</xdr:rowOff>
    </xdr:from>
    <xdr:to>
      <xdr:col>55</xdr:col>
      <xdr:colOff>88900</xdr:colOff>
      <xdr:row>78</xdr:row>
      <xdr:rowOff>163195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119870" y="132429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138430</xdr:rowOff>
    </xdr:from>
    <xdr:ext cx="534035" cy="259080"/>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9236075" y="11541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41,140</a:t>
          </a:r>
          <a:endParaRPr kumimoji="1" lang="ja-JP" altLang="en-US" sz="1000" b="1">
            <a:latin typeface="ＭＳ Ｐゴシック"/>
          </a:endParaRPr>
        </a:p>
      </xdr:txBody>
    </xdr:sp>
    <xdr:clientData/>
  </xdr:oneCellAnchor>
  <xdr:twoCellAnchor>
    <xdr:from>
      <xdr:col>54</xdr:col>
      <xdr:colOff>101600</xdr:colOff>
      <xdr:row>70</xdr:row>
      <xdr:rowOff>20320</xdr:rowOff>
    </xdr:from>
    <xdr:to>
      <xdr:col>55</xdr:col>
      <xdr:colOff>88900</xdr:colOff>
      <xdr:row>70</xdr:row>
      <xdr:rowOff>20320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119870" y="117589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51435</xdr:rowOff>
    </xdr:from>
    <xdr:to>
      <xdr:col>55</xdr:col>
      <xdr:colOff>0</xdr:colOff>
      <xdr:row>76</xdr:row>
      <xdr:rowOff>49530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464550" y="12628245"/>
          <a:ext cx="720725"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106680</xdr:rowOff>
    </xdr:from>
    <xdr:ext cx="469265" cy="2584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9236075" y="1285113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128270</xdr:rowOff>
    </xdr:from>
    <xdr:to>
      <xdr:col>55</xdr:col>
      <xdr:colOff>50800</xdr:colOff>
      <xdr:row>77</xdr:row>
      <xdr:rowOff>58420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157970" y="1287272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75</xdr:row>
      <xdr:rowOff>51435</xdr:rowOff>
    </xdr:from>
    <xdr:to>
      <xdr:col>50</xdr:col>
      <xdr:colOff>114300</xdr:colOff>
      <xdr:row>75</xdr:row>
      <xdr:rowOff>160020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682230" y="12628245"/>
          <a:ext cx="78232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129540</xdr:rowOff>
    </xdr:from>
    <xdr:to>
      <xdr:col>50</xdr:col>
      <xdr:colOff>165100</xdr:colOff>
      <xdr:row>77</xdr:row>
      <xdr:rowOff>59690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413750" y="12873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50800</xdr:rowOff>
    </xdr:from>
    <xdr:ext cx="469900" cy="2584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253095" y="129628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160020</xdr:rowOff>
    </xdr:from>
    <xdr:to>
      <xdr:col>45</xdr:col>
      <xdr:colOff>167005</xdr:colOff>
      <xdr:row>76</xdr:row>
      <xdr:rowOff>66040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898005" y="12736830"/>
          <a:ext cx="784225"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48260</xdr:rowOff>
    </xdr:from>
    <xdr:to>
      <xdr:col>46</xdr:col>
      <xdr:colOff>38100</xdr:colOff>
      <xdr:row>76</xdr:row>
      <xdr:rowOff>149860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642225" y="1279271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140970</xdr:rowOff>
    </xdr:from>
    <xdr:ext cx="534035" cy="2584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449185" y="12885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66040</xdr:rowOff>
    </xdr:from>
    <xdr:to>
      <xdr:col>41</xdr:col>
      <xdr:colOff>50800</xdr:colOff>
      <xdr:row>76</xdr:row>
      <xdr:rowOff>96520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126480" y="12810490"/>
          <a:ext cx="7715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68580</xdr:rowOff>
    </xdr:from>
    <xdr:to>
      <xdr:col>41</xdr:col>
      <xdr:colOff>101600</xdr:colOff>
      <xdr:row>77</xdr:row>
      <xdr:rowOff>167640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847205" y="129806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161290</xdr:rowOff>
    </xdr:from>
    <xdr:ext cx="469900" cy="2584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686550" y="13073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101600</xdr:rowOff>
    </xdr:from>
    <xdr:to>
      <xdr:col>36</xdr:col>
      <xdr:colOff>165100</xdr:colOff>
      <xdr:row>78</xdr:row>
      <xdr:rowOff>31750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075680" y="13013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22860</xdr:rowOff>
    </xdr:from>
    <xdr:ext cx="4699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5915025" y="13102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01827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1365"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29754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167005</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1522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10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1365"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595947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167640</xdr:rowOff>
    </xdr:from>
    <xdr:to>
      <xdr:col>55</xdr:col>
      <xdr:colOff>50800</xdr:colOff>
      <xdr:row>76</xdr:row>
      <xdr:rowOff>100330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157970" y="12744450"/>
          <a:ext cx="781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21590</xdr:rowOff>
    </xdr:from>
    <xdr:ext cx="534035" cy="259080"/>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9236075" y="12598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635</xdr:rowOff>
    </xdr:from>
    <xdr:to>
      <xdr:col>50</xdr:col>
      <xdr:colOff>165100</xdr:colOff>
      <xdr:row>75</xdr:row>
      <xdr:rowOff>102870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413750" y="12577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118745</xdr:rowOff>
    </xdr:from>
    <xdr:ext cx="534035"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220710" y="12360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109220</xdr:rowOff>
    </xdr:from>
    <xdr:to>
      <xdr:col>46</xdr:col>
      <xdr:colOff>38100</xdr:colOff>
      <xdr:row>76</xdr:row>
      <xdr:rowOff>39370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642225" y="1268603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55880</xdr:rowOff>
    </xdr:from>
    <xdr:ext cx="534035"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449185" y="12465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15240</xdr:rowOff>
    </xdr:from>
    <xdr:to>
      <xdr:col>41</xdr:col>
      <xdr:colOff>101600</xdr:colOff>
      <xdr:row>76</xdr:row>
      <xdr:rowOff>116840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847205"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133350</xdr:rowOff>
    </xdr:from>
    <xdr:ext cx="534035"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7660" y="12542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45720</xdr:rowOff>
    </xdr:from>
    <xdr:to>
      <xdr:col>36</xdr:col>
      <xdr:colOff>165100</xdr:colOff>
      <xdr:row>76</xdr:row>
      <xdr:rowOff>147320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07568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163830</xdr:rowOff>
    </xdr:from>
    <xdr:ext cx="534035" cy="2584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5882640" y="12573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5805170" y="139750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590867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590867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80720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80720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80923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80923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5805170" y="14781530"/>
          <a:ext cx="4098925"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85" cy="22542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76707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5805170" y="1705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285" cy="2584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579745" y="16913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805170" y="167297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344160"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5805170" y="1640268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84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344160" y="162604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5805170" y="160769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344160"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5805170" y="157499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84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344160" y="156083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5805170" y="1542351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4995" cy="2584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280025" y="152812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5805170" y="151003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995" cy="25908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280025" y="149618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5805170" y="147815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280025"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5805170" y="14781530"/>
          <a:ext cx="4098925"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90</xdr:row>
      <xdr:rowOff>59690</xdr:rowOff>
    </xdr:from>
    <xdr:to>
      <xdr:col>54</xdr:col>
      <xdr:colOff>167005</xdr:colOff>
      <xdr:row>99</xdr:row>
      <xdr:rowOff>148590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185275" y="1515110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152400</xdr:rowOff>
    </xdr:from>
    <xdr:ext cx="534035" cy="259080"/>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9236075" y="16783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16,943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148590</xdr:rowOff>
    </xdr:from>
    <xdr:to>
      <xdr:col>55</xdr:col>
      <xdr:colOff>88900</xdr:colOff>
      <xdr:row>99</xdr:row>
      <xdr:rowOff>148590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119870" y="167792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6350</xdr:rowOff>
    </xdr:from>
    <xdr:ext cx="598170" cy="259080"/>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9236075" y="149301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116,883</a:t>
          </a:r>
          <a:endParaRPr kumimoji="1" lang="ja-JP" altLang="en-US" sz="1000" b="1">
            <a:latin typeface="ＭＳ Ｐゴシック"/>
          </a:endParaRPr>
        </a:p>
      </xdr:txBody>
    </xdr:sp>
    <xdr:clientData/>
  </xdr:oneCellAnchor>
  <xdr:twoCellAnchor>
    <xdr:from>
      <xdr:col>54</xdr:col>
      <xdr:colOff>101600</xdr:colOff>
      <xdr:row>90</xdr:row>
      <xdr:rowOff>59690</xdr:rowOff>
    </xdr:from>
    <xdr:to>
      <xdr:col>55</xdr:col>
      <xdr:colOff>88900</xdr:colOff>
      <xdr:row>90</xdr:row>
      <xdr:rowOff>59690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119870" y="151511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138430</xdr:rowOff>
    </xdr:from>
    <xdr:to>
      <xdr:col>55</xdr:col>
      <xdr:colOff>0</xdr:colOff>
      <xdr:row>96</xdr:row>
      <xdr:rowOff>82550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464550" y="16083280"/>
          <a:ext cx="720725"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29210</xdr:rowOff>
    </xdr:from>
    <xdr:ext cx="534035" cy="2584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9236075" y="1631696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50165</xdr:rowOff>
    </xdr:from>
    <xdr:to>
      <xdr:col>55</xdr:col>
      <xdr:colOff>50800</xdr:colOff>
      <xdr:row>97</xdr:row>
      <xdr:rowOff>151765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157970" y="1633791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95</xdr:row>
      <xdr:rowOff>74930</xdr:rowOff>
    </xdr:from>
    <xdr:to>
      <xdr:col>50</xdr:col>
      <xdr:colOff>114300</xdr:colOff>
      <xdr:row>95</xdr:row>
      <xdr:rowOff>138430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682230" y="16019780"/>
          <a:ext cx="78232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58420</xdr:rowOff>
    </xdr:from>
    <xdr:to>
      <xdr:col>50</xdr:col>
      <xdr:colOff>165100</xdr:colOff>
      <xdr:row>97</xdr:row>
      <xdr:rowOff>160020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413750" y="1634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151130</xdr:rowOff>
    </xdr:from>
    <xdr:ext cx="534035"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220710" y="16438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74930</xdr:rowOff>
    </xdr:from>
    <xdr:to>
      <xdr:col>45</xdr:col>
      <xdr:colOff>167005</xdr:colOff>
      <xdr:row>96</xdr:row>
      <xdr:rowOff>53340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898005" y="16019780"/>
          <a:ext cx="784225"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83820</xdr:rowOff>
    </xdr:from>
    <xdr:to>
      <xdr:col>46</xdr:col>
      <xdr:colOff>38100</xdr:colOff>
      <xdr:row>98</xdr:row>
      <xdr:rowOff>13970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642225" y="1637157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5080</xdr:rowOff>
    </xdr:from>
    <xdr:ext cx="534035"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449185" y="16464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49530</xdr:rowOff>
    </xdr:from>
    <xdr:to>
      <xdr:col>41</xdr:col>
      <xdr:colOff>50800</xdr:colOff>
      <xdr:row>96</xdr:row>
      <xdr:rowOff>53340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126480" y="16165830"/>
          <a:ext cx="7715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93980</xdr:rowOff>
    </xdr:from>
    <xdr:to>
      <xdr:col>41</xdr:col>
      <xdr:colOff>101600</xdr:colOff>
      <xdr:row>98</xdr:row>
      <xdr:rowOff>24130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847205" y="16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15240</xdr:rowOff>
    </xdr:from>
    <xdr:ext cx="534035"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7660" y="16474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98425</xdr:rowOff>
    </xdr:from>
    <xdr:to>
      <xdr:col>36</xdr:col>
      <xdr:colOff>165100</xdr:colOff>
      <xdr:row>98</xdr:row>
      <xdr:rowOff>29210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07568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19685</xdr:rowOff>
    </xdr:from>
    <xdr:ext cx="534035" cy="2584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5882640" y="16478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01827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1365"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2975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167005</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152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310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1365"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59594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31750</xdr:rowOff>
    </xdr:from>
    <xdr:to>
      <xdr:col>55</xdr:col>
      <xdr:colOff>50800</xdr:colOff>
      <xdr:row>96</xdr:row>
      <xdr:rowOff>133350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157970" y="1614805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55245</xdr:rowOff>
    </xdr:from>
    <xdr:ext cx="534035" cy="2584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9236075" y="16000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87630</xdr:rowOff>
    </xdr:from>
    <xdr:to>
      <xdr:col>50</xdr:col>
      <xdr:colOff>165100</xdr:colOff>
      <xdr:row>96</xdr:row>
      <xdr:rowOff>17780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413750" y="160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34290</xdr:rowOff>
    </xdr:from>
    <xdr:ext cx="534035"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220710" y="15807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23495</xdr:rowOff>
    </xdr:from>
    <xdr:to>
      <xdr:col>46</xdr:col>
      <xdr:colOff>38100</xdr:colOff>
      <xdr:row>95</xdr:row>
      <xdr:rowOff>125095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642225" y="1596834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141605</xdr:rowOff>
    </xdr:from>
    <xdr:ext cx="534035"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449185" y="15743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63,513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2540</xdr:rowOff>
    </xdr:from>
    <xdr:to>
      <xdr:col>41</xdr:col>
      <xdr:colOff>101600</xdr:colOff>
      <xdr:row>96</xdr:row>
      <xdr:rowOff>104140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847205" y="161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120650</xdr:rowOff>
    </xdr:from>
    <xdr:ext cx="534035" cy="2584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7660" y="15894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170180</xdr:rowOff>
    </xdr:from>
    <xdr:to>
      <xdr:col>36</xdr:col>
      <xdr:colOff>165100</xdr:colOff>
      <xdr:row>96</xdr:row>
      <xdr:rowOff>100330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075680" y="161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116840</xdr:rowOff>
    </xdr:from>
    <xdr:ext cx="534035" cy="25908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5882640" y="15890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167005</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0918825" y="39166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102233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102233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192085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192085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92288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92288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167005</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0918825" y="47231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85" cy="22542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088072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167005</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0918825" y="69596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90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0693400" y="68211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140335</xdr:rowOff>
    </xdr:from>
    <xdr:to>
      <xdr:col>89</xdr:col>
      <xdr:colOff>167005</xdr:colOff>
      <xdr:row>38</xdr:row>
      <xdr:rowOff>140335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0918825" y="651446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167640</xdr:rowOff>
    </xdr:from>
    <xdr:ext cx="530860" cy="25908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0457815" y="6374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167005</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0918825" y="60642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0860" cy="2584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0457815" y="59258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167005</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0918825" y="561848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0860" cy="25908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0457815" y="5480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140335</xdr:rowOff>
    </xdr:from>
    <xdr:to>
      <xdr:col>89</xdr:col>
      <xdr:colOff>167005</xdr:colOff>
      <xdr:row>30</xdr:row>
      <xdr:rowOff>140335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0918825" y="517334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167640</xdr:rowOff>
    </xdr:from>
    <xdr:ext cx="530860" cy="25908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0457815" y="50330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167005</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0918825" y="47231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584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045781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167005</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0918825" y="47231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61595</xdr:rowOff>
    </xdr:from>
    <xdr:to>
      <xdr:col>85</xdr:col>
      <xdr:colOff>126365</xdr:colOff>
      <xdr:row>38</xdr:row>
      <xdr:rowOff>167640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320520" y="5429885"/>
          <a:ext cx="1270" cy="1111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38</xdr:row>
      <xdr:rowOff>167640</xdr:rowOff>
    </xdr:from>
    <xdr:ext cx="469900" cy="259080"/>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4362430" y="6541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9,392</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167640</xdr:rowOff>
    </xdr:from>
    <xdr:to>
      <xdr:col>86</xdr:col>
      <xdr:colOff>25400</xdr:colOff>
      <xdr:row>38</xdr:row>
      <xdr:rowOff>167640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233525" y="65417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31</xdr:row>
      <xdr:rowOff>8255</xdr:rowOff>
    </xdr:from>
    <xdr:ext cx="534670" cy="259080"/>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4362430" y="5208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34,208</a:t>
          </a:r>
          <a:endParaRPr kumimoji="1" lang="ja-JP" altLang="en-US" sz="1000" b="1">
            <a:latin typeface="ＭＳ Ｐゴシック"/>
          </a:endParaRPr>
        </a:p>
      </xdr:txBody>
    </xdr:sp>
    <xdr:clientData/>
  </xdr:oneCellAnchor>
  <xdr:twoCellAnchor>
    <xdr:from>
      <xdr:col>85</xdr:col>
      <xdr:colOff>38100</xdr:colOff>
      <xdr:row>32</xdr:row>
      <xdr:rowOff>61595</xdr:rowOff>
    </xdr:from>
    <xdr:to>
      <xdr:col>86</xdr:col>
      <xdr:colOff>25400</xdr:colOff>
      <xdr:row>32</xdr:row>
      <xdr:rowOff>61595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233525" y="54298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167640</xdr:rowOff>
    </xdr:from>
    <xdr:to>
      <xdr:col>85</xdr:col>
      <xdr:colOff>127000</xdr:colOff>
      <xdr:row>38</xdr:row>
      <xdr:rowOff>52070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578205" y="6374130"/>
          <a:ext cx="74422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36</xdr:row>
      <xdr:rowOff>52070</xdr:rowOff>
    </xdr:from>
    <xdr:ext cx="534670" cy="2584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4362430" y="60909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29210</xdr:rowOff>
    </xdr:from>
    <xdr:to>
      <xdr:col>85</xdr:col>
      <xdr:colOff>167005</xdr:colOff>
      <xdr:row>37</xdr:row>
      <xdr:rowOff>130810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271625" y="623570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162560</xdr:rowOff>
    </xdr:from>
    <xdr:to>
      <xdr:col>81</xdr:col>
      <xdr:colOff>50800</xdr:colOff>
      <xdr:row>38</xdr:row>
      <xdr:rowOff>52070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06680" y="6369050"/>
          <a:ext cx="7715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37465</xdr:rowOff>
    </xdr:from>
    <xdr:to>
      <xdr:col>81</xdr:col>
      <xdr:colOff>101600</xdr:colOff>
      <xdr:row>37</xdr:row>
      <xdr:rowOff>139065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527405"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155575</xdr:rowOff>
    </xdr:from>
    <xdr:ext cx="534035"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357860" y="6026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37</xdr:row>
      <xdr:rowOff>162560</xdr:rowOff>
    </xdr:from>
    <xdr:to>
      <xdr:col>76</xdr:col>
      <xdr:colOff>114300</xdr:colOff>
      <xdr:row>38</xdr:row>
      <xdr:rowOff>12700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024360" y="6369050"/>
          <a:ext cx="7823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xdr:rowOff>
    </xdr:from>
    <xdr:to>
      <xdr:col>76</xdr:col>
      <xdr:colOff>165100</xdr:colOff>
      <xdr:row>37</xdr:row>
      <xdr:rowOff>117475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5588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133985</xdr:rowOff>
    </xdr:from>
    <xdr:ext cx="534035"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62840" y="6005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137795</xdr:rowOff>
    </xdr:from>
    <xdr:to>
      <xdr:col>71</xdr:col>
      <xdr:colOff>167005</xdr:colOff>
      <xdr:row>38</xdr:row>
      <xdr:rowOff>12700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1240135" y="6344285"/>
          <a:ext cx="7842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36195</xdr:rowOff>
    </xdr:from>
    <xdr:to>
      <xdr:col>72</xdr:col>
      <xdr:colOff>38100</xdr:colOff>
      <xdr:row>37</xdr:row>
      <xdr:rowOff>137795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1984355" y="624268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154305</xdr:rowOff>
    </xdr:from>
    <xdr:ext cx="534035"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1791315" y="6025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62230</xdr:rowOff>
    </xdr:from>
    <xdr:to>
      <xdr:col>67</xdr:col>
      <xdr:colOff>101600</xdr:colOff>
      <xdr:row>37</xdr:row>
      <xdr:rowOff>163830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1189335" y="626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8890</xdr:rowOff>
    </xdr:from>
    <xdr:ext cx="534035"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1019790" y="6047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1554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112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1365"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3967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167005</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185735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107313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120015</xdr:rowOff>
    </xdr:from>
    <xdr:to>
      <xdr:col>85</xdr:col>
      <xdr:colOff>167005</xdr:colOff>
      <xdr:row>38</xdr:row>
      <xdr:rowOff>50165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271625" y="6326505"/>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37</xdr:row>
      <xdr:rowOff>98425</xdr:rowOff>
    </xdr:from>
    <xdr:ext cx="534670" cy="259080"/>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4362430" y="6304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1270</xdr:rowOff>
    </xdr:from>
    <xdr:to>
      <xdr:col>81</xdr:col>
      <xdr:colOff>101600</xdr:colOff>
      <xdr:row>38</xdr:row>
      <xdr:rowOff>102870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527405"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93980</xdr:rowOff>
    </xdr:from>
    <xdr:ext cx="534035"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357860" y="6468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111760</xdr:rowOff>
    </xdr:from>
    <xdr:to>
      <xdr:col>76</xdr:col>
      <xdr:colOff>165100</xdr:colOff>
      <xdr:row>38</xdr:row>
      <xdr:rowOff>41910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55880" y="6318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33020</xdr:rowOff>
    </xdr:from>
    <xdr:ext cx="534035" cy="2584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62840" y="6407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133350</xdr:rowOff>
    </xdr:from>
    <xdr:to>
      <xdr:col>72</xdr:col>
      <xdr:colOff>38100</xdr:colOff>
      <xdr:row>38</xdr:row>
      <xdr:rowOff>63500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1984355" y="633984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54610</xdr:rowOff>
    </xdr:from>
    <xdr:ext cx="534035" cy="2584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791315" y="6428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12,775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86995</xdr:rowOff>
    </xdr:from>
    <xdr:to>
      <xdr:col>67</xdr:col>
      <xdr:colOff>101600</xdr:colOff>
      <xdr:row>38</xdr:row>
      <xdr:rowOff>17145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1189335" y="6293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8255</xdr:rowOff>
    </xdr:from>
    <xdr:ext cx="534035" cy="25908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019790" y="6382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167005</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0918825" y="72694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102233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102233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192085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192085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92288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92288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167005</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0918825" y="80759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85" cy="22542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088072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167005</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0918825" y="103124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908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0693400" y="101739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167005</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0918825" y="993902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0860" cy="2584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0457815" y="98005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167005</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0918825" y="956564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0860" cy="2584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0457815" y="9427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140335</xdr:rowOff>
    </xdr:from>
    <xdr:to>
      <xdr:col>89</xdr:col>
      <xdr:colOff>167005</xdr:colOff>
      <xdr:row>54</xdr:row>
      <xdr:rowOff>140335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0918825" y="91967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167640</xdr:rowOff>
    </xdr:from>
    <xdr:ext cx="530860" cy="25908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457815" y="9056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167005</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0918825" y="88226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0860" cy="25908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457815" y="868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167005</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0918825" y="84493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84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0393680" y="83108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167005</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0918825" y="80759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039368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167005</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0918825" y="80759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59690</xdr:rowOff>
    </xdr:from>
    <xdr:to>
      <xdr:col>85</xdr:col>
      <xdr:colOff>126365</xdr:colOff>
      <xdr:row>58</xdr:row>
      <xdr:rowOff>106680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320520" y="8613140"/>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58</xdr:row>
      <xdr:rowOff>110490</xdr:rowOff>
    </xdr:from>
    <xdr:ext cx="534670" cy="2584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4362430" y="9837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25,737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106680</xdr:rowOff>
    </xdr:from>
    <xdr:to>
      <xdr:col>86</xdr:col>
      <xdr:colOff>25400</xdr:colOff>
      <xdr:row>58</xdr:row>
      <xdr:rowOff>106680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233525" y="98336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50</xdr:row>
      <xdr:rowOff>6350</xdr:rowOff>
    </xdr:from>
    <xdr:ext cx="534670" cy="259080"/>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4362430" y="8392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91,195</a:t>
          </a:r>
          <a:endParaRPr kumimoji="1" lang="ja-JP" altLang="en-US" sz="1000" b="1">
            <a:latin typeface="ＭＳ Ｐゴシック"/>
          </a:endParaRPr>
        </a:p>
      </xdr:txBody>
    </xdr:sp>
    <xdr:clientData/>
  </xdr:oneCellAnchor>
  <xdr:twoCellAnchor>
    <xdr:from>
      <xdr:col>85</xdr:col>
      <xdr:colOff>38100</xdr:colOff>
      <xdr:row>51</xdr:row>
      <xdr:rowOff>59690</xdr:rowOff>
    </xdr:from>
    <xdr:to>
      <xdr:col>86</xdr:col>
      <xdr:colOff>25400</xdr:colOff>
      <xdr:row>51</xdr:row>
      <xdr:rowOff>59690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233525" y="86131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120650</xdr:rowOff>
    </xdr:from>
    <xdr:to>
      <xdr:col>85</xdr:col>
      <xdr:colOff>127000</xdr:colOff>
      <xdr:row>56</xdr:row>
      <xdr:rowOff>91440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578205" y="9177020"/>
          <a:ext cx="744220" cy="30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54</xdr:row>
      <xdr:rowOff>162560</xdr:rowOff>
    </xdr:from>
    <xdr:ext cx="534670" cy="2584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4362430" y="92189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140335</xdr:rowOff>
    </xdr:from>
    <xdr:to>
      <xdr:col>85</xdr:col>
      <xdr:colOff>167005</xdr:colOff>
      <xdr:row>56</xdr:row>
      <xdr:rowOff>69850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271625" y="9364345"/>
          <a:ext cx="9080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120650</xdr:rowOff>
    </xdr:from>
    <xdr:to>
      <xdr:col>81</xdr:col>
      <xdr:colOff>50800</xdr:colOff>
      <xdr:row>55</xdr:row>
      <xdr:rowOff>126365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06680" y="9177020"/>
          <a:ext cx="771525"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162560</xdr:rowOff>
    </xdr:from>
    <xdr:to>
      <xdr:col>81</xdr:col>
      <xdr:colOff>101600</xdr:colOff>
      <xdr:row>56</xdr:row>
      <xdr:rowOff>92710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527405" y="9386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84455</xdr:rowOff>
    </xdr:from>
    <xdr:ext cx="534035" cy="2584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357860" y="9476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55</xdr:row>
      <xdr:rowOff>55245</xdr:rowOff>
    </xdr:from>
    <xdr:to>
      <xdr:col>76</xdr:col>
      <xdr:colOff>114300</xdr:colOff>
      <xdr:row>55</xdr:row>
      <xdr:rowOff>126365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024360" y="9279255"/>
          <a:ext cx="78232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55880</xdr:rowOff>
    </xdr:from>
    <xdr:to>
      <xdr:col>76</xdr:col>
      <xdr:colOff>165100</xdr:colOff>
      <xdr:row>55</xdr:row>
      <xdr:rowOff>157480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55880" y="92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2540</xdr:rowOff>
    </xdr:from>
    <xdr:ext cx="534035"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62840" y="9058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55245</xdr:rowOff>
    </xdr:from>
    <xdr:to>
      <xdr:col>71</xdr:col>
      <xdr:colOff>167005</xdr:colOff>
      <xdr:row>56</xdr:row>
      <xdr:rowOff>36195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1240135" y="9279255"/>
          <a:ext cx="784225"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1905</xdr:rowOff>
    </xdr:from>
    <xdr:to>
      <xdr:col>72</xdr:col>
      <xdr:colOff>38100</xdr:colOff>
      <xdr:row>56</xdr:row>
      <xdr:rowOff>103505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1984355" y="939355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94615</xdr:rowOff>
    </xdr:from>
    <xdr:ext cx="534035"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1791315" y="9486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59690</xdr:rowOff>
    </xdr:from>
    <xdr:to>
      <xdr:col>67</xdr:col>
      <xdr:colOff>101600</xdr:colOff>
      <xdr:row>56</xdr:row>
      <xdr:rowOff>161290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1189335" y="945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152400</xdr:rowOff>
    </xdr:from>
    <xdr:ext cx="534035"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1019790" y="9544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1554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112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1365"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3967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167005</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185735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107313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40640</xdr:rowOff>
    </xdr:from>
    <xdr:to>
      <xdr:col>85</xdr:col>
      <xdr:colOff>167005</xdr:colOff>
      <xdr:row>56</xdr:row>
      <xdr:rowOff>142240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271625" y="9432290"/>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56</xdr:row>
      <xdr:rowOff>19050</xdr:rowOff>
    </xdr:from>
    <xdr:ext cx="534670" cy="259080"/>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4362430" y="9410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69850</xdr:rowOff>
    </xdr:from>
    <xdr:to>
      <xdr:col>81</xdr:col>
      <xdr:colOff>101600</xdr:colOff>
      <xdr:row>55</xdr:row>
      <xdr:rowOff>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527405" y="9126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16510</xdr:rowOff>
    </xdr:from>
    <xdr:ext cx="534035" cy="2584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357860" y="8905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75565</xdr:rowOff>
    </xdr:from>
    <xdr:to>
      <xdr:col>76</xdr:col>
      <xdr:colOff>165100</xdr:colOff>
      <xdr:row>56</xdr:row>
      <xdr:rowOff>5715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55880" y="9299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167640</xdr:rowOff>
    </xdr:from>
    <xdr:ext cx="534035"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62840" y="9391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4445</xdr:rowOff>
    </xdr:from>
    <xdr:to>
      <xdr:col>72</xdr:col>
      <xdr:colOff>38100</xdr:colOff>
      <xdr:row>55</xdr:row>
      <xdr:rowOff>106045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1984355" y="922845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122555</xdr:rowOff>
    </xdr:from>
    <xdr:ext cx="534035" cy="2584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791315" y="9011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156845</xdr:rowOff>
    </xdr:from>
    <xdr:to>
      <xdr:col>67</xdr:col>
      <xdr:colOff>101600</xdr:colOff>
      <xdr:row>56</xdr:row>
      <xdr:rowOff>86995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1189335" y="9380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103505</xdr:rowOff>
    </xdr:from>
    <xdr:ext cx="534035" cy="2584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019790" y="9159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167005</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0918825" y="106222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102233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102233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192085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192085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92288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92288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167005</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0918825" y="114287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85" cy="22542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0880725"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167005</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0918825" y="136652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140335</xdr:rowOff>
    </xdr:from>
    <xdr:to>
      <xdr:col>89</xdr:col>
      <xdr:colOff>167005</xdr:colOff>
      <xdr:row>78</xdr:row>
      <xdr:rowOff>140335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0918825" y="1322006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167640</xdr:rowOff>
    </xdr:from>
    <xdr:ext cx="248285" cy="25908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0693400" y="130797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167005</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0918825" y="127698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0860" cy="2584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0457815" y="12631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167005</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0918825" y="1232408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0860" cy="25908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0457815" y="121856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140335</xdr:rowOff>
    </xdr:from>
    <xdr:to>
      <xdr:col>89</xdr:col>
      <xdr:colOff>167005</xdr:colOff>
      <xdr:row>70</xdr:row>
      <xdr:rowOff>140335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0918825" y="1187894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167640</xdr:rowOff>
    </xdr:from>
    <xdr:ext cx="530860" cy="25908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0457815" y="117386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167005</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0918825" y="114287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0860" cy="2584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0457815" y="11290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167005</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0918825" y="114287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48260</xdr:rowOff>
    </xdr:from>
    <xdr:to>
      <xdr:col>85</xdr:col>
      <xdr:colOff>126365</xdr:colOff>
      <xdr:row>78</xdr:row>
      <xdr:rowOff>140335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320520" y="12122150"/>
          <a:ext cx="1270" cy="1097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78</xdr:row>
      <xdr:rowOff>147320</xdr:rowOff>
    </xdr:from>
    <xdr:ext cx="249555" cy="2584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4362430" y="132270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140335</xdr:rowOff>
    </xdr:from>
    <xdr:to>
      <xdr:col>86</xdr:col>
      <xdr:colOff>25400</xdr:colOff>
      <xdr:row>78</xdr:row>
      <xdr:rowOff>140335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233525" y="132200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70</xdr:row>
      <xdr:rowOff>166370</xdr:rowOff>
    </xdr:from>
    <xdr:ext cx="534670" cy="2584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4362430" y="119049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24,501</a:t>
          </a:r>
          <a:endParaRPr kumimoji="1" lang="ja-JP" altLang="en-US" sz="1000" b="1">
            <a:latin typeface="ＭＳ Ｐゴシック"/>
          </a:endParaRPr>
        </a:p>
      </xdr:txBody>
    </xdr:sp>
    <xdr:clientData/>
  </xdr:oneCellAnchor>
  <xdr:twoCellAnchor>
    <xdr:from>
      <xdr:col>85</xdr:col>
      <xdr:colOff>38100</xdr:colOff>
      <xdr:row>72</xdr:row>
      <xdr:rowOff>48260</xdr:rowOff>
    </xdr:from>
    <xdr:to>
      <xdr:col>86</xdr:col>
      <xdr:colOff>25400</xdr:colOff>
      <xdr:row>72</xdr:row>
      <xdr:rowOff>48260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233525" y="121221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140335</xdr:rowOff>
    </xdr:from>
    <xdr:to>
      <xdr:col>85</xdr:col>
      <xdr:colOff>127000</xdr:colOff>
      <xdr:row>78</xdr:row>
      <xdr:rowOff>140335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578205" y="13220065"/>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77</xdr:row>
      <xdr:rowOff>64770</xdr:rowOff>
    </xdr:from>
    <xdr:ext cx="469900" cy="259080"/>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4362430" y="12976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41910</xdr:rowOff>
    </xdr:from>
    <xdr:to>
      <xdr:col>85</xdr:col>
      <xdr:colOff>167005</xdr:colOff>
      <xdr:row>78</xdr:row>
      <xdr:rowOff>143510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271625" y="1312164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140335</xdr:rowOff>
    </xdr:from>
    <xdr:to>
      <xdr:col>81</xdr:col>
      <xdr:colOff>50800</xdr:colOff>
      <xdr:row>78</xdr:row>
      <xdr:rowOff>140335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06680" y="1322006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39370</xdr:rowOff>
    </xdr:from>
    <xdr:to>
      <xdr:col>81</xdr:col>
      <xdr:colOff>101600</xdr:colOff>
      <xdr:row>78</xdr:row>
      <xdr:rowOff>140970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527405"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157480</xdr:rowOff>
    </xdr:from>
    <xdr:ext cx="46990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366750" y="12901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78</xdr:row>
      <xdr:rowOff>140335</xdr:rowOff>
    </xdr:from>
    <xdr:to>
      <xdr:col>76</xdr:col>
      <xdr:colOff>114300</xdr:colOff>
      <xdr:row>78</xdr:row>
      <xdr:rowOff>140335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024360" y="1322006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43180</xdr:rowOff>
    </xdr:from>
    <xdr:to>
      <xdr:col>76</xdr:col>
      <xdr:colOff>165100</xdr:colOff>
      <xdr:row>78</xdr:row>
      <xdr:rowOff>144780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5588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76</xdr:row>
      <xdr:rowOff>161290</xdr:rowOff>
    </xdr:from>
    <xdr:ext cx="378460" cy="2584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40945" y="129057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119380</xdr:rowOff>
    </xdr:from>
    <xdr:to>
      <xdr:col>71</xdr:col>
      <xdr:colOff>167005</xdr:colOff>
      <xdr:row>78</xdr:row>
      <xdr:rowOff>140335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1240135" y="13199110"/>
          <a:ext cx="7842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29845</xdr:rowOff>
    </xdr:from>
    <xdr:to>
      <xdr:col>72</xdr:col>
      <xdr:colOff>38100</xdr:colOff>
      <xdr:row>78</xdr:row>
      <xdr:rowOff>131445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1984355" y="1310957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147955</xdr:rowOff>
    </xdr:from>
    <xdr:ext cx="469900" cy="2584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1823700" y="12892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12700</xdr:rowOff>
    </xdr:from>
    <xdr:to>
      <xdr:col>67</xdr:col>
      <xdr:colOff>101600</xdr:colOff>
      <xdr:row>78</xdr:row>
      <xdr:rowOff>114300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1189335"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130810</xdr:rowOff>
    </xdr:from>
    <xdr:ext cx="4699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1028680" y="12875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1554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112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1365"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3967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167005</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85735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07313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88900</xdr:rowOff>
    </xdr:from>
    <xdr:to>
      <xdr:col>85</xdr:col>
      <xdr:colOff>167005</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271625" y="1316863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78</xdr:row>
      <xdr:rowOff>20320</xdr:rowOff>
    </xdr:from>
    <xdr:ext cx="249555" cy="259080"/>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4362430" y="131000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527405" y="13168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10160</xdr:rowOff>
    </xdr:from>
    <xdr:ext cx="249555" cy="2584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77240" y="132575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55880" y="13168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167005</xdr:colOff>
      <xdr:row>79</xdr:row>
      <xdr:rowOff>10160</xdr:rowOff>
    </xdr:from>
    <xdr:ext cx="249555" cy="2584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92380" y="132575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1984355" y="1316863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10160</xdr:rowOff>
    </xdr:from>
    <xdr:ext cx="249555" cy="2584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0695" y="132575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68580</xdr:rowOff>
    </xdr:from>
    <xdr:to>
      <xdr:col>67</xdr:col>
      <xdr:colOff>101600</xdr:colOff>
      <xdr:row>78</xdr:row>
      <xdr:rowOff>167640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1189335" y="131483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78</xdr:row>
      <xdr:rowOff>161290</xdr:rowOff>
    </xdr:from>
    <xdr:ext cx="378460" cy="2584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074400" y="132410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167005</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0918825" y="139750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102233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102233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192085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192085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92288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92288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167005</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0918825" y="14781530"/>
          <a:ext cx="4111625"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2542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0880725"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167005</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0918825" y="17056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167005</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0918825" y="16675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069340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167005</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0918825" y="16294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0860"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045781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167005</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0918825" y="15913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0860" cy="2584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045781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167005</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0918825" y="15532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0860"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0457815" y="15389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167005</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0918825" y="151549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84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0393680" y="150164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167005</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0918825" y="147815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039368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167005</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0918825" y="14781530"/>
          <a:ext cx="4111625"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26035</xdr:rowOff>
    </xdr:from>
    <xdr:to>
      <xdr:col>85</xdr:col>
      <xdr:colOff>126365</xdr:colOff>
      <xdr:row>98</xdr:row>
      <xdr:rowOff>78740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320520" y="15117445"/>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98</xdr:row>
      <xdr:rowOff>82550</xdr:rowOff>
    </xdr:from>
    <xdr:ext cx="534670" cy="259080"/>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4362430" y="16541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78740</xdr:rowOff>
    </xdr:from>
    <xdr:to>
      <xdr:col>86</xdr:col>
      <xdr:colOff>25400</xdr:colOff>
      <xdr:row>98</xdr:row>
      <xdr:rowOff>78740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233525" y="165379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88</xdr:row>
      <xdr:rowOff>144145</xdr:rowOff>
    </xdr:from>
    <xdr:ext cx="598805" cy="2584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4362430" y="14900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122,965</a:t>
          </a:r>
          <a:endParaRPr kumimoji="1" lang="ja-JP" altLang="en-US" sz="1000" b="1">
            <a:latin typeface="ＭＳ Ｐゴシック"/>
          </a:endParaRPr>
        </a:p>
      </xdr:txBody>
    </xdr:sp>
    <xdr:clientData/>
  </xdr:oneCellAnchor>
  <xdr:twoCellAnchor>
    <xdr:from>
      <xdr:col>85</xdr:col>
      <xdr:colOff>38100</xdr:colOff>
      <xdr:row>90</xdr:row>
      <xdr:rowOff>26035</xdr:rowOff>
    </xdr:from>
    <xdr:to>
      <xdr:col>86</xdr:col>
      <xdr:colOff>25400</xdr:colOff>
      <xdr:row>90</xdr:row>
      <xdr:rowOff>26035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233525" y="151174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154940</xdr:rowOff>
    </xdr:from>
    <xdr:to>
      <xdr:col>85</xdr:col>
      <xdr:colOff>127000</xdr:colOff>
      <xdr:row>94</xdr:row>
      <xdr:rowOff>154940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578205" y="15756890"/>
          <a:ext cx="74422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96</xdr:row>
      <xdr:rowOff>27305</xdr:rowOff>
    </xdr:from>
    <xdr:ext cx="534670" cy="259080"/>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4362430" y="161436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48895</xdr:rowOff>
    </xdr:from>
    <xdr:to>
      <xdr:col>85</xdr:col>
      <xdr:colOff>167005</xdr:colOff>
      <xdr:row>96</xdr:row>
      <xdr:rowOff>150495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271625" y="16165195"/>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154940</xdr:rowOff>
    </xdr:from>
    <xdr:to>
      <xdr:col>81</xdr:col>
      <xdr:colOff>50800</xdr:colOff>
      <xdr:row>95</xdr:row>
      <xdr:rowOff>24130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06680" y="15928340"/>
          <a:ext cx="7715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52705</xdr:rowOff>
    </xdr:from>
    <xdr:to>
      <xdr:col>81</xdr:col>
      <xdr:colOff>101600</xdr:colOff>
      <xdr:row>96</xdr:row>
      <xdr:rowOff>154940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527405" y="16169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145415</xdr:rowOff>
    </xdr:from>
    <xdr:ext cx="534035" cy="2584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357860" y="16261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94</xdr:row>
      <xdr:rowOff>102235</xdr:rowOff>
    </xdr:from>
    <xdr:to>
      <xdr:col>76</xdr:col>
      <xdr:colOff>114300</xdr:colOff>
      <xdr:row>95</xdr:row>
      <xdr:rowOff>24130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024360" y="15875635"/>
          <a:ext cx="78232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49530</xdr:rowOff>
    </xdr:from>
    <xdr:to>
      <xdr:col>76</xdr:col>
      <xdr:colOff>165100</xdr:colOff>
      <xdr:row>96</xdr:row>
      <xdr:rowOff>151130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55880" y="1616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142240</xdr:rowOff>
    </xdr:from>
    <xdr:ext cx="534035"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62840" y="16258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102235</xdr:rowOff>
    </xdr:from>
    <xdr:to>
      <xdr:col>71</xdr:col>
      <xdr:colOff>167005</xdr:colOff>
      <xdr:row>94</xdr:row>
      <xdr:rowOff>134620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1240135" y="15875635"/>
          <a:ext cx="7842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59055</xdr:rowOff>
    </xdr:from>
    <xdr:to>
      <xdr:col>72</xdr:col>
      <xdr:colOff>38100</xdr:colOff>
      <xdr:row>96</xdr:row>
      <xdr:rowOff>160655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1984355" y="1617535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151765</xdr:rowOff>
    </xdr:from>
    <xdr:ext cx="534035"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1791315" y="16268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64135</xdr:rowOff>
    </xdr:from>
    <xdr:to>
      <xdr:col>67</xdr:col>
      <xdr:colOff>101600</xdr:colOff>
      <xdr:row>96</xdr:row>
      <xdr:rowOff>166370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1189335" y="16180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156845</xdr:rowOff>
    </xdr:from>
    <xdr:ext cx="534035" cy="2584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1019790" y="16273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155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112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1365"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396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167005</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18573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107313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93</xdr:row>
      <xdr:rowOff>104140</xdr:rowOff>
    </xdr:from>
    <xdr:to>
      <xdr:col>85</xdr:col>
      <xdr:colOff>167005</xdr:colOff>
      <xdr:row>94</xdr:row>
      <xdr:rowOff>34290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271625" y="15706090"/>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92</xdr:row>
      <xdr:rowOff>127000</xdr:rowOff>
    </xdr:from>
    <xdr:ext cx="534670" cy="259080"/>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4362430" y="15557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103505</xdr:rowOff>
    </xdr:from>
    <xdr:to>
      <xdr:col>81</xdr:col>
      <xdr:colOff>101600</xdr:colOff>
      <xdr:row>95</xdr:row>
      <xdr:rowOff>33655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527405" y="158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50165</xdr:rowOff>
    </xdr:from>
    <xdr:ext cx="534035"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357860" y="15652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144780</xdr:rowOff>
    </xdr:from>
    <xdr:to>
      <xdr:col>76</xdr:col>
      <xdr:colOff>165100</xdr:colOff>
      <xdr:row>95</xdr:row>
      <xdr:rowOff>74930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55880" y="1591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91440</xdr:rowOff>
    </xdr:from>
    <xdr:ext cx="534035"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62840" y="15693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52070</xdr:rowOff>
    </xdr:from>
    <xdr:to>
      <xdr:col>72</xdr:col>
      <xdr:colOff>38100</xdr:colOff>
      <xdr:row>94</xdr:row>
      <xdr:rowOff>153035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1984355" y="15825470"/>
          <a:ext cx="781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169545</xdr:rowOff>
    </xdr:from>
    <xdr:ext cx="534035" cy="2584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1791315" y="15600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62,942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83820</xdr:rowOff>
    </xdr:from>
    <xdr:to>
      <xdr:col>67</xdr:col>
      <xdr:colOff>101600</xdr:colOff>
      <xdr:row>95</xdr:row>
      <xdr:rowOff>13970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1189335" y="1585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30480</xdr:rowOff>
    </xdr:from>
    <xdr:ext cx="534035" cy="2584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1019790" y="15632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6032480" y="39166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615948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615948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703451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703451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03654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03654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6032480" y="47231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542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601787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6032480" y="69596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6032480" y="65862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84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583055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6032480" y="62128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6555" cy="2584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5702280" y="607441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140335</xdr:rowOff>
    </xdr:from>
    <xdr:to>
      <xdr:col>120</xdr:col>
      <xdr:colOff>114300</xdr:colOff>
      <xdr:row>34</xdr:row>
      <xdr:rowOff>140335</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6032480" y="58439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167640</xdr:rowOff>
    </xdr:from>
    <xdr:ext cx="467360" cy="25908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5635605"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6032480" y="54698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7360" cy="25908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5635605"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6032480" y="50965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7360" cy="2584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5635605" y="49580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6032480" y="47231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7360" cy="2584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5635605" y="45847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6032480" y="47231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158750</xdr:rowOff>
    </xdr:from>
    <xdr:to>
      <xdr:col>116</xdr:col>
      <xdr:colOff>62865</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19434175" y="5191760"/>
          <a:ext cx="127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69215</xdr:rowOff>
    </xdr:from>
    <xdr:ext cx="248920" cy="2584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19486880" y="661098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370675" y="65862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104775</xdr:rowOff>
    </xdr:from>
    <xdr:ext cx="469265" cy="259080"/>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19486880" y="4970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1,876</a:t>
          </a:r>
          <a:endParaRPr kumimoji="1" lang="ja-JP" altLang="en-US" sz="1000" b="1">
            <a:latin typeface="ＭＳ Ｐゴシック"/>
          </a:endParaRPr>
        </a:p>
      </xdr:txBody>
    </xdr:sp>
    <xdr:clientData/>
  </xdr:oneCellAnchor>
  <xdr:twoCellAnchor>
    <xdr:from>
      <xdr:col>115</xdr:col>
      <xdr:colOff>165100</xdr:colOff>
      <xdr:row>30</xdr:row>
      <xdr:rowOff>158750</xdr:rowOff>
    </xdr:from>
    <xdr:to>
      <xdr:col>116</xdr:col>
      <xdr:colOff>152400</xdr:colOff>
      <xdr:row>30</xdr:row>
      <xdr:rowOff>158750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370675" y="51917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704560" y="658622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158750</xdr:rowOff>
    </xdr:from>
    <xdr:ext cx="313055" cy="2584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19486880" y="6365240"/>
          <a:ext cx="3130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135255</xdr:rowOff>
    </xdr:from>
    <xdr:to>
      <xdr:col>116</xdr:col>
      <xdr:colOff>114300</xdr:colOff>
      <xdr:row>39</xdr:row>
      <xdr:rowOff>64770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385280" y="65093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167005</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7920335" y="658622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64555" y="641096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167005</xdr:colOff>
      <xdr:row>36</xdr:row>
      <xdr:rowOff>154940</xdr:rowOff>
    </xdr:from>
    <xdr:ext cx="378460"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7555" y="61937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7148810" y="658622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7869535" y="6447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20320</xdr:rowOff>
    </xdr:from>
    <xdr:ext cx="37846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4600" y="6226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6366490" y="658622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84455</xdr:rowOff>
    </xdr:from>
    <xdr:to>
      <xdr:col>102</xdr:col>
      <xdr:colOff>165100</xdr:colOff>
      <xdr:row>39</xdr:row>
      <xdr:rowOff>13970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7098010" y="64585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30480</xdr:rowOff>
    </xdr:from>
    <xdr:ext cx="378460" cy="25781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6983075" y="62369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32385</xdr:rowOff>
    </xdr:from>
    <xdr:to>
      <xdr:col>98</xdr:col>
      <xdr:colOff>38100</xdr:colOff>
      <xdr:row>38</xdr:row>
      <xdr:rowOff>133985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6326485" y="640651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167005</xdr:colOff>
      <xdr:row>36</xdr:row>
      <xdr:rowOff>150495</xdr:rowOff>
    </xdr:from>
    <xdr:ext cx="37846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6199485" y="61893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26907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167005</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755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775333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1365"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698180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167005</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619948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38528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113665</xdr:rowOff>
    </xdr:from>
    <xdr:ext cx="248920" cy="259080"/>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19486880" y="648779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64555" y="653923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9555" cy="25781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90895"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7869535"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9555" cy="25781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781937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709801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167005</xdr:colOff>
      <xdr:row>39</xdr:row>
      <xdr:rowOff>86360</xdr:rowOff>
    </xdr:from>
    <xdr:ext cx="249555" cy="25781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703451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6326485" y="653923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9555" cy="25781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6252825"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6032480" y="72694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615948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615948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703451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703451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03654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03654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6032480" y="80759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542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601787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6032480" y="10312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140335</xdr:rowOff>
    </xdr:from>
    <xdr:to>
      <xdr:col>120</xdr:col>
      <xdr:colOff>114300</xdr:colOff>
      <xdr:row>54</xdr:row>
      <xdr:rowOff>140335</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6032480" y="91967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167640</xdr:rowOff>
    </xdr:from>
    <xdr:ext cx="248285" cy="25908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5830550" y="9056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6032480" y="8075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5830550" y="79375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6032480" y="80759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140335</xdr:rowOff>
    </xdr:from>
    <xdr:to>
      <xdr:col>116</xdr:col>
      <xdr:colOff>62865</xdr:colOff>
      <xdr:row>54</xdr:row>
      <xdr:rowOff>140335</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43417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8920" cy="2584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1948688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140335</xdr:rowOff>
    </xdr:from>
    <xdr:to>
      <xdr:col>116</xdr:col>
      <xdr:colOff>152400</xdr:colOff>
      <xdr:row>54</xdr:row>
      <xdr:rowOff>140335</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370675" y="91967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8920" cy="2584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19486880" y="88988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140335</xdr:rowOff>
    </xdr:from>
    <xdr:to>
      <xdr:col>116</xdr:col>
      <xdr:colOff>152400</xdr:colOff>
      <xdr:row>54</xdr:row>
      <xdr:rowOff>140335</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370675" y="91967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54</xdr:row>
      <xdr:rowOff>140335</xdr:rowOff>
    </xdr:from>
    <xdr:to>
      <xdr:col>116</xdr:col>
      <xdr:colOff>63500</xdr:colOff>
      <xdr:row>54</xdr:row>
      <xdr:rowOff>140335</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704560" y="9196705"/>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8920" cy="259080"/>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19486880" y="912368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38528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140335</xdr:rowOff>
    </xdr:from>
    <xdr:to>
      <xdr:col>111</xdr:col>
      <xdr:colOff>167005</xdr:colOff>
      <xdr:row>54</xdr:row>
      <xdr:rowOff>140335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7920335" y="9196705"/>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64555" y="91452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9555" cy="2584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90895"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140335</xdr:rowOff>
    </xdr:from>
    <xdr:to>
      <xdr:col>107</xdr:col>
      <xdr:colOff>50800</xdr:colOff>
      <xdr:row>54</xdr:row>
      <xdr:rowOff>140335</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7148810" y="919670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7869535"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9555" cy="2584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1937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54</xdr:row>
      <xdr:rowOff>140335</xdr:rowOff>
    </xdr:from>
    <xdr:to>
      <xdr:col>102</xdr:col>
      <xdr:colOff>114300</xdr:colOff>
      <xdr:row>54</xdr:row>
      <xdr:rowOff>140335</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6366490" y="919670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709801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167005</xdr:colOff>
      <xdr:row>55</xdr:row>
      <xdr:rowOff>10160</xdr:rowOff>
    </xdr:from>
    <xdr:ext cx="249555" cy="2584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03451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6326485" y="91452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9555" cy="2584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6252825"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26907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167005</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755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775333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1365"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698180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167005</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619948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38528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8920" cy="2584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19486880" y="90131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64555" y="914527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9555" cy="2584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90895"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7869535"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9555" cy="2584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781937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709801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167005</xdr:colOff>
      <xdr:row>53</xdr:row>
      <xdr:rowOff>35560</xdr:rowOff>
    </xdr:from>
    <xdr:ext cx="249555" cy="2584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703451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6326485" y="914527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9555" cy="2584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6252825"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668020" y="17437100"/>
          <a:ext cx="194868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668020" y="17500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693420" y="17754600"/>
          <a:ext cx="194360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総務費は類似団体と比較して一人当たりコストが低い状況である。前年度と比較し、基金への積立等が少なかったため、前年度と比較して減額となっている。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民生費は類似団体と比較して一人当たりコストが低い状況である。新型コロナウイルス感染症対策関連の事業の終了により、前年度と比較して減額となっている。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衛生費は類似団体と比較して一人当たりコストが高い状況であったが、ごみ焼却施設改良工事の完了により前年度と比較して減額となり、類似団体と比較して一人当たりコストが下回った。</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教育費は類似団体と比較して一人当たりコストが低い状況である。前年度と比較し、フットボールセンター整備事業の減により前年度と比較して減額となっている。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公債費は類似団体と比較して一人当たりコストが高い状況が続いているが、借入起債のほとんどが合併特例事業債、緊急防災・減災事業債、臨時財政対策債といった交付税措置率の高いものに限られていることから、</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実質的な財政負担は少ない。また、前年度と比較し、大きく増加した要因は、繰上償還を実施したことによるものである。</a:t>
          </a:r>
          <a:endParaRPr lang="ja-JP" altLang="ja-JP" sz="1100">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63905"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63905"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3905" y="11800840"/>
          <a:ext cx="694690"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11555" y="11706225"/>
          <a:ext cx="189230"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934575" y="9601835"/>
          <a:ext cx="542544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105410</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934575" y="9601835"/>
          <a:ext cx="78613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105410</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5864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63245" y="9591675"/>
          <a:ext cx="402082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233535" y="285750"/>
          <a:ext cx="23152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839575" y="285750"/>
          <a:ext cx="348234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富山県射水市</a:t>
          </a:r>
        </a:p>
      </xdr:txBody>
    </xdr:sp>
    <xdr:clientData/>
  </xdr:twoCellAnchor>
  <xdr:twoCellAnchor>
    <xdr:from>
      <xdr:col>0</xdr:col>
      <xdr:colOff>466725</xdr:colOff>
      <xdr:row>4</xdr:row>
      <xdr:rowOff>0</xdr:rowOff>
    </xdr:from>
    <xdr:to>
      <xdr:col>3</xdr:col>
      <xdr:colOff>732790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3972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485140</xdr:colOff>
      <xdr:row>45</xdr:row>
      <xdr:rowOff>342265</xdr:rowOff>
    </xdr:from>
    <xdr:to>
      <xdr:col>15</xdr:col>
      <xdr:colOff>543560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95230" y="9933940"/>
          <a:ext cx="508444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　市税等の歳入の上振れや、経常的な歳出削減の結果等により、実質収支は継続的に黒字を確保しており、標準財政規模比</a:t>
          </a:r>
          <a:r>
            <a:rPr kumimoji="1" lang="en-US" altLang="ja-JP" sz="1400">
              <a:solidFill>
                <a:schemeClr val="dk1"/>
              </a:solidFill>
              <a:effectLst/>
              <a:latin typeface="ＭＳ Ｐゴシック"/>
              <a:ea typeface="ＭＳ Ｐゴシック"/>
              <a:cs typeface="+mn-cs"/>
            </a:rPr>
            <a:t>3</a:t>
          </a:r>
          <a:r>
            <a:rPr kumimoji="1" lang="ja-JP" altLang="ja-JP" sz="1400">
              <a:solidFill>
                <a:schemeClr val="dk1"/>
              </a:solidFill>
              <a:effectLst/>
              <a:latin typeface="ＭＳ Ｐゴシック"/>
              <a:ea typeface="ＭＳ Ｐゴシック"/>
              <a:cs typeface="+mn-cs"/>
            </a:rPr>
            <a:t>％～</a:t>
          </a:r>
          <a:r>
            <a:rPr kumimoji="1" lang="en-US" altLang="ja-JP" sz="1400">
              <a:solidFill>
                <a:schemeClr val="dk1"/>
              </a:solidFill>
              <a:effectLst/>
              <a:latin typeface="ＭＳ Ｐゴシック"/>
              <a:ea typeface="ＭＳ Ｐゴシック"/>
              <a:cs typeface="+mn-cs"/>
            </a:rPr>
            <a:t>6</a:t>
          </a:r>
          <a:r>
            <a:rPr kumimoji="1" lang="ja-JP" altLang="ja-JP" sz="1400">
              <a:solidFill>
                <a:schemeClr val="dk1"/>
              </a:solidFill>
              <a:effectLst/>
              <a:latin typeface="ＭＳ Ｐゴシック"/>
              <a:ea typeface="ＭＳ Ｐゴシック"/>
              <a:cs typeface="+mn-cs"/>
            </a:rPr>
            <a:t>％の間で推移している。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財政調整基金残高については、令和4年度は取崩しをせずに</a:t>
          </a:r>
          <a:r>
            <a:rPr kumimoji="1" lang="en-US" altLang="ja-JP" sz="1400">
              <a:solidFill>
                <a:schemeClr val="dk1"/>
              </a:solidFill>
              <a:effectLst/>
              <a:latin typeface="ＭＳ Ｐゴシック"/>
              <a:ea typeface="ＭＳ Ｐゴシック"/>
              <a:cs typeface="+mn-cs"/>
            </a:rPr>
            <a:t>16</a:t>
          </a:r>
          <a:r>
            <a:rPr kumimoji="1" lang="ja-JP" altLang="ja-JP" sz="1400">
              <a:solidFill>
                <a:schemeClr val="dk1"/>
              </a:solidFill>
              <a:effectLst/>
              <a:latin typeface="ＭＳ Ｐゴシック"/>
              <a:ea typeface="ＭＳ Ｐゴシック"/>
              <a:cs typeface="+mn-cs"/>
            </a:rPr>
            <a:t>百万円の積み立てを行ったことから標準財政規模比約</a:t>
          </a:r>
          <a:r>
            <a:rPr kumimoji="1" lang="en-US" altLang="ja-JP" sz="1400">
              <a:solidFill>
                <a:schemeClr val="dk1"/>
              </a:solidFill>
              <a:effectLst/>
              <a:latin typeface="ＭＳ Ｐゴシック"/>
              <a:ea typeface="ＭＳ Ｐゴシック"/>
              <a:cs typeface="+mn-cs"/>
            </a:rPr>
            <a:t>18</a:t>
          </a:r>
          <a:r>
            <a:rPr kumimoji="1" lang="ja-JP" altLang="ja-JP" sz="1400">
              <a:solidFill>
                <a:schemeClr val="dk1"/>
              </a:solidFill>
              <a:effectLst/>
              <a:latin typeface="ＭＳ Ｐゴシック"/>
              <a:ea typeface="ＭＳ Ｐゴシック"/>
              <a:cs typeface="+mn-cs"/>
            </a:rPr>
            <a:t>％と前年度同水準加となっている。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今後も財政規律を堅持した健全な財政運営に努める。</a:t>
          </a:r>
          <a:endParaRPr lang="ja-JP" altLang="ja-JP" sz="1400">
            <a:effectLst/>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27176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33780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6565" y="6896100"/>
          <a:ext cx="421386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35736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80503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52029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富山県射水市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56565" y="657225"/>
          <a:ext cx="397700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40511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　平成</a:t>
          </a:r>
          <a:r>
            <a:rPr kumimoji="1" lang="en-US" altLang="ja-JP" sz="1400">
              <a:solidFill>
                <a:schemeClr val="dk1"/>
              </a:solidFill>
              <a:effectLst/>
              <a:latin typeface="ＭＳ Ｐゴシック"/>
              <a:ea typeface="ＭＳ Ｐゴシック"/>
              <a:cs typeface="+mn-cs"/>
            </a:rPr>
            <a:t>30</a:t>
          </a:r>
          <a:r>
            <a:rPr kumimoji="1" lang="ja-JP" altLang="ja-JP" sz="1400">
              <a:solidFill>
                <a:schemeClr val="dk1"/>
              </a:solidFill>
              <a:effectLst/>
              <a:latin typeface="ＭＳ Ｐゴシック"/>
              <a:ea typeface="ＭＳ Ｐゴシック"/>
              <a:cs typeface="+mn-cs"/>
            </a:rPr>
            <a:t>年度から令和</a:t>
          </a:r>
          <a:r>
            <a:rPr kumimoji="1" lang="en-US" altLang="ja-JP" sz="1400">
              <a:solidFill>
                <a:schemeClr val="dk1"/>
              </a:solidFill>
              <a:effectLst/>
              <a:latin typeface="ＭＳ Ｐゴシック"/>
              <a:ea typeface="ＭＳ Ｐゴシック"/>
              <a:cs typeface="+mn-cs"/>
            </a:rPr>
            <a:t>2</a:t>
          </a:r>
          <a:r>
            <a:rPr kumimoji="1" lang="ja-JP" altLang="ja-JP" sz="1400">
              <a:solidFill>
                <a:schemeClr val="dk1"/>
              </a:solidFill>
              <a:effectLst/>
              <a:latin typeface="ＭＳ Ｐゴシック"/>
              <a:ea typeface="ＭＳ Ｐゴシック"/>
              <a:cs typeface="+mn-cs"/>
            </a:rPr>
            <a:t>年度決算において、病院事業会計で資金不足額が発生したものの、令和</a:t>
          </a:r>
          <a:r>
            <a:rPr kumimoji="1" lang="en-US" altLang="ja-JP" sz="1400">
              <a:solidFill>
                <a:schemeClr val="dk1"/>
              </a:solidFill>
              <a:effectLst/>
              <a:latin typeface="ＭＳ Ｐゴシック"/>
              <a:ea typeface="ＭＳ Ｐゴシック"/>
              <a:cs typeface="+mn-cs"/>
            </a:rPr>
            <a:t>3</a:t>
          </a:r>
          <a:r>
            <a:rPr kumimoji="1" lang="ja-JP" altLang="ja-JP" sz="1400">
              <a:solidFill>
                <a:schemeClr val="dk1"/>
              </a:solidFill>
              <a:effectLst/>
              <a:latin typeface="ＭＳ Ｐゴシック"/>
              <a:ea typeface="ＭＳ Ｐゴシック"/>
              <a:cs typeface="+mn-cs"/>
            </a:rPr>
            <a:t>年度決算に解消した後、その他公営企業会計（水道・下水道事業）でも資金不足額が無いことや、一般会計及び特別会計において全て実質収支は黒字であることから、連結実質赤字比率は算定されず、健全性が保たれ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今後も各会計の独立採算制の原則に立ちながら、会計全体を通じてバランスのとれた財政運営に努める。</a:t>
          </a:r>
          <a:endParaRPr lang="ja-JP" altLang="ja-JP" sz="1400">
            <a:effectLst/>
            <a:latin typeface="ＭＳ Ｐゴシック"/>
            <a:ea typeface="ＭＳ Ｐゴシック"/>
          </a:endParaRP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6565" y="6896100"/>
          <a:ext cx="421386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8737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8737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8737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8737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8737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8737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8737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58737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58737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63092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372110</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796145" y="190500"/>
          <a:ext cx="22294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191135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415520" y="190500"/>
          <a:ext cx="33502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富山県射水市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56565" y="7591425"/>
          <a:ext cx="670433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10121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10121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10121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10121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10121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10121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10121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10121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10121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6314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805920" y="7600315"/>
          <a:ext cx="396875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805920" y="7591425"/>
          <a:ext cx="79375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0746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57785</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29745" y="7934325"/>
          <a:ext cx="370268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　元利償還金については、学校施設の大規模改造事業等、大型事業の市債の償還開始により、増加傾向にあるため、実質公債費比率の分子は、前年度に比べ増加となった。</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今後とも、事業の重要性や緊急性を勘案しながら普通建設事業等に係る新たな借入の抑制に努めるとともに、計画的な市債の繰上償還の実施により実質公債費比率の上昇抑制に努める。</a:t>
          </a:r>
          <a:endParaRPr lang="ja-JP" altLang="ja-JP" sz="1400">
            <a:effectLst/>
            <a:latin typeface="ＭＳ Ｐゴシック"/>
            <a:ea typeface="ＭＳ Ｐ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56565" y="12411075"/>
          <a:ext cx="670433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227965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805920" y="12420600"/>
          <a:ext cx="399669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830685" y="12411075"/>
          <a:ext cx="7226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256540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0060" y="12630785"/>
          <a:ext cx="378968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　</a:t>
          </a:r>
          <a:r>
            <a:rPr kumimoji="1" lang="en-US" altLang="ja-JP" sz="1400">
              <a:solidFill>
                <a:schemeClr val="dk1"/>
              </a:solidFill>
              <a:effectLst/>
              <a:latin typeface="ＭＳ Ｐゴシック"/>
              <a:ea typeface="ＭＳ Ｐゴシック"/>
              <a:cs typeface="+mn-cs"/>
            </a:rPr>
            <a:t>※ </a:t>
          </a:r>
          <a:r>
            <a:rPr kumimoji="1" lang="ja-JP" altLang="ja-JP" sz="1400">
              <a:solidFill>
                <a:schemeClr val="dk1"/>
              </a:solidFill>
              <a:effectLst/>
              <a:latin typeface="ＭＳ Ｐゴシック"/>
              <a:ea typeface="ＭＳ Ｐゴシック"/>
              <a:cs typeface="+mn-cs"/>
            </a:rPr>
            <a:t>利用していない。</a:t>
          </a:r>
          <a:endParaRPr lang="ja-JP" altLang="ja-JP" sz="1400">
            <a:effectLst/>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276860</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698605" y="7572375"/>
          <a:ext cx="41967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334010</xdr:colOff>
      <xdr:row>39</xdr:row>
      <xdr:rowOff>12700</xdr:rowOff>
    </xdr:from>
    <xdr:to>
      <xdr:col>15</xdr:col>
      <xdr:colOff>842010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55755" y="7604125"/>
          <a:ext cx="224409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5458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5458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5458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5458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5458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5458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5458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5458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5458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5458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5458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8315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3555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32294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773920" y="238125"/>
          <a:ext cx="227647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461240" y="238125"/>
          <a:ext cx="343408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富山県射水市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56565" y="7591425"/>
          <a:ext cx="536765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868045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70865" y="705485"/>
          <a:ext cx="162179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18415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12270" y="7962900"/>
          <a:ext cx="396811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　将来負担額について、一般会計等に係る地方債の現在高は、合併後の大型事業等の実施により約</a:t>
          </a:r>
          <a:r>
            <a:rPr kumimoji="1" lang="en-US" altLang="ja-JP" sz="1400">
              <a:solidFill>
                <a:schemeClr val="dk1"/>
              </a:solidFill>
              <a:effectLst/>
              <a:latin typeface="ＭＳ Ｐゴシック"/>
              <a:ea typeface="ＭＳ Ｐゴシック"/>
              <a:cs typeface="+mn-cs"/>
            </a:rPr>
            <a:t>600</a:t>
          </a:r>
          <a:r>
            <a:rPr kumimoji="1" lang="ja-JP" altLang="ja-JP" sz="1400">
              <a:solidFill>
                <a:schemeClr val="dk1"/>
              </a:solidFill>
              <a:effectLst/>
              <a:latin typeface="ＭＳ Ｐゴシック"/>
              <a:ea typeface="ＭＳ Ｐゴシック"/>
              <a:cs typeface="+mn-cs"/>
            </a:rPr>
            <a:t>億円程度で推移していたが、令和</a:t>
          </a:r>
          <a:r>
            <a:rPr kumimoji="1" lang="en-US" altLang="ja-JP" sz="1400">
              <a:solidFill>
                <a:schemeClr val="dk1"/>
              </a:solidFill>
              <a:effectLst/>
              <a:latin typeface="ＭＳ Ｐゴシック"/>
              <a:ea typeface="ＭＳ Ｐゴシック"/>
              <a:cs typeface="+mn-cs"/>
            </a:rPr>
            <a:t>3</a:t>
          </a:r>
          <a:r>
            <a:rPr kumimoji="1" lang="ja-JP" altLang="ja-JP" sz="1400">
              <a:solidFill>
                <a:schemeClr val="dk1"/>
              </a:solidFill>
              <a:effectLst/>
              <a:latin typeface="ＭＳ Ｐゴシック"/>
              <a:ea typeface="ＭＳ Ｐゴシック"/>
              <a:cs typeface="+mn-cs"/>
            </a:rPr>
            <a:t>年度以降、大型事業が減少し、減額となっている。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公営企業債等繰入見込額については、水道事業や下水道事業における大型事業の償還終了に伴い減少している。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充当可能財源等については、財政調整基金等の積み立てにより増となった。また、基準財政需要額算入見込額については、交付税措置率の高い合併特例事業債の発行が終了し、償還が進んだため減額となった。</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以上から、将来負担比率の分子は年々減少傾向であり、引き続き、行財政改革を推進し、さらに健全な財政基盤の確立に努める。</a:t>
          </a:r>
          <a:endParaRPr lang="ja-JP" altLang="ja-JP" sz="1400">
            <a:effectLst/>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632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632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07135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63245" y="11934825"/>
          <a:ext cx="6512560"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397105"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184880"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富山県射水市</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5963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632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397105"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397105"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（増減理由）</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主な増減については、寄附金の増加によるふるさと射水応援基金、公共施設建設等基金の増によるものであり、全体として250百万円の増となった。</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（今後の方針）</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今後、社会保障関係費の急激な増、公共施設や道路等の社会インフラの維持補修費の増も懸念されており、将来に向けて基金の確保に努めるとともに、過度に基金に依存しない財政運営への転換を推進していく。具体的には、公共施設の再編・長寿命化によるトータルコストの抑制をはじめ、新たな財源の確保や民間活力の積極的な活用、受益者負担の原則に基づく使用料・手数料のさらなる適正化などの行財政改革を推進する。それでもなお、財源不足が生じた場合は、各基金の設置の趣旨に基づき基金を活用していく。</a:t>
          </a:r>
          <a:endParaRPr lang="ja-JP" altLang="ja-JP" sz="1400">
            <a:effectLst/>
            <a:latin typeface="ＭＳ Ｐゴシック"/>
            <a:ea typeface="ＭＳ Ｐゴシック"/>
          </a:endParaRPr>
        </a:p>
        <a:p>
          <a:endParaRPr kumimoji="1" lang="en-US" altLang="ja-JP" sz="1400">
            <a:solidFill>
              <a:schemeClr val="dk1"/>
            </a:solidFill>
            <a:effectLst/>
            <a:latin typeface="ＭＳ Ｐゴシック"/>
            <a:ea typeface="ＭＳ Ｐ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48092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397105"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397105"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（基金の使途）</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a:t>
          </a:r>
          <a:r>
            <a:rPr kumimoji="1" lang="en-US" altLang="ja-JP"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合併地域振興基金</a:t>
          </a:r>
          <a:r>
            <a:rPr kumimoji="1" lang="en-US" altLang="ja-JP"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　合併により誕生した本市住民の一体感醸成、地域の振興及び福祉の増進　</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a:t>
          </a:r>
          <a:r>
            <a:rPr kumimoji="1" lang="en-US" altLang="ja-JP"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公共施設建設等基金</a:t>
          </a:r>
          <a:r>
            <a:rPr kumimoji="1" lang="en-US" altLang="ja-JP"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公共施設の建設、維持管理、解体等に関する事業</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a:t>
          </a:r>
          <a:r>
            <a:rPr kumimoji="1" lang="en-US" altLang="ja-JP"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小杉インターパーク管理基金</a:t>
          </a:r>
          <a:r>
            <a:rPr kumimoji="1" lang="en-US" altLang="ja-JP"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小杉インターパークの管理、企業立地及び地域振興</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a:t>
          </a:r>
          <a:r>
            <a:rPr kumimoji="1" lang="en-US" altLang="ja-JP"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ふるさと射水応援基金</a:t>
          </a:r>
          <a:r>
            <a:rPr kumimoji="1" lang="en-US" altLang="ja-JP" sz="1400">
              <a:solidFill>
                <a:schemeClr val="dk1"/>
              </a:solidFill>
              <a:effectLst/>
              <a:latin typeface="ＭＳ Ｐゴシック"/>
              <a:ea typeface="ＭＳ Ｐゴシック"/>
              <a:cs typeface="+mn-cs"/>
            </a:rPr>
            <a:t>】</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①子育て支援、②高齢者支援、③人口増・交流、④教育・文化、⑤健康、⑥観光、⑦環境、⑧産業振興、⑨都市整備に関する事業、</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⑩そのほか市長が必要と認める事業</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a:t>
          </a:r>
          <a:r>
            <a:rPr kumimoji="1" lang="en-US" altLang="ja-JP"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小林與三次基金</a:t>
          </a:r>
          <a:r>
            <a:rPr kumimoji="1" lang="en-US" altLang="ja-JP"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正力・小林記念館の改修等及び小林與三次氏の顕彰等</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（増減理由）</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a:t>
          </a:r>
          <a:r>
            <a:rPr kumimoji="1" lang="en-US" altLang="ja-JP"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合併地域振興基金</a:t>
          </a:r>
          <a:r>
            <a:rPr kumimoji="1" lang="en-US" altLang="ja-JP"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基金運用に伴う</a:t>
          </a:r>
          <a:r>
            <a:rPr kumimoji="1" lang="en-US" altLang="ja-JP" sz="1400">
              <a:solidFill>
                <a:schemeClr val="dk1"/>
              </a:solidFill>
              <a:effectLst/>
              <a:latin typeface="ＭＳ Ｐゴシック"/>
              <a:ea typeface="ＭＳ Ｐゴシック"/>
              <a:cs typeface="+mn-cs"/>
            </a:rPr>
            <a:t>0.1</a:t>
          </a:r>
          <a:r>
            <a:rPr kumimoji="1" lang="ja-JP" altLang="ja-JP" sz="1400">
              <a:solidFill>
                <a:schemeClr val="dk1"/>
              </a:solidFill>
              <a:effectLst/>
              <a:latin typeface="ＭＳ Ｐゴシック"/>
              <a:ea typeface="ＭＳ Ｐゴシック"/>
              <a:cs typeface="+mn-cs"/>
            </a:rPr>
            <a:t>百万円の基金積立による増のみ。</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a:t>
          </a:r>
          <a:r>
            <a:rPr kumimoji="1" lang="en-US" altLang="ja-JP"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公共施設建設等基金</a:t>
          </a:r>
          <a:r>
            <a:rPr kumimoji="1" lang="en-US" altLang="ja-JP" sz="1400">
              <a:solidFill>
                <a:schemeClr val="dk1"/>
              </a:solidFill>
              <a:effectLst/>
              <a:latin typeface="ＭＳ Ｐゴシック"/>
              <a:ea typeface="ＭＳ Ｐゴシック"/>
              <a:cs typeface="+mn-cs"/>
            </a:rPr>
            <a:t>】寄附金による</a:t>
          </a:r>
          <a:r>
            <a:rPr kumimoji="1" lang="ja-JP" altLang="ja-JP" sz="1400">
              <a:solidFill>
                <a:schemeClr val="dk1"/>
              </a:solidFill>
              <a:effectLst/>
              <a:latin typeface="ＭＳ Ｐゴシック"/>
              <a:ea typeface="ＭＳ Ｐゴシック"/>
              <a:cs typeface="+mn-cs"/>
            </a:rPr>
            <a:t>基金積立128百万円の増のみ。</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a:t>
          </a:r>
          <a:r>
            <a:rPr kumimoji="1" lang="en-US" altLang="ja-JP"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ふるさと射水応援基金</a:t>
          </a:r>
          <a:r>
            <a:rPr kumimoji="1" lang="en-US" altLang="ja-JP" sz="1400">
              <a:solidFill>
                <a:schemeClr val="dk1"/>
              </a:solidFill>
              <a:effectLst/>
              <a:latin typeface="ＭＳ Ｐゴシック"/>
              <a:ea typeface="ＭＳ Ｐゴシック"/>
              <a:cs typeface="+mn-cs"/>
            </a:rPr>
            <a:t>】</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ふるさと射水応援寄附金を基金として300百万円積み立てによる増、寄附使途に応じた事業に充当するため205百万円を取り崩したことによる減。　　　　　　　　　</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a:t>
          </a:r>
          <a:r>
            <a:rPr kumimoji="1" lang="en-US" altLang="ja-JP"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小杉インターパーク管理基金</a:t>
          </a:r>
          <a:r>
            <a:rPr kumimoji="1" lang="en-US" altLang="ja-JP"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小杉インターパークの管理経費として</a:t>
          </a:r>
          <a:r>
            <a:rPr kumimoji="1" lang="en-US" altLang="ja-JP" sz="1400">
              <a:solidFill>
                <a:schemeClr val="dk1"/>
              </a:solidFill>
              <a:effectLst/>
              <a:latin typeface="ＭＳ Ｐゴシック"/>
              <a:ea typeface="ＭＳ Ｐゴシック"/>
              <a:cs typeface="+mn-cs"/>
            </a:rPr>
            <a:t>0.9</a:t>
          </a:r>
          <a:r>
            <a:rPr kumimoji="1" lang="ja-JP" altLang="ja-JP" sz="1400">
              <a:solidFill>
                <a:schemeClr val="dk1"/>
              </a:solidFill>
              <a:effectLst/>
              <a:latin typeface="ＭＳ Ｐゴシック"/>
              <a:ea typeface="ＭＳ Ｐゴシック"/>
              <a:cs typeface="+mn-cs"/>
            </a:rPr>
            <a:t>百万円を取り崩したことによる減。</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（今後の方針）</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a:t>
          </a:r>
          <a:r>
            <a:rPr kumimoji="1" lang="en-US" altLang="ja-JP"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公共施設建設等基金</a:t>
          </a:r>
          <a:r>
            <a:rPr kumimoji="1" lang="en-US" altLang="ja-JP"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総合計画後期実施計画で計上する大型の投資的事業の財源に充当する。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a:t>
          </a:r>
          <a:r>
            <a:rPr kumimoji="1" lang="en-US" altLang="ja-JP"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合併地域振興基金</a:t>
          </a:r>
          <a:r>
            <a:rPr kumimoji="1" lang="en-US" altLang="ja-JP"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毎年度の当初予算編成事業に見込まれる財源不足を補うため必要額を順次優先的に繰り入れる。</a:t>
          </a:r>
          <a:endParaRPr lang="ja-JP" altLang="ja-JP" sz="1400">
            <a:effectLst/>
            <a:latin typeface="ＭＳ Ｐゴシック"/>
            <a:ea typeface="ＭＳ Ｐゴシック"/>
          </a:endParaRPr>
        </a:p>
        <a:p>
          <a:endParaRPr kumimoji="1" lang="en-US" altLang="ja-JP" sz="1400">
            <a:solidFill>
              <a:schemeClr val="dk1"/>
            </a:solidFill>
            <a:effectLst/>
            <a:latin typeface="ＭＳ Ｐゴシック"/>
            <a:ea typeface="ＭＳ Ｐ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480925"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397105"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397105"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（増減理由）</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取崩しはなく、基金運用利子による約</a:t>
          </a:r>
          <a:r>
            <a:rPr kumimoji="1" lang="en-US" altLang="ja-JP" sz="1400">
              <a:solidFill>
                <a:schemeClr val="dk1"/>
              </a:solidFill>
              <a:effectLst/>
              <a:latin typeface="ＭＳ Ｐゴシック"/>
              <a:ea typeface="ＭＳ Ｐゴシック"/>
              <a:cs typeface="+mn-cs"/>
            </a:rPr>
            <a:t>16</a:t>
          </a:r>
          <a:r>
            <a:rPr kumimoji="1" lang="ja-JP" altLang="ja-JP" sz="1400">
              <a:solidFill>
                <a:schemeClr val="dk1"/>
              </a:solidFill>
              <a:effectLst/>
              <a:latin typeface="ＭＳ Ｐゴシック"/>
              <a:ea typeface="ＭＳ Ｐゴシック"/>
              <a:cs typeface="+mn-cs"/>
            </a:rPr>
            <a:t>百万円の積み立てのみである。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（今後の方針）</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財政調整基金は、災害や社会情勢の変化等に対応するために、不要不急なものは除き緊急的な活用のみとするなど、引き続き基金の確保に努める。</a:t>
          </a:r>
          <a:endParaRPr lang="ja-JP" altLang="ja-JP" sz="1400">
            <a:effectLst/>
            <a:latin typeface="ＭＳ Ｐゴシック"/>
            <a:ea typeface="ＭＳ Ｐゴシック"/>
          </a:endParaRPr>
        </a:p>
        <a:p>
          <a:endParaRPr kumimoji="1" lang="en-US" altLang="ja-JP" sz="1400">
            <a:solidFill>
              <a:schemeClr val="dk1"/>
            </a:solidFill>
            <a:effectLst/>
            <a:latin typeface="ＭＳ Ｐゴシック"/>
            <a:ea typeface="ＭＳ Ｐ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480925"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397105"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397105"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（増減理由）</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取崩しはなく、基金運用利子による約0.4百万円の積み立てのみである。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（今後の方針）</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当面の間、決算上剰余金を活用して市債を繰上償還することとし、今後の利率の上昇に伴う償還利子の増に備え、原則として基金は取り崩さない。</a:t>
          </a:r>
          <a:endParaRPr lang="ja-JP" altLang="ja-JP" sz="1400">
            <a:effectLst/>
            <a:latin typeface="ＭＳ Ｐゴシック"/>
            <a:ea typeface="ＭＳ Ｐゴシック"/>
          </a:endParaRPr>
        </a:p>
        <a:p>
          <a:endParaRPr kumimoji="1" lang="en-US" altLang="ja-JP" sz="14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480925"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4E19FB5-D744-45EE-970A-F03E94435C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152254E-8D9B-431E-AD21-FCD463E05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891B297-F07B-4912-832C-AAB76532E799}"/>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BC6FE31-E0C0-4769-A50E-A801C28A574E}"/>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E107D78-2611-4147-91DC-5885FBD23415}"/>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E3BA314-4651-4435-A2C7-0F92C3A6E77F}"/>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0CEB750-18DE-4CF8-9F21-6FE40946500F}"/>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B850CEC-B995-46B5-8AF0-E9A796E81F92}"/>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7BD739D-24B9-4AEA-9D51-D90F313D151D}"/>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02A18E7-C44B-42C0-992E-E60F0B0294FA}"/>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192CB86-2B4A-4467-B069-DB28C0A94C70}"/>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51C4D84-2FC0-413A-A887-93350C36A3F0}"/>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91,450
88,411
109.44
42,784,390
40,960,565
1,536,673
25,703,382
58,137,260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164A409-AEC2-41C5-B157-C8D7C4A1BFF2}"/>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6952E43-DA64-43B4-BBE3-12D022954A4B}"/>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F8A4A1A-9EB2-4BFF-9ABC-32CCDB4D053C}"/>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AE3CBDF-66C0-4589-836E-7EE6F8E4807F}"/>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6E26676-7E62-42FD-8C9A-299CC72B67E1}"/>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374DF2B-B01F-4B9E-92D9-7F8A21146D8E}"/>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305B032-6B63-40DF-B258-61B3EDFD4945}"/>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A4EA46F-E4F1-4436-9C7A-E26BF05CE0C8}"/>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70BEEC1-C186-4317-B89B-AB0FCD7CF0BA}"/>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D4DA710-7AE5-48A1-9A99-9D3BF5C0B8BC}"/>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E73BB3B-5A35-4DEC-9A73-A8706B4CBE01}"/>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7A1FB96-961F-4C7A-8AE9-BEB4CE5C2147}"/>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3BA9C84-7541-4B4E-8C89-360AA90FB947}"/>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417FC79-1E81-43BF-BD20-FBE341E1FA2A}"/>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745527A-4260-4384-AEDE-FAEC7C0A55F2}"/>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8338F92-3569-4D80-A0FC-83379E9D5290}"/>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6844921-E728-4EB6-BADD-BC2F2E22D05F}"/>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A93253D-C5CA-40C2-BAD4-D26652C3298C}"/>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48257C4-B2A3-466F-BBED-A032736CDD6A}"/>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E2B6125-A24D-4A27-96C7-23721F721D19}"/>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6C062DCB-A749-42B2-837E-7E5B5A6FBC68}"/>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C884B71-6C76-457B-AB85-9225A590F919}"/>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FE675E9-FB75-4DCC-B147-D66631AB26D9}"/>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5741BB1-C295-4DDE-8539-49AAAA772A36}"/>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6BA832A-CEF9-4B78-9CE7-0D42C0C0D89C}"/>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1997508-F749-4922-8C66-752A8070CB1F}"/>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6B0AC1C-8EDF-4633-8FF4-F20EEF10CB9F}"/>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2D71BB5-F3DD-40FF-9AFA-67ACC1B62931}"/>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8D05AB5-A064-41AA-A57F-4F79043211D6}"/>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CA0E8CB-B1D9-47FB-85C1-0DCFA7948310}"/>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B0EA672-AE0E-4CCB-AB47-70A14D4D3671}"/>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CD3D718-3500-4F32-B7A1-75DC05E39901}"/>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AAEF06E-C214-42DC-8BFF-1BBBDFA56007}"/>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5E2C306-121B-4928-8D0D-3FAE6ABD28E2}"/>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FDEA92B-A754-499F-BAC3-44CA21AD4FF3}"/>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当市では、平成</a:t>
          </a:r>
          <a:r>
            <a:rPr kumimoji="1" lang="en-US" altLang="ja-JP" sz="1000">
              <a:solidFill>
                <a:schemeClr val="dk1"/>
              </a:solidFill>
              <a:effectLst/>
              <a:latin typeface="+mn-lt"/>
              <a:ea typeface="+mn-ea"/>
              <a:cs typeface="+mn-cs"/>
            </a:rPr>
            <a:t>17</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11</a:t>
          </a:r>
          <a:r>
            <a:rPr kumimoji="1" lang="ja-JP" altLang="ja-JP" sz="1000">
              <a:solidFill>
                <a:schemeClr val="dk1"/>
              </a:solidFill>
              <a:effectLst/>
              <a:latin typeface="+mn-lt"/>
              <a:ea typeface="+mn-ea"/>
              <a:cs typeface="+mn-cs"/>
            </a:rPr>
            <a:t>月の市町村合併以降、公共施設の統廃合に取り組んでおり、老朽化した施設の除却が進んだことから、平成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年度末から有形固定資産減価償却率は類似団体を下回っている。</a:t>
          </a:r>
          <a:endParaRPr lang="ja-JP" altLang="ja-JP" sz="1000">
            <a:effectLst/>
          </a:endParaRPr>
        </a:p>
        <a:p>
          <a:r>
            <a:rPr kumimoji="1" lang="ja-JP" altLang="ja-JP" sz="1000">
              <a:solidFill>
                <a:schemeClr val="dk1"/>
              </a:solidFill>
              <a:effectLst/>
              <a:latin typeface="+mn-lt"/>
              <a:ea typeface="+mn-ea"/>
              <a:cs typeface="+mn-cs"/>
            </a:rPr>
            <a:t>　また、平成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年度に策定した公共施設等総合管理計画において、公共施設等の延べ床面積を</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％削減するという目標を掲げており、今後も施設の集約化や除却を進め、真に必要とされる公共施設の長寿命化を図り、公共施設の最適化を目指す</a:t>
          </a:r>
          <a:r>
            <a:rPr kumimoji="1" lang="ja-JP" altLang="ja-JP" sz="1050">
              <a:solidFill>
                <a:schemeClr val="dk1"/>
              </a:solidFill>
              <a:effectLst/>
              <a:latin typeface="+mn-lt"/>
              <a:ea typeface="+mn-ea"/>
              <a:cs typeface="+mn-cs"/>
            </a:rPr>
            <a:t>。</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045BBBC-2C29-46A2-AAD6-D1A7710CC8AB}"/>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D4C3318-47CD-47D9-AA1B-7A15AC22CE42}"/>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C26EEE8-3F08-4476-B4E0-C2563B011019}"/>
            </a:ext>
          </a:extLst>
        </xdr:cNvPr>
        <xdr:cNvSpPr txBox="1"/>
      </xdr:nvSpPr>
      <xdr:spPr>
        <a:xfrm>
          <a:off x="741836" y="59037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472BC7FC-CDA4-4D9E-A63B-BFD256580BC9}"/>
            </a:ext>
          </a:extLst>
        </xdr:cNvPr>
        <xdr:cNvCxnSpPr/>
      </xdr:nvCxnSpPr>
      <xdr:spPr>
        <a:xfrm>
          <a:off x="1158875" y="573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8B50B504-83A3-4780-8DCB-EB7A1F648C38}"/>
            </a:ext>
          </a:extLst>
        </xdr:cNvPr>
        <xdr:cNvSpPr txBox="1"/>
      </xdr:nvSpPr>
      <xdr:spPr>
        <a:xfrm>
          <a:off x="789956" y="5649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BB059C43-4BB3-4742-9BAC-E9F38254A7D1}"/>
            </a:ext>
          </a:extLst>
        </xdr:cNvPr>
        <xdr:cNvCxnSpPr/>
      </xdr:nvCxnSpPr>
      <xdr:spPr>
        <a:xfrm>
          <a:off x="1158875" y="5483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17B443B7-2AC6-409A-9CDA-F7A4F46CC1B8}"/>
            </a:ext>
          </a:extLst>
        </xdr:cNvPr>
        <xdr:cNvSpPr txBox="1"/>
      </xdr:nvSpPr>
      <xdr:spPr>
        <a:xfrm>
          <a:off x="789956" y="5389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C33E9FE6-B1E1-49F8-A52D-5472357F1B7D}"/>
            </a:ext>
          </a:extLst>
        </xdr:cNvPr>
        <xdr:cNvCxnSpPr/>
      </xdr:nvCxnSpPr>
      <xdr:spPr>
        <a:xfrm>
          <a:off x="1158875" y="5229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5998165E-8C9A-4311-921F-3F00DB7BDE68}"/>
            </a:ext>
          </a:extLst>
        </xdr:cNvPr>
        <xdr:cNvSpPr txBox="1"/>
      </xdr:nvSpPr>
      <xdr:spPr>
        <a:xfrm>
          <a:off x="789956" y="5144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2E5BC20A-D6EA-48F1-B1C2-75667B6968F5}"/>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44E4435E-6FC4-473E-9B58-C00A659AC9E0}"/>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E0518617-4AC4-4980-A2FD-B6324F4CEBC4}"/>
            </a:ext>
          </a:extLst>
        </xdr:cNvPr>
        <xdr:cNvCxnSpPr/>
      </xdr:nvCxnSpPr>
      <xdr:spPr>
        <a:xfrm>
          <a:off x="1158875" y="47148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EC1B8375-1E64-4603-93CD-63020D5690E4}"/>
            </a:ext>
          </a:extLst>
        </xdr:cNvPr>
        <xdr:cNvSpPr txBox="1"/>
      </xdr:nvSpPr>
      <xdr:spPr>
        <a:xfrm>
          <a:off x="789956" y="4630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9F46074F-7079-463E-BF54-DEFE5A7F32F5}"/>
            </a:ext>
          </a:extLst>
        </xdr:cNvPr>
        <xdr:cNvCxnSpPr/>
      </xdr:nvCxnSpPr>
      <xdr:spPr>
        <a:xfrm>
          <a:off x="1158875" y="446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8E3109E1-F03B-4424-82E6-D5B01C0BC76E}"/>
            </a:ext>
          </a:extLst>
        </xdr:cNvPr>
        <xdr:cNvSpPr txBox="1"/>
      </xdr:nvSpPr>
      <xdr:spPr>
        <a:xfrm>
          <a:off x="789956" y="4370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B78DC219-5A22-48D0-AD9E-19721B24267F}"/>
            </a:ext>
          </a:extLst>
        </xdr:cNvPr>
        <xdr:cNvCxnSpPr/>
      </xdr:nvCxnSpPr>
      <xdr:spPr>
        <a:xfrm>
          <a:off x="1158875" y="4210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31DBF2C0-A31A-4402-BC56-66D26331744B}"/>
            </a:ext>
          </a:extLst>
        </xdr:cNvPr>
        <xdr:cNvSpPr txBox="1"/>
      </xdr:nvSpPr>
      <xdr:spPr>
        <a:xfrm>
          <a:off x="789956" y="4116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5DCF2E73-38E4-49DB-B415-734B4ACD621C}"/>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2FA7C24E-F732-49CA-9B6D-4942B768ABFA}"/>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30729D14-32C3-459D-A193-983D4A7AFEB5}"/>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F8C3534E-6272-4748-8665-61D0F5A11A65}"/>
            </a:ext>
          </a:extLst>
        </xdr:cNvPr>
        <xdr:cNvCxnSpPr/>
      </xdr:nvCxnSpPr>
      <xdr:spPr>
        <a:xfrm flipV="1">
          <a:off x="4306570" y="4352608"/>
          <a:ext cx="1270" cy="122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DEF66ACE-95BC-4EA2-8903-48F9A74C7967}"/>
            </a:ext>
          </a:extLst>
        </xdr:cNvPr>
        <xdr:cNvSpPr txBox="1"/>
      </xdr:nvSpPr>
      <xdr:spPr>
        <a:xfrm>
          <a:off x="4359275" y="5571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2BFA4A0A-3F94-46CF-9C57-4D37F1AFA968}"/>
            </a:ext>
          </a:extLst>
        </xdr:cNvPr>
        <xdr:cNvCxnSpPr/>
      </xdr:nvCxnSpPr>
      <xdr:spPr>
        <a:xfrm>
          <a:off x="4216400" y="557450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4C8794AC-5ADF-459F-B39D-4E3F9F6C3FD9}"/>
            </a:ext>
          </a:extLst>
        </xdr:cNvPr>
        <xdr:cNvSpPr txBox="1"/>
      </xdr:nvSpPr>
      <xdr:spPr>
        <a:xfrm>
          <a:off x="4359275" y="413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966C37C8-8174-4BEE-9A8B-C9764270C7F1}"/>
            </a:ext>
          </a:extLst>
        </xdr:cNvPr>
        <xdr:cNvCxnSpPr/>
      </xdr:nvCxnSpPr>
      <xdr:spPr>
        <a:xfrm>
          <a:off x="4216400" y="435260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74" name="有形固定資産減価償却率平均値テキスト">
          <a:extLst>
            <a:ext uri="{FF2B5EF4-FFF2-40B4-BE49-F238E27FC236}">
              <a16:creationId xmlns:a16="http://schemas.microsoft.com/office/drawing/2014/main" id="{B50298DF-33BA-4E3D-8522-FB2E1FE8A9A4}"/>
            </a:ext>
          </a:extLst>
        </xdr:cNvPr>
        <xdr:cNvSpPr txBox="1"/>
      </xdr:nvSpPr>
      <xdr:spPr>
        <a:xfrm>
          <a:off x="4359275" y="501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7297ADF1-A755-47C4-B82D-A97CA57AF637}"/>
            </a:ext>
          </a:extLst>
        </xdr:cNvPr>
        <xdr:cNvSpPr/>
      </xdr:nvSpPr>
      <xdr:spPr>
        <a:xfrm>
          <a:off x="4254500" y="50287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65B87F46-3613-4D63-8D5A-D03358C4F7C0}"/>
            </a:ext>
          </a:extLst>
        </xdr:cNvPr>
        <xdr:cNvSpPr/>
      </xdr:nvSpPr>
      <xdr:spPr>
        <a:xfrm>
          <a:off x="3616325" y="50211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a:extLst>
            <a:ext uri="{FF2B5EF4-FFF2-40B4-BE49-F238E27FC236}">
              <a16:creationId xmlns:a16="http://schemas.microsoft.com/office/drawing/2014/main" id="{5F99A247-356F-42CA-879B-3D57D34C68BF}"/>
            </a:ext>
          </a:extLst>
        </xdr:cNvPr>
        <xdr:cNvSpPr/>
      </xdr:nvSpPr>
      <xdr:spPr>
        <a:xfrm>
          <a:off x="2930525" y="50022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a:extLst>
            <a:ext uri="{FF2B5EF4-FFF2-40B4-BE49-F238E27FC236}">
              <a16:creationId xmlns:a16="http://schemas.microsoft.com/office/drawing/2014/main" id="{E2855267-8E48-42C0-B5E8-46791DDFE404}"/>
            </a:ext>
          </a:extLst>
        </xdr:cNvPr>
        <xdr:cNvSpPr/>
      </xdr:nvSpPr>
      <xdr:spPr>
        <a:xfrm>
          <a:off x="2244725" y="49617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a:extLst>
            <a:ext uri="{FF2B5EF4-FFF2-40B4-BE49-F238E27FC236}">
              <a16:creationId xmlns:a16="http://schemas.microsoft.com/office/drawing/2014/main" id="{7CA19CD9-058E-4672-9C4C-E66D7271AFF4}"/>
            </a:ext>
          </a:extLst>
        </xdr:cNvPr>
        <xdr:cNvSpPr/>
      </xdr:nvSpPr>
      <xdr:spPr>
        <a:xfrm>
          <a:off x="1558925" y="49239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CEFD342-8212-46D5-869F-DE2F16763A23}"/>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06D49D4-389F-47C4-9446-F889B363E09F}"/>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4B3138A-0889-4536-9567-5C13ED45BD06}"/>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A887A8B5-2259-4247-81BF-2BA8E3308D5B}"/>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95D2157-EC4B-4159-A10E-631EF147A577}"/>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47784</xdr:rowOff>
    </xdr:from>
    <xdr:to>
      <xdr:col>23</xdr:col>
      <xdr:colOff>136525</xdr:colOff>
      <xdr:row>30</xdr:row>
      <xdr:rowOff>149384</xdr:rowOff>
    </xdr:to>
    <xdr:sp macro="" textlink="">
      <xdr:nvSpPr>
        <xdr:cNvPr id="85" name="楕円 84">
          <a:extLst>
            <a:ext uri="{FF2B5EF4-FFF2-40B4-BE49-F238E27FC236}">
              <a16:creationId xmlns:a16="http://schemas.microsoft.com/office/drawing/2014/main" id="{4D9F0C94-2917-4399-8726-FACF491A9EC9}"/>
            </a:ext>
          </a:extLst>
        </xdr:cNvPr>
        <xdr:cNvSpPr/>
      </xdr:nvSpPr>
      <xdr:spPr>
        <a:xfrm>
          <a:off x="4254500" y="490235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70661</xdr:rowOff>
    </xdr:from>
    <xdr:ext cx="405111" cy="259045"/>
    <xdr:sp macro="" textlink="">
      <xdr:nvSpPr>
        <xdr:cNvPr id="86" name="有形固定資産減価償却率該当値テキスト">
          <a:extLst>
            <a:ext uri="{FF2B5EF4-FFF2-40B4-BE49-F238E27FC236}">
              <a16:creationId xmlns:a16="http://schemas.microsoft.com/office/drawing/2014/main" id="{6DE921DD-C12A-484D-9233-93AB5871F36E}"/>
            </a:ext>
          </a:extLst>
        </xdr:cNvPr>
        <xdr:cNvSpPr txBox="1"/>
      </xdr:nvSpPr>
      <xdr:spPr>
        <a:xfrm>
          <a:off x="4359275" y="4763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162560</xdr:rowOff>
    </xdr:from>
    <xdr:to>
      <xdr:col>19</xdr:col>
      <xdr:colOff>187325</xdr:colOff>
      <xdr:row>30</xdr:row>
      <xdr:rowOff>92710</xdr:rowOff>
    </xdr:to>
    <xdr:sp macro="" textlink="">
      <xdr:nvSpPr>
        <xdr:cNvPr id="87" name="楕円 86">
          <a:extLst>
            <a:ext uri="{FF2B5EF4-FFF2-40B4-BE49-F238E27FC236}">
              <a16:creationId xmlns:a16="http://schemas.microsoft.com/office/drawing/2014/main" id="{21A2B1D6-783D-45B2-B684-D56C13BAAD0E}"/>
            </a:ext>
          </a:extLst>
        </xdr:cNvPr>
        <xdr:cNvSpPr/>
      </xdr:nvSpPr>
      <xdr:spPr>
        <a:xfrm>
          <a:off x="3616325" y="48552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41910</xdr:rowOff>
    </xdr:from>
    <xdr:to>
      <xdr:col>23</xdr:col>
      <xdr:colOff>85725</xdr:colOff>
      <xdr:row>30</xdr:row>
      <xdr:rowOff>98584</xdr:rowOff>
    </xdr:to>
    <xdr:cxnSp macro="">
      <xdr:nvCxnSpPr>
        <xdr:cNvPr id="88" name="直線コネクタ 87">
          <a:extLst>
            <a:ext uri="{FF2B5EF4-FFF2-40B4-BE49-F238E27FC236}">
              <a16:creationId xmlns:a16="http://schemas.microsoft.com/office/drawing/2014/main" id="{106C0006-0BBB-480C-87FA-F5A7C071CCC4}"/>
            </a:ext>
          </a:extLst>
        </xdr:cNvPr>
        <xdr:cNvCxnSpPr/>
      </xdr:nvCxnSpPr>
      <xdr:spPr>
        <a:xfrm>
          <a:off x="3673475" y="4902835"/>
          <a:ext cx="628650" cy="5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124778</xdr:rowOff>
    </xdr:from>
    <xdr:to>
      <xdr:col>15</xdr:col>
      <xdr:colOff>187325</xdr:colOff>
      <xdr:row>30</xdr:row>
      <xdr:rowOff>54928</xdr:rowOff>
    </xdr:to>
    <xdr:sp macro="" textlink="">
      <xdr:nvSpPr>
        <xdr:cNvPr id="89" name="楕円 88">
          <a:extLst>
            <a:ext uri="{FF2B5EF4-FFF2-40B4-BE49-F238E27FC236}">
              <a16:creationId xmlns:a16="http://schemas.microsoft.com/office/drawing/2014/main" id="{4C067BC8-CFCC-46BF-AC57-C5C9DC4DC94E}"/>
            </a:ext>
          </a:extLst>
        </xdr:cNvPr>
        <xdr:cNvSpPr/>
      </xdr:nvSpPr>
      <xdr:spPr>
        <a:xfrm>
          <a:off x="2930525" y="48174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4128</xdr:rowOff>
    </xdr:from>
    <xdr:to>
      <xdr:col>19</xdr:col>
      <xdr:colOff>136525</xdr:colOff>
      <xdr:row>30</xdr:row>
      <xdr:rowOff>41910</xdr:rowOff>
    </xdr:to>
    <xdr:cxnSp macro="">
      <xdr:nvCxnSpPr>
        <xdr:cNvPr id="90" name="直線コネクタ 89">
          <a:extLst>
            <a:ext uri="{FF2B5EF4-FFF2-40B4-BE49-F238E27FC236}">
              <a16:creationId xmlns:a16="http://schemas.microsoft.com/office/drawing/2014/main" id="{8A2CBB52-9834-44A5-9883-7F954E76C09C}"/>
            </a:ext>
          </a:extLst>
        </xdr:cNvPr>
        <xdr:cNvCxnSpPr/>
      </xdr:nvCxnSpPr>
      <xdr:spPr>
        <a:xfrm>
          <a:off x="2987675" y="4865053"/>
          <a:ext cx="6858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119380</xdr:rowOff>
    </xdr:from>
    <xdr:to>
      <xdr:col>11</xdr:col>
      <xdr:colOff>187325</xdr:colOff>
      <xdr:row>30</xdr:row>
      <xdr:rowOff>49530</xdr:rowOff>
    </xdr:to>
    <xdr:sp macro="" textlink="">
      <xdr:nvSpPr>
        <xdr:cNvPr id="91" name="楕円 90">
          <a:extLst>
            <a:ext uri="{FF2B5EF4-FFF2-40B4-BE49-F238E27FC236}">
              <a16:creationId xmlns:a16="http://schemas.microsoft.com/office/drawing/2014/main" id="{21A79B43-5F3C-4F1F-AA4A-AE9F30913E41}"/>
            </a:ext>
          </a:extLst>
        </xdr:cNvPr>
        <xdr:cNvSpPr/>
      </xdr:nvSpPr>
      <xdr:spPr>
        <a:xfrm>
          <a:off x="2244725" y="481838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170180</xdr:rowOff>
    </xdr:from>
    <xdr:to>
      <xdr:col>15</xdr:col>
      <xdr:colOff>136525</xdr:colOff>
      <xdr:row>30</xdr:row>
      <xdr:rowOff>4128</xdr:rowOff>
    </xdr:to>
    <xdr:cxnSp macro="">
      <xdr:nvCxnSpPr>
        <xdr:cNvPr id="92" name="直線コネクタ 91">
          <a:extLst>
            <a:ext uri="{FF2B5EF4-FFF2-40B4-BE49-F238E27FC236}">
              <a16:creationId xmlns:a16="http://schemas.microsoft.com/office/drawing/2014/main" id="{96BC0BCD-1A25-4F5A-B7C5-DB061746DAFE}"/>
            </a:ext>
          </a:extLst>
        </xdr:cNvPr>
        <xdr:cNvCxnSpPr/>
      </xdr:nvCxnSpPr>
      <xdr:spPr>
        <a:xfrm>
          <a:off x="2301875" y="4856480"/>
          <a:ext cx="6858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92392</xdr:rowOff>
    </xdr:from>
    <xdr:to>
      <xdr:col>7</xdr:col>
      <xdr:colOff>187325</xdr:colOff>
      <xdr:row>30</xdr:row>
      <xdr:rowOff>22542</xdr:rowOff>
    </xdr:to>
    <xdr:sp macro="" textlink="">
      <xdr:nvSpPr>
        <xdr:cNvPr id="93" name="楕円 92">
          <a:extLst>
            <a:ext uri="{FF2B5EF4-FFF2-40B4-BE49-F238E27FC236}">
              <a16:creationId xmlns:a16="http://schemas.microsoft.com/office/drawing/2014/main" id="{33B11FAF-D97C-44BA-8014-A6130085255E}"/>
            </a:ext>
          </a:extLst>
        </xdr:cNvPr>
        <xdr:cNvSpPr/>
      </xdr:nvSpPr>
      <xdr:spPr>
        <a:xfrm>
          <a:off x="1558925" y="47882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143192</xdr:rowOff>
    </xdr:from>
    <xdr:to>
      <xdr:col>11</xdr:col>
      <xdr:colOff>136525</xdr:colOff>
      <xdr:row>29</xdr:row>
      <xdr:rowOff>170180</xdr:rowOff>
    </xdr:to>
    <xdr:cxnSp macro="">
      <xdr:nvCxnSpPr>
        <xdr:cNvPr id="94" name="直線コネクタ 93">
          <a:extLst>
            <a:ext uri="{FF2B5EF4-FFF2-40B4-BE49-F238E27FC236}">
              <a16:creationId xmlns:a16="http://schemas.microsoft.com/office/drawing/2014/main" id="{DE00C4B1-068C-4E3E-B8D4-B4F70D1DD08E}"/>
            </a:ext>
          </a:extLst>
        </xdr:cNvPr>
        <xdr:cNvCxnSpPr/>
      </xdr:nvCxnSpPr>
      <xdr:spPr>
        <a:xfrm>
          <a:off x="1616075" y="4835842"/>
          <a:ext cx="685800" cy="2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95" name="n_1aveValue有形固定資産減価償却率">
          <a:extLst>
            <a:ext uri="{FF2B5EF4-FFF2-40B4-BE49-F238E27FC236}">
              <a16:creationId xmlns:a16="http://schemas.microsoft.com/office/drawing/2014/main" id="{D3B9F885-EA0A-4D07-ACD5-0EC0F2038B87}"/>
            </a:ext>
          </a:extLst>
        </xdr:cNvPr>
        <xdr:cNvSpPr txBox="1"/>
      </xdr:nvSpPr>
      <xdr:spPr>
        <a:xfrm>
          <a:off x="3474094" y="5104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96" name="n_2aveValue有形固定資産減価償却率">
          <a:extLst>
            <a:ext uri="{FF2B5EF4-FFF2-40B4-BE49-F238E27FC236}">
              <a16:creationId xmlns:a16="http://schemas.microsoft.com/office/drawing/2014/main" id="{A6761EF4-73BE-4A50-88FA-799A29EF0EE4}"/>
            </a:ext>
          </a:extLst>
        </xdr:cNvPr>
        <xdr:cNvSpPr txBox="1"/>
      </xdr:nvSpPr>
      <xdr:spPr>
        <a:xfrm>
          <a:off x="2797819" y="508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97" name="n_3aveValue有形固定資産減価償却率">
          <a:extLst>
            <a:ext uri="{FF2B5EF4-FFF2-40B4-BE49-F238E27FC236}">
              <a16:creationId xmlns:a16="http://schemas.microsoft.com/office/drawing/2014/main" id="{74AE8EF4-6A57-4CBA-B83F-70C2A5C8F849}"/>
            </a:ext>
          </a:extLst>
        </xdr:cNvPr>
        <xdr:cNvSpPr txBox="1"/>
      </xdr:nvSpPr>
      <xdr:spPr>
        <a:xfrm>
          <a:off x="2112019" y="505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98" name="n_4aveValue有形固定資産減価償却率">
          <a:extLst>
            <a:ext uri="{FF2B5EF4-FFF2-40B4-BE49-F238E27FC236}">
              <a16:creationId xmlns:a16="http://schemas.microsoft.com/office/drawing/2014/main" id="{110DE82C-D507-41F3-9BB7-BAD10F60957B}"/>
            </a:ext>
          </a:extLst>
        </xdr:cNvPr>
        <xdr:cNvSpPr txBox="1"/>
      </xdr:nvSpPr>
      <xdr:spPr>
        <a:xfrm>
          <a:off x="1426219" y="501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109237</xdr:rowOff>
    </xdr:from>
    <xdr:ext cx="405111" cy="259045"/>
    <xdr:sp macro="" textlink="">
      <xdr:nvSpPr>
        <xdr:cNvPr id="99" name="n_1mainValue有形固定資産減価償却率">
          <a:extLst>
            <a:ext uri="{FF2B5EF4-FFF2-40B4-BE49-F238E27FC236}">
              <a16:creationId xmlns:a16="http://schemas.microsoft.com/office/drawing/2014/main" id="{6BF342A0-DB16-4AC8-8E67-707AF4242AD9}"/>
            </a:ext>
          </a:extLst>
        </xdr:cNvPr>
        <xdr:cNvSpPr txBox="1"/>
      </xdr:nvSpPr>
      <xdr:spPr>
        <a:xfrm>
          <a:off x="3474094" y="463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71455</xdr:rowOff>
    </xdr:from>
    <xdr:ext cx="405111" cy="259045"/>
    <xdr:sp macro="" textlink="">
      <xdr:nvSpPr>
        <xdr:cNvPr id="100" name="n_2mainValue有形固定資産減価償却率">
          <a:extLst>
            <a:ext uri="{FF2B5EF4-FFF2-40B4-BE49-F238E27FC236}">
              <a16:creationId xmlns:a16="http://schemas.microsoft.com/office/drawing/2014/main" id="{D9BA50C6-AE9F-429D-9983-94D5CD1305CB}"/>
            </a:ext>
          </a:extLst>
        </xdr:cNvPr>
        <xdr:cNvSpPr txBox="1"/>
      </xdr:nvSpPr>
      <xdr:spPr>
        <a:xfrm>
          <a:off x="2797819" y="4602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66057</xdr:rowOff>
    </xdr:from>
    <xdr:ext cx="405111" cy="259045"/>
    <xdr:sp macro="" textlink="">
      <xdr:nvSpPr>
        <xdr:cNvPr id="101" name="n_3mainValue有形固定資産減価償却率">
          <a:extLst>
            <a:ext uri="{FF2B5EF4-FFF2-40B4-BE49-F238E27FC236}">
              <a16:creationId xmlns:a16="http://schemas.microsoft.com/office/drawing/2014/main" id="{AA067A75-96CC-492C-8662-2077A757D6E8}"/>
            </a:ext>
          </a:extLst>
        </xdr:cNvPr>
        <xdr:cNvSpPr txBox="1"/>
      </xdr:nvSpPr>
      <xdr:spPr>
        <a:xfrm>
          <a:off x="2112019" y="4603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39069</xdr:rowOff>
    </xdr:from>
    <xdr:ext cx="405111" cy="259045"/>
    <xdr:sp macro="" textlink="">
      <xdr:nvSpPr>
        <xdr:cNvPr id="102" name="n_4mainValue有形固定資産減価償却率">
          <a:extLst>
            <a:ext uri="{FF2B5EF4-FFF2-40B4-BE49-F238E27FC236}">
              <a16:creationId xmlns:a16="http://schemas.microsoft.com/office/drawing/2014/main" id="{F71F7327-98F7-4BFD-9571-BAF416611445}"/>
            </a:ext>
          </a:extLst>
        </xdr:cNvPr>
        <xdr:cNvSpPr txBox="1"/>
      </xdr:nvSpPr>
      <xdr:spPr>
        <a:xfrm>
          <a:off x="1426219" y="45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2B1C29F7-7EFC-4B6D-9C2C-F02E654423AB}"/>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50FDA59E-BC8C-4D4F-BB86-03E72AFE2DB6}"/>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C080316C-5B5F-49B7-B252-17064872717E}"/>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6836BD10-5527-4663-81F4-DA063D0DFF0C}"/>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8F9784D9-488B-4336-BFED-C9B13CBBDFA1}"/>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98CD8F86-09E5-4EB5-AB84-818E267054E2}"/>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F8570D3F-49A9-4F7A-893C-416D7E1FAE35}"/>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98FDDF33-2C2B-409E-B1F8-FB356A179F6C}"/>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730B23B2-3170-4423-9BDE-4C272DDA1A53}"/>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EBE06C7A-7AEF-49C6-8C00-C742E2512EE8}"/>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AF27584C-A264-4BCC-B1E7-E4C6D1D343AF}"/>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B02A7F5A-5E80-431A-AC77-9B23863A8775}"/>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673DAF90-009F-41C2-954D-2EF1B2C9CC94}"/>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債務償還比率が全国平均を上回っている要因は、市町村合併以降、統合庁舎建設事業など公共施設の統廃合を推進してきたことにより、地方債残高が大きいためである。</a:t>
          </a:r>
          <a:endParaRPr lang="ja-JP" altLang="ja-JP">
            <a:effectLst/>
          </a:endParaRPr>
        </a:p>
        <a:p>
          <a:r>
            <a:rPr kumimoji="1" lang="ja-JP" altLang="ja-JP" sz="1100">
              <a:solidFill>
                <a:schemeClr val="dk1"/>
              </a:solidFill>
              <a:effectLst/>
              <a:latin typeface="+mn-lt"/>
              <a:ea typeface="+mn-ea"/>
              <a:cs typeface="+mn-cs"/>
            </a:rPr>
            <a:t>　「行財政改革大綱・集中改革プラン」に基づき、地方債の繰上償還の実施による地方債残高の減少や基金の積立等を行うことにより、債務償還可能年数の減少に努める。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44E103EF-E255-4888-A97E-F3A18229574E}"/>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5F9E47-1159-4F30-A527-FD056260C20A}"/>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F7EDEECB-A376-4B20-BD9B-7044B71E281C}"/>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BDCAE4C7-5310-4F6B-8372-3CC2E5CC1CCC}"/>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557E37A5-FDE0-46FB-9C5D-6C1A701F3E3F}"/>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19BBB2A9-5FDF-4D69-A8C2-1A4C104D7B97}"/>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5995ECC5-1762-454F-B6AA-0E6330546C94}"/>
            </a:ext>
          </a:extLst>
        </xdr:cNvPr>
        <xdr:cNvSpPr txBox="1"/>
      </xdr:nvSpPr>
      <xdr:spPr>
        <a:xfrm>
          <a:off x="9762011" y="53218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F699A7C-AC46-4333-A2C8-AC8FA75DDE22}"/>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4F0AE606-E2D2-4DD1-9206-E6BFAE6D1BE5}"/>
            </a:ext>
          </a:extLst>
        </xdr:cNvPr>
        <xdr:cNvSpPr txBox="1"/>
      </xdr:nvSpPr>
      <xdr:spPr>
        <a:xfrm>
          <a:off x="9762011" y="5029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3C91AD4-1520-406B-A908-A646CFA38C0C}"/>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25962946-B902-4AF7-A25F-1EF628205512}"/>
            </a:ext>
          </a:extLst>
        </xdr:cNvPr>
        <xdr:cNvSpPr txBox="1"/>
      </xdr:nvSpPr>
      <xdr:spPr>
        <a:xfrm>
          <a:off x="97620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D5A20D80-787E-4525-96C9-E0BFFFAF802F}"/>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2897DA67-3931-447E-90F0-09F6BB782197}"/>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F4D775A0-883E-4902-8549-FB9126BDE220}"/>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AA90728D-1D0B-4546-8D96-EB90B460BF84}"/>
            </a:ext>
          </a:extLst>
        </xdr:cNvPr>
        <xdr:cNvSpPr txBox="1"/>
      </xdr:nvSpPr>
      <xdr:spPr>
        <a:xfrm>
          <a:off x="9867778" y="41548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C1279026-E417-4E58-BD3B-00C285DB178D}"/>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71052FBF-6451-4170-ACE6-1933F56BC2B1}"/>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a:extLst>
            <a:ext uri="{FF2B5EF4-FFF2-40B4-BE49-F238E27FC236}">
              <a16:creationId xmlns:a16="http://schemas.microsoft.com/office/drawing/2014/main" id="{A39E2094-5775-4D34-AA11-EDCCDF914A03}"/>
            </a:ext>
          </a:extLst>
        </xdr:cNvPr>
        <xdr:cNvCxnSpPr/>
      </xdr:nvCxnSpPr>
      <xdr:spPr>
        <a:xfrm flipV="1">
          <a:off x="13326745" y="4239078"/>
          <a:ext cx="1269" cy="142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a:extLst>
            <a:ext uri="{FF2B5EF4-FFF2-40B4-BE49-F238E27FC236}">
              <a16:creationId xmlns:a16="http://schemas.microsoft.com/office/drawing/2014/main" id="{D565864D-875F-4C66-9A91-4E8EC4E27257}"/>
            </a:ext>
          </a:extLst>
        </xdr:cNvPr>
        <xdr:cNvSpPr txBox="1"/>
      </xdr:nvSpPr>
      <xdr:spPr>
        <a:xfrm>
          <a:off x="13379450" y="56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a:extLst>
            <a:ext uri="{FF2B5EF4-FFF2-40B4-BE49-F238E27FC236}">
              <a16:creationId xmlns:a16="http://schemas.microsoft.com/office/drawing/2014/main" id="{ACDCA053-5DCE-4217-B17A-F063BF2D41FF}"/>
            </a:ext>
          </a:extLst>
        </xdr:cNvPr>
        <xdr:cNvCxnSpPr/>
      </xdr:nvCxnSpPr>
      <xdr:spPr>
        <a:xfrm>
          <a:off x="13255625" y="56644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7BB5834B-6697-4C2A-AAD3-F68637C069BE}"/>
            </a:ext>
          </a:extLst>
        </xdr:cNvPr>
        <xdr:cNvSpPr txBox="1"/>
      </xdr:nvSpPr>
      <xdr:spPr>
        <a:xfrm>
          <a:off x="13379450" y="4036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69EED108-EB68-40F3-9B63-AAAC0D544543}"/>
            </a:ext>
          </a:extLst>
        </xdr:cNvPr>
        <xdr:cNvCxnSpPr/>
      </xdr:nvCxnSpPr>
      <xdr:spPr>
        <a:xfrm>
          <a:off x="13255625" y="42390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8" name="債務償還比率平均値テキスト">
          <a:extLst>
            <a:ext uri="{FF2B5EF4-FFF2-40B4-BE49-F238E27FC236}">
              <a16:creationId xmlns:a16="http://schemas.microsoft.com/office/drawing/2014/main" id="{56562D3D-E07E-486E-A0B5-1E2E6B4B995B}"/>
            </a:ext>
          </a:extLst>
        </xdr:cNvPr>
        <xdr:cNvSpPr txBox="1"/>
      </xdr:nvSpPr>
      <xdr:spPr>
        <a:xfrm>
          <a:off x="13379450" y="4780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a:extLst>
            <a:ext uri="{FF2B5EF4-FFF2-40B4-BE49-F238E27FC236}">
              <a16:creationId xmlns:a16="http://schemas.microsoft.com/office/drawing/2014/main" id="{CF9C7911-05D1-4B10-AD37-ADECDC86028D}"/>
            </a:ext>
          </a:extLst>
        </xdr:cNvPr>
        <xdr:cNvSpPr/>
      </xdr:nvSpPr>
      <xdr:spPr>
        <a:xfrm>
          <a:off x="13293725" y="49263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a:extLst>
            <a:ext uri="{FF2B5EF4-FFF2-40B4-BE49-F238E27FC236}">
              <a16:creationId xmlns:a16="http://schemas.microsoft.com/office/drawing/2014/main" id="{613BF77C-E540-4CE5-9B87-488B9006C118}"/>
            </a:ext>
          </a:extLst>
        </xdr:cNvPr>
        <xdr:cNvSpPr/>
      </xdr:nvSpPr>
      <xdr:spPr>
        <a:xfrm>
          <a:off x="12646025" y="48547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1" name="フローチャート: 判断 140">
          <a:extLst>
            <a:ext uri="{FF2B5EF4-FFF2-40B4-BE49-F238E27FC236}">
              <a16:creationId xmlns:a16="http://schemas.microsoft.com/office/drawing/2014/main" id="{4DA65D55-CA81-4790-97E0-D6154FCD6452}"/>
            </a:ext>
          </a:extLst>
        </xdr:cNvPr>
        <xdr:cNvSpPr/>
      </xdr:nvSpPr>
      <xdr:spPr>
        <a:xfrm>
          <a:off x="11960225" y="51085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2" name="フローチャート: 判断 141">
          <a:extLst>
            <a:ext uri="{FF2B5EF4-FFF2-40B4-BE49-F238E27FC236}">
              <a16:creationId xmlns:a16="http://schemas.microsoft.com/office/drawing/2014/main" id="{C2CF4AB8-E53A-4332-AB32-09AF1EDE2BEF}"/>
            </a:ext>
          </a:extLst>
        </xdr:cNvPr>
        <xdr:cNvSpPr/>
      </xdr:nvSpPr>
      <xdr:spPr>
        <a:xfrm>
          <a:off x="11274425" y="51236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3" name="フローチャート: 判断 142">
          <a:extLst>
            <a:ext uri="{FF2B5EF4-FFF2-40B4-BE49-F238E27FC236}">
              <a16:creationId xmlns:a16="http://schemas.microsoft.com/office/drawing/2014/main" id="{5197B14A-A11B-4972-8E5F-95ED4986318B}"/>
            </a:ext>
          </a:extLst>
        </xdr:cNvPr>
        <xdr:cNvSpPr/>
      </xdr:nvSpPr>
      <xdr:spPr>
        <a:xfrm>
          <a:off x="10588625" y="51363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84599A7-E8B1-4E1E-89F5-4168C25A646E}"/>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B8E635D2-BEFE-415E-B7C6-C62D686AA555}"/>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9F8D4C37-1C71-4077-BCE1-E51E5DA12638}"/>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FF69F4C-E333-416E-8DAE-993E0FDC84D5}"/>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D7608C0-4A8C-4324-82B6-AD8FD917A636}"/>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5216</xdr:rowOff>
    </xdr:from>
    <xdr:to>
      <xdr:col>76</xdr:col>
      <xdr:colOff>73025</xdr:colOff>
      <xdr:row>32</xdr:row>
      <xdr:rowOff>106816</xdr:rowOff>
    </xdr:to>
    <xdr:sp macro="" textlink="">
      <xdr:nvSpPr>
        <xdr:cNvPr id="149" name="楕円 148">
          <a:extLst>
            <a:ext uri="{FF2B5EF4-FFF2-40B4-BE49-F238E27FC236}">
              <a16:creationId xmlns:a16="http://schemas.microsoft.com/office/drawing/2014/main" id="{BD2C6D82-C631-4151-ADC7-81D464E84888}"/>
            </a:ext>
          </a:extLst>
        </xdr:cNvPr>
        <xdr:cNvSpPr/>
      </xdr:nvSpPr>
      <xdr:spPr>
        <a:xfrm>
          <a:off x="13293725" y="518999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155093</xdr:rowOff>
    </xdr:from>
    <xdr:ext cx="469744" cy="259045"/>
    <xdr:sp macro="" textlink="">
      <xdr:nvSpPr>
        <xdr:cNvPr id="150" name="債務償還比率該当値テキスト">
          <a:extLst>
            <a:ext uri="{FF2B5EF4-FFF2-40B4-BE49-F238E27FC236}">
              <a16:creationId xmlns:a16="http://schemas.microsoft.com/office/drawing/2014/main" id="{303C906F-E03A-4190-9BED-1321793E6C93}"/>
            </a:ext>
          </a:extLst>
        </xdr:cNvPr>
        <xdr:cNvSpPr txBox="1"/>
      </xdr:nvSpPr>
      <xdr:spPr>
        <a:xfrm>
          <a:off x="13379450" y="51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137342</xdr:rowOff>
    </xdr:from>
    <xdr:to>
      <xdr:col>72</xdr:col>
      <xdr:colOff>123825</xdr:colOff>
      <xdr:row>32</xdr:row>
      <xdr:rowOff>67492</xdr:rowOff>
    </xdr:to>
    <xdr:sp macro="" textlink="">
      <xdr:nvSpPr>
        <xdr:cNvPr id="151" name="楕円 150">
          <a:extLst>
            <a:ext uri="{FF2B5EF4-FFF2-40B4-BE49-F238E27FC236}">
              <a16:creationId xmlns:a16="http://schemas.microsoft.com/office/drawing/2014/main" id="{C85E7DBA-006D-40B6-A03C-4846CE621046}"/>
            </a:ext>
          </a:extLst>
        </xdr:cNvPr>
        <xdr:cNvSpPr/>
      </xdr:nvSpPr>
      <xdr:spPr>
        <a:xfrm>
          <a:off x="12646025" y="516019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16692</xdr:rowOff>
    </xdr:from>
    <xdr:to>
      <xdr:col>76</xdr:col>
      <xdr:colOff>22225</xdr:colOff>
      <xdr:row>32</xdr:row>
      <xdr:rowOff>56016</xdr:rowOff>
    </xdr:to>
    <xdr:cxnSp macro="">
      <xdr:nvCxnSpPr>
        <xdr:cNvPr id="152" name="直線コネクタ 151">
          <a:extLst>
            <a:ext uri="{FF2B5EF4-FFF2-40B4-BE49-F238E27FC236}">
              <a16:creationId xmlns:a16="http://schemas.microsoft.com/office/drawing/2014/main" id="{1DCE2B70-7F39-4584-9F38-B00F4A678762}"/>
            </a:ext>
          </a:extLst>
        </xdr:cNvPr>
        <xdr:cNvCxnSpPr/>
      </xdr:nvCxnSpPr>
      <xdr:spPr>
        <a:xfrm>
          <a:off x="12693650" y="5198292"/>
          <a:ext cx="638175" cy="3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79393</xdr:rowOff>
    </xdr:from>
    <xdr:to>
      <xdr:col>68</xdr:col>
      <xdr:colOff>123825</xdr:colOff>
      <xdr:row>33</xdr:row>
      <xdr:rowOff>9543</xdr:rowOff>
    </xdr:to>
    <xdr:sp macro="" textlink="">
      <xdr:nvSpPr>
        <xdr:cNvPr id="153" name="楕円 152">
          <a:extLst>
            <a:ext uri="{FF2B5EF4-FFF2-40B4-BE49-F238E27FC236}">
              <a16:creationId xmlns:a16="http://schemas.microsoft.com/office/drawing/2014/main" id="{3F5351C4-8549-47EA-A216-F3D346CD91A4}"/>
            </a:ext>
          </a:extLst>
        </xdr:cNvPr>
        <xdr:cNvSpPr/>
      </xdr:nvSpPr>
      <xdr:spPr>
        <a:xfrm>
          <a:off x="11960225" y="526416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16692</xdr:rowOff>
    </xdr:from>
    <xdr:to>
      <xdr:col>72</xdr:col>
      <xdr:colOff>73025</xdr:colOff>
      <xdr:row>32</xdr:row>
      <xdr:rowOff>130193</xdr:rowOff>
    </xdr:to>
    <xdr:cxnSp macro="">
      <xdr:nvCxnSpPr>
        <xdr:cNvPr id="154" name="直線コネクタ 153">
          <a:extLst>
            <a:ext uri="{FF2B5EF4-FFF2-40B4-BE49-F238E27FC236}">
              <a16:creationId xmlns:a16="http://schemas.microsoft.com/office/drawing/2014/main" id="{7EBFCEF2-63EE-4C29-BAA5-2A09E42CF598}"/>
            </a:ext>
          </a:extLst>
        </xdr:cNvPr>
        <xdr:cNvCxnSpPr/>
      </xdr:nvCxnSpPr>
      <xdr:spPr>
        <a:xfrm flipV="1">
          <a:off x="12007850" y="5198292"/>
          <a:ext cx="685800" cy="11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59962</xdr:rowOff>
    </xdr:from>
    <xdr:to>
      <xdr:col>64</xdr:col>
      <xdr:colOff>123825</xdr:colOff>
      <xdr:row>32</xdr:row>
      <xdr:rowOff>161562</xdr:rowOff>
    </xdr:to>
    <xdr:sp macro="" textlink="">
      <xdr:nvSpPr>
        <xdr:cNvPr id="155" name="楕円 154">
          <a:extLst>
            <a:ext uri="{FF2B5EF4-FFF2-40B4-BE49-F238E27FC236}">
              <a16:creationId xmlns:a16="http://schemas.microsoft.com/office/drawing/2014/main" id="{7E640073-F044-456E-9B67-F4B8BC47725A}"/>
            </a:ext>
          </a:extLst>
        </xdr:cNvPr>
        <xdr:cNvSpPr/>
      </xdr:nvSpPr>
      <xdr:spPr>
        <a:xfrm>
          <a:off x="11274425" y="524156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110762</xdr:rowOff>
    </xdr:from>
    <xdr:to>
      <xdr:col>68</xdr:col>
      <xdr:colOff>73025</xdr:colOff>
      <xdr:row>32</xdr:row>
      <xdr:rowOff>130193</xdr:rowOff>
    </xdr:to>
    <xdr:cxnSp macro="">
      <xdr:nvCxnSpPr>
        <xdr:cNvPr id="156" name="直線コネクタ 155">
          <a:extLst>
            <a:ext uri="{FF2B5EF4-FFF2-40B4-BE49-F238E27FC236}">
              <a16:creationId xmlns:a16="http://schemas.microsoft.com/office/drawing/2014/main" id="{9778FE18-C73A-4144-B0E2-191ECF1F38AA}"/>
            </a:ext>
          </a:extLst>
        </xdr:cNvPr>
        <xdr:cNvCxnSpPr/>
      </xdr:nvCxnSpPr>
      <xdr:spPr>
        <a:xfrm>
          <a:off x="11322050" y="5289187"/>
          <a:ext cx="6858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108539</xdr:rowOff>
    </xdr:from>
    <xdr:to>
      <xdr:col>60</xdr:col>
      <xdr:colOff>123825</xdr:colOff>
      <xdr:row>33</xdr:row>
      <xdr:rowOff>38689</xdr:rowOff>
    </xdr:to>
    <xdr:sp macro="" textlink="">
      <xdr:nvSpPr>
        <xdr:cNvPr id="157" name="楕円 156">
          <a:extLst>
            <a:ext uri="{FF2B5EF4-FFF2-40B4-BE49-F238E27FC236}">
              <a16:creationId xmlns:a16="http://schemas.microsoft.com/office/drawing/2014/main" id="{FC9BA666-03A5-49D8-84D2-4DA44BD2320A}"/>
            </a:ext>
          </a:extLst>
        </xdr:cNvPr>
        <xdr:cNvSpPr/>
      </xdr:nvSpPr>
      <xdr:spPr>
        <a:xfrm>
          <a:off x="10588625" y="52869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110762</xdr:rowOff>
    </xdr:from>
    <xdr:to>
      <xdr:col>64</xdr:col>
      <xdr:colOff>73025</xdr:colOff>
      <xdr:row>32</xdr:row>
      <xdr:rowOff>159339</xdr:rowOff>
    </xdr:to>
    <xdr:cxnSp macro="">
      <xdr:nvCxnSpPr>
        <xdr:cNvPr id="158" name="直線コネクタ 157">
          <a:extLst>
            <a:ext uri="{FF2B5EF4-FFF2-40B4-BE49-F238E27FC236}">
              <a16:creationId xmlns:a16="http://schemas.microsoft.com/office/drawing/2014/main" id="{FB79D925-AAF9-4488-BDD0-3295B1BDF4CE}"/>
            </a:ext>
          </a:extLst>
        </xdr:cNvPr>
        <xdr:cNvCxnSpPr/>
      </xdr:nvCxnSpPr>
      <xdr:spPr>
        <a:xfrm flipV="1">
          <a:off x="10636250" y="5289187"/>
          <a:ext cx="685800" cy="5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59" name="n_1aveValue債務償還比率">
          <a:extLst>
            <a:ext uri="{FF2B5EF4-FFF2-40B4-BE49-F238E27FC236}">
              <a16:creationId xmlns:a16="http://schemas.microsoft.com/office/drawing/2014/main" id="{2812802D-A25A-4774-B7F4-30E963F226CF}"/>
            </a:ext>
          </a:extLst>
        </xdr:cNvPr>
        <xdr:cNvSpPr txBox="1"/>
      </xdr:nvSpPr>
      <xdr:spPr>
        <a:xfrm>
          <a:off x="12465127" y="464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0" name="n_2aveValue債務償還比率">
          <a:extLst>
            <a:ext uri="{FF2B5EF4-FFF2-40B4-BE49-F238E27FC236}">
              <a16:creationId xmlns:a16="http://schemas.microsoft.com/office/drawing/2014/main" id="{3EBBF30D-67F4-4C66-A596-57CD0DE10D3A}"/>
            </a:ext>
          </a:extLst>
        </xdr:cNvPr>
        <xdr:cNvSpPr txBox="1"/>
      </xdr:nvSpPr>
      <xdr:spPr>
        <a:xfrm>
          <a:off x="11788852" y="488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61" name="n_3aveValue債務償還比率">
          <a:extLst>
            <a:ext uri="{FF2B5EF4-FFF2-40B4-BE49-F238E27FC236}">
              <a16:creationId xmlns:a16="http://schemas.microsoft.com/office/drawing/2014/main" id="{2E6088AC-A927-4CE8-A904-E9F265CB0600}"/>
            </a:ext>
          </a:extLst>
        </xdr:cNvPr>
        <xdr:cNvSpPr txBox="1"/>
      </xdr:nvSpPr>
      <xdr:spPr>
        <a:xfrm>
          <a:off x="11103052" y="490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62" name="n_4aveValue債務償還比率">
          <a:extLst>
            <a:ext uri="{FF2B5EF4-FFF2-40B4-BE49-F238E27FC236}">
              <a16:creationId xmlns:a16="http://schemas.microsoft.com/office/drawing/2014/main" id="{4861AF3F-B4AB-4901-8808-D0C4BE5F944D}"/>
            </a:ext>
          </a:extLst>
        </xdr:cNvPr>
        <xdr:cNvSpPr txBox="1"/>
      </xdr:nvSpPr>
      <xdr:spPr>
        <a:xfrm>
          <a:off x="10417252" y="492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58619</xdr:rowOff>
    </xdr:from>
    <xdr:ext cx="469744" cy="259045"/>
    <xdr:sp macro="" textlink="">
      <xdr:nvSpPr>
        <xdr:cNvPr id="163" name="n_1mainValue債務償還比率">
          <a:extLst>
            <a:ext uri="{FF2B5EF4-FFF2-40B4-BE49-F238E27FC236}">
              <a16:creationId xmlns:a16="http://schemas.microsoft.com/office/drawing/2014/main" id="{A66B2D61-6F8A-4AAA-A3AC-0917C13F0FB3}"/>
            </a:ext>
          </a:extLst>
        </xdr:cNvPr>
        <xdr:cNvSpPr txBox="1"/>
      </xdr:nvSpPr>
      <xdr:spPr>
        <a:xfrm>
          <a:off x="12465127" y="52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670</xdr:rowOff>
    </xdr:from>
    <xdr:ext cx="469744" cy="259045"/>
    <xdr:sp macro="" textlink="">
      <xdr:nvSpPr>
        <xdr:cNvPr id="164" name="n_2mainValue債務償還比率">
          <a:extLst>
            <a:ext uri="{FF2B5EF4-FFF2-40B4-BE49-F238E27FC236}">
              <a16:creationId xmlns:a16="http://schemas.microsoft.com/office/drawing/2014/main" id="{05D6AE74-73B9-4954-87CA-250623768D12}"/>
            </a:ext>
          </a:extLst>
        </xdr:cNvPr>
        <xdr:cNvSpPr txBox="1"/>
      </xdr:nvSpPr>
      <xdr:spPr>
        <a:xfrm>
          <a:off x="11788852" y="534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152689</xdr:rowOff>
    </xdr:from>
    <xdr:ext cx="469744" cy="259045"/>
    <xdr:sp macro="" textlink="">
      <xdr:nvSpPr>
        <xdr:cNvPr id="165" name="n_3mainValue債務償還比率">
          <a:extLst>
            <a:ext uri="{FF2B5EF4-FFF2-40B4-BE49-F238E27FC236}">
              <a16:creationId xmlns:a16="http://schemas.microsoft.com/office/drawing/2014/main" id="{61807DBD-A359-4186-BC84-53399D03C43E}"/>
            </a:ext>
          </a:extLst>
        </xdr:cNvPr>
        <xdr:cNvSpPr txBox="1"/>
      </xdr:nvSpPr>
      <xdr:spPr>
        <a:xfrm>
          <a:off x="11103052" y="533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29816</xdr:rowOff>
    </xdr:from>
    <xdr:ext cx="469744" cy="259045"/>
    <xdr:sp macro="" textlink="">
      <xdr:nvSpPr>
        <xdr:cNvPr id="166" name="n_4mainValue債務償還比率">
          <a:extLst>
            <a:ext uri="{FF2B5EF4-FFF2-40B4-BE49-F238E27FC236}">
              <a16:creationId xmlns:a16="http://schemas.microsoft.com/office/drawing/2014/main" id="{92BEDD00-FA13-43F9-A622-26F937D39189}"/>
            </a:ext>
          </a:extLst>
        </xdr:cNvPr>
        <xdr:cNvSpPr txBox="1"/>
      </xdr:nvSpPr>
      <xdr:spPr>
        <a:xfrm>
          <a:off x="10417252" y="537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C7CFB14A-A7A8-467F-9C28-CBD199D4AE73}"/>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A15A9D94-440B-47A5-901F-4CD4EBC05CB0}"/>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C0CE5AF6-5394-414E-A959-806A2EAAAF61}"/>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605B337C-814B-49A9-8EFD-49BFF04300CE}"/>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65ECDD04-926B-48BC-8C8E-A08FA89A6A2B}"/>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EB07F532-90BD-43A9-A8B6-44BFA15E800A}"/>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F47B3E1-2E19-4920-93C8-100D265C2B19}"/>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DDC041A-F7E8-457C-AA06-8E6167A53424}"/>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2BAB227-BF85-46B5-A334-539AC290DEA9}"/>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438A2B8-2823-4A5F-A41D-F036A28B7DEF}"/>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2E9E703-A35C-4326-B32C-B37F0829CC4D}"/>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D5BF7AB-09C5-4504-8F2D-79FCD4D37E4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CB4233D-F8F1-489A-B317-95D8C50D09C5}"/>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A516482-F7DB-4B54-BAFF-445BCD2ADB60}"/>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8C918B-A589-46F8-9B6C-8DE229A95E73}"/>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C8B83D2-6589-444D-88F2-29548BB44C27}"/>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91,450
88,411
109.44
42,784,390
40,960,565
1,536,673
25,703,382
58,137,260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E401B0F-3682-43E9-B703-33D59D0377EB}"/>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9F53FFB-CA33-43B9-ACC0-D5F9147C2A69}"/>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EDA85DE-B1F3-4048-B5A5-BB1BBE5E1F7D}"/>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7BBDCD8-4E2A-481D-9B0A-5722450756E8}"/>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2739D7F-6811-4689-B030-40CD0C3B6C80}"/>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E420976-473A-4474-92F3-AA940C15B193}"/>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B4C2411-941C-4850-9B35-E2497E4A7CBC}"/>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7876C33-8D1E-4DA6-A7DD-99F24164DB13}"/>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1D7DBDA-222C-4D9F-B51D-4EC3809E6976}"/>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E14385F-A904-4868-B9CC-82E04A1E7E5A}"/>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9FA8B91-8023-47C8-968A-31A82239B93D}"/>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EF74B00-9419-4AA2-A655-893415EF2A9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B5AE19B-536A-43BB-9DAF-FBF73F656685}"/>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732169-DB72-41DF-A880-938A87DE5FC9}"/>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396EC76-D511-4DAD-83DF-884D4ACE51DC}"/>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2A35917-42E9-4F51-A808-BEAAF9E4B117}"/>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09935EF-BE0A-4237-82E7-82EE2499FD08}"/>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42F4587-764B-4B01-B659-43351DF7F85A}"/>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2CA3B9C-2232-402E-8201-6F57E113DA8C}"/>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C35749F-B59D-4403-894B-0CD6618973CC}"/>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8203318-8753-4E5B-9310-BDD556437B2D}"/>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1724A1E-FA35-4746-8C91-F91F6784D35D}"/>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83D3A01-DDB9-4FBA-A5A5-4E3EB631DB70}"/>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28AFC6F-38A8-424C-ACE1-2DEBCD418F6A}"/>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825F2CA-71F9-4CD1-996C-FF102C62D0C9}"/>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CA46291-AE62-4960-9F4A-B1A8B12B0760}"/>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2C4C1AD-3006-41B5-A5C7-0BBD9A8CF2D7}"/>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D786A1-DF0E-4A92-8E6B-A29C4B2E1502}"/>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70CF23D-4DA5-44E8-98E2-2DBBA76E5F16}"/>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D0D43E2-2F2F-425F-9342-0222635F96F3}"/>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E4EA688-321E-4F2A-8AB3-322B9B26BF07}"/>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D4E4258-C83A-43B6-ACAC-B29321950AA3}"/>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24825E0-3FB1-4694-85E5-E567ECFE604E}"/>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77E2761-9689-45C1-9328-5A741FA1A828}"/>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274FEF6-0858-45DB-899B-DF919EE39EF4}"/>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8B39DA7-4655-42C6-9991-E08A3D634D67}"/>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5D99026-BF0A-4F29-B792-4F39F1CF8A00}"/>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09B6F38-AE98-4A60-9F31-E6BBC7460F5A}"/>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9035F70-FCC2-4C65-9C0D-5FF38333D98F}"/>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321D14C-26CB-4B44-864A-EAEF3F274E21}"/>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7354F60-A70B-4B60-AA43-C9A250FC6D06}"/>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D752840-136D-418F-9126-A4C150D7EC6D}"/>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DEC3F14-6A53-46C5-94B7-677B6D67BEEC}"/>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91F347E-3D96-4282-8FB2-E76684CB6034}"/>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22BCB0E-00FD-45D9-954E-9F6CAD72F896}"/>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7F004601-29EA-49B3-8722-5086A0B262F5}"/>
            </a:ext>
          </a:extLst>
        </xdr:cNvPr>
        <xdr:cNvCxnSpPr/>
      </xdr:nvCxnSpPr>
      <xdr:spPr>
        <a:xfrm flipV="1">
          <a:off x="4180840" y="5429885"/>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01D58AB5-432C-45D0-BCDC-4A3021EB0341}"/>
            </a:ext>
          </a:extLst>
        </xdr:cNvPr>
        <xdr:cNvSpPr txBox="1"/>
      </xdr:nvSpPr>
      <xdr:spPr>
        <a:xfrm>
          <a:off x="4219575" y="682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BF1924D4-123B-4FF8-8D85-0FB17AC964AF}"/>
            </a:ext>
          </a:extLst>
        </xdr:cNvPr>
        <xdr:cNvCxnSpPr/>
      </xdr:nvCxnSpPr>
      <xdr:spPr>
        <a:xfrm>
          <a:off x="4105275" y="68218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7B256B9D-A7D1-42B5-9A94-B19E18C38DB3}"/>
            </a:ext>
          </a:extLst>
        </xdr:cNvPr>
        <xdr:cNvSpPr txBox="1"/>
      </xdr:nvSpPr>
      <xdr:spPr>
        <a:xfrm>
          <a:off x="4219575" y="521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383C6A85-69AD-4D48-9676-ED254253F490}"/>
            </a:ext>
          </a:extLst>
        </xdr:cNvPr>
        <xdr:cNvCxnSpPr/>
      </xdr:nvCxnSpPr>
      <xdr:spPr>
        <a:xfrm>
          <a:off x="4105275" y="54298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F6409580-A09A-4BCE-8C36-1D9AEE93EE14}"/>
            </a:ext>
          </a:extLst>
        </xdr:cNvPr>
        <xdr:cNvSpPr txBox="1"/>
      </xdr:nvSpPr>
      <xdr:spPr>
        <a:xfrm>
          <a:off x="4219575" y="6183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6F560F89-9373-46D2-A96C-A4AA0E31871E}"/>
            </a:ext>
          </a:extLst>
        </xdr:cNvPr>
        <xdr:cNvSpPr/>
      </xdr:nvSpPr>
      <xdr:spPr>
        <a:xfrm>
          <a:off x="4124325" y="61982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C94EE447-99CE-46DB-AEC9-95914BA6E9E9}"/>
            </a:ext>
          </a:extLst>
        </xdr:cNvPr>
        <xdr:cNvSpPr/>
      </xdr:nvSpPr>
      <xdr:spPr>
        <a:xfrm>
          <a:off x="3381375" y="61899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3410E9E0-4ED9-40DE-BF8F-B6170E97CFB6}"/>
            </a:ext>
          </a:extLst>
        </xdr:cNvPr>
        <xdr:cNvSpPr/>
      </xdr:nvSpPr>
      <xdr:spPr>
        <a:xfrm>
          <a:off x="2571750" y="61544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F48B1F3-6727-4933-8448-D86EA56CE774}"/>
            </a:ext>
          </a:extLst>
        </xdr:cNvPr>
        <xdr:cNvSpPr/>
      </xdr:nvSpPr>
      <xdr:spPr>
        <a:xfrm>
          <a:off x="1781175" y="61252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8D777472-40C2-462A-B3B8-2427A7B7A8F7}"/>
            </a:ext>
          </a:extLst>
        </xdr:cNvPr>
        <xdr:cNvSpPr/>
      </xdr:nvSpPr>
      <xdr:spPr>
        <a:xfrm>
          <a:off x="981075" y="60972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D983CFE-C8EE-4A98-9FED-A6C6C784C912}"/>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EBB1233-5841-43DD-8182-C928B2C9BAC4}"/>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F0CAE27-D8B0-4955-A85F-D5E1258E5B0F}"/>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D539F2A-03F6-4BF2-86FB-2036969C0206}"/>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BCCA285-2114-4C17-9434-3719DBAA4868}"/>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156845</xdr:rowOff>
    </xdr:from>
    <xdr:to>
      <xdr:col>24</xdr:col>
      <xdr:colOff>114300</xdr:colOff>
      <xdr:row>38</xdr:row>
      <xdr:rowOff>86995</xdr:rowOff>
    </xdr:to>
    <xdr:sp macro="" textlink="">
      <xdr:nvSpPr>
        <xdr:cNvPr id="73" name="楕円 72">
          <a:extLst>
            <a:ext uri="{FF2B5EF4-FFF2-40B4-BE49-F238E27FC236}">
              <a16:creationId xmlns:a16="http://schemas.microsoft.com/office/drawing/2014/main" id="{4AF03F94-AE90-4224-9869-B5267E3B023B}"/>
            </a:ext>
          </a:extLst>
        </xdr:cNvPr>
        <xdr:cNvSpPr/>
      </xdr:nvSpPr>
      <xdr:spPr>
        <a:xfrm>
          <a:off x="4124325" y="61512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8272</xdr:rowOff>
    </xdr:from>
    <xdr:ext cx="405111" cy="259045"/>
    <xdr:sp macro="" textlink="">
      <xdr:nvSpPr>
        <xdr:cNvPr id="74" name="【道路】&#10;有形固定資産減価償却率該当値テキスト">
          <a:extLst>
            <a:ext uri="{FF2B5EF4-FFF2-40B4-BE49-F238E27FC236}">
              <a16:creationId xmlns:a16="http://schemas.microsoft.com/office/drawing/2014/main" id="{90352634-ACB6-444C-802B-D0DA3C2FC242}"/>
            </a:ext>
          </a:extLst>
        </xdr:cNvPr>
        <xdr:cNvSpPr txBox="1"/>
      </xdr:nvSpPr>
      <xdr:spPr>
        <a:xfrm>
          <a:off x="4219575" y="6002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118745</xdr:rowOff>
    </xdr:from>
    <xdr:to>
      <xdr:col>20</xdr:col>
      <xdr:colOff>38100</xdr:colOff>
      <xdr:row>38</xdr:row>
      <xdr:rowOff>48895</xdr:rowOff>
    </xdr:to>
    <xdr:sp macro="" textlink="">
      <xdr:nvSpPr>
        <xdr:cNvPr id="75" name="楕円 74">
          <a:extLst>
            <a:ext uri="{FF2B5EF4-FFF2-40B4-BE49-F238E27FC236}">
              <a16:creationId xmlns:a16="http://schemas.microsoft.com/office/drawing/2014/main" id="{5E3DB445-BFAA-4E1B-B476-5035EAD7FA09}"/>
            </a:ext>
          </a:extLst>
        </xdr:cNvPr>
        <xdr:cNvSpPr/>
      </xdr:nvSpPr>
      <xdr:spPr>
        <a:xfrm>
          <a:off x="3381375" y="61131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169545</xdr:rowOff>
    </xdr:from>
    <xdr:to>
      <xdr:col>24</xdr:col>
      <xdr:colOff>63500</xdr:colOff>
      <xdr:row>38</xdr:row>
      <xdr:rowOff>36195</xdr:rowOff>
    </xdr:to>
    <xdr:cxnSp macro="">
      <xdr:nvCxnSpPr>
        <xdr:cNvPr id="76" name="直線コネクタ 75">
          <a:extLst>
            <a:ext uri="{FF2B5EF4-FFF2-40B4-BE49-F238E27FC236}">
              <a16:creationId xmlns:a16="http://schemas.microsoft.com/office/drawing/2014/main" id="{80354E03-169B-4259-BE91-C96A60DE5F39}"/>
            </a:ext>
          </a:extLst>
        </xdr:cNvPr>
        <xdr:cNvCxnSpPr/>
      </xdr:nvCxnSpPr>
      <xdr:spPr>
        <a:xfrm>
          <a:off x="3429000" y="6151245"/>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103505</xdr:rowOff>
    </xdr:from>
    <xdr:to>
      <xdr:col>15</xdr:col>
      <xdr:colOff>101600</xdr:colOff>
      <xdr:row>38</xdr:row>
      <xdr:rowOff>33655</xdr:rowOff>
    </xdr:to>
    <xdr:sp macro="" textlink="">
      <xdr:nvSpPr>
        <xdr:cNvPr id="77" name="楕円 76">
          <a:extLst>
            <a:ext uri="{FF2B5EF4-FFF2-40B4-BE49-F238E27FC236}">
              <a16:creationId xmlns:a16="http://schemas.microsoft.com/office/drawing/2014/main" id="{E820CE5D-3B48-46FA-BEA3-9DD3330DD5A1}"/>
            </a:ext>
          </a:extLst>
        </xdr:cNvPr>
        <xdr:cNvSpPr/>
      </xdr:nvSpPr>
      <xdr:spPr>
        <a:xfrm>
          <a:off x="2571750" y="60979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154305</xdr:rowOff>
    </xdr:from>
    <xdr:to>
      <xdr:col>19</xdr:col>
      <xdr:colOff>177800</xdr:colOff>
      <xdr:row>37</xdr:row>
      <xdr:rowOff>169545</xdr:rowOff>
    </xdr:to>
    <xdr:cxnSp macro="">
      <xdr:nvCxnSpPr>
        <xdr:cNvPr id="78" name="直線コネクタ 77">
          <a:extLst>
            <a:ext uri="{FF2B5EF4-FFF2-40B4-BE49-F238E27FC236}">
              <a16:creationId xmlns:a16="http://schemas.microsoft.com/office/drawing/2014/main" id="{AAE169D6-7B96-4CFE-9DD8-974984FD00CC}"/>
            </a:ext>
          </a:extLst>
        </xdr:cNvPr>
        <xdr:cNvCxnSpPr/>
      </xdr:nvCxnSpPr>
      <xdr:spPr>
        <a:xfrm>
          <a:off x="2619375" y="6145530"/>
          <a:ext cx="80962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63500</xdr:rowOff>
    </xdr:from>
    <xdr:to>
      <xdr:col>10</xdr:col>
      <xdr:colOff>165100</xdr:colOff>
      <xdr:row>37</xdr:row>
      <xdr:rowOff>165100</xdr:rowOff>
    </xdr:to>
    <xdr:sp macro="" textlink="">
      <xdr:nvSpPr>
        <xdr:cNvPr id="79" name="楕円 78">
          <a:extLst>
            <a:ext uri="{FF2B5EF4-FFF2-40B4-BE49-F238E27FC236}">
              <a16:creationId xmlns:a16="http://schemas.microsoft.com/office/drawing/2014/main" id="{CFD62BD9-21CF-4FB5-92BA-C03135E304B4}"/>
            </a:ext>
          </a:extLst>
        </xdr:cNvPr>
        <xdr:cNvSpPr/>
      </xdr:nvSpPr>
      <xdr:spPr>
        <a:xfrm>
          <a:off x="1781175" y="6057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114300</xdr:rowOff>
    </xdr:from>
    <xdr:to>
      <xdr:col>15</xdr:col>
      <xdr:colOff>50800</xdr:colOff>
      <xdr:row>37</xdr:row>
      <xdr:rowOff>154305</xdr:rowOff>
    </xdr:to>
    <xdr:cxnSp macro="">
      <xdr:nvCxnSpPr>
        <xdr:cNvPr id="80" name="直線コネクタ 79">
          <a:extLst>
            <a:ext uri="{FF2B5EF4-FFF2-40B4-BE49-F238E27FC236}">
              <a16:creationId xmlns:a16="http://schemas.microsoft.com/office/drawing/2014/main" id="{D019299B-6C5F-4464-92B0-95B55D6B7AEF}"/>
            </a:ext>
          </a:extLst>
        </xdr:cNvPr>
        <xdr:cNvCxnSpPr/>
      </xdr:nvCxnSpPr>
      <xdr:spPr>
        <a:xfrm>
          <a:off x="1828800" y="6105525"/>
          <a:ext cx="7905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29210</xdr:rowOff>
    </xdr:from>
    <xdr:to>
      <xdr:col>6</xdr:col>
      <xdr:colOff>38100</xdr:colOff>
      <xdr:row>37</xdr:row>
      <xdr:rowOff>130810</xdr:rowOff>
    </xdr:to>
    <xdr:sp macro="" textlink="">
      <xdr:nvSpPr>
        <xdr:cNvPr id="81" name="楕円 80">
          <a:extLst>
            <a:ext uri="{FF2B5EF4-FFF2-40B4-BE49-F238E27FC236}">
              <a16:creationId xmlns:a16="http://schemas.microsoft.com/office/drawing/2014/main" id="{6DDAF0DA-C359-4441-B3BC-5D2B2FC4A1E0}"/>
            </a:ext>
          </a:extLst>
        </xdr:cNvPr>
        <xdr:cNvSpPr/>
      </xdr:nvSpPr>
      <xdr:spPr>
        <a:xfrm>
          <a:off x="981075" y="60172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80010</xdr:rowOff>
    </xdr:from>
    <xdr:to>
      <xdr:col>10</xdr:col>
      <xdr:colOff>114300</xdr:colOff>
      <xdr:row>37</xdr:row>
      <xdr:rowOff>114300</xdr:rowOff>
    </xdr:to>
    <xdr:cxnSp macro="">
      <xdr:nvCxnSpPr>
        <xdr:cNvPr id="82" name="直線コネクタ 81">
          <a:extLst>
            <a:ext uri="{FF2B5EF4-FFF2-40B4-BE49-F238E27FC236}">
              <a16:creationId xmlns:a16="http://schemas.microsoft.com/office/drawing/2014/main" id="{43718F64-4230-48EB-BBA3-04ED2F0C177B}"/>
            </a:ext>
          </a:extLst>
        </xdr:cNvPr>
        <xdr:cNvCxnSpPr/>
      </xdr:nvCxnSpPr>
      <xdr:spPr>
        <a:xfrm>
          <a:off x="1028700" y="6074410"/>
          <a:ext cx="8001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6F4E057E-1418-41F5-A3D7-0A4F7A49C7CB}"/>
            </a:ext>
          </a:extLst>
        </xdr:cNvPr>
        <xdr:cNvSpPr txBox="1"/>
      </xdr:nvSpPr>
      <xdr:spPr>
        <a:xfrm>
          <a:off x="32391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37285CF8-383A-4EC6-B354-9A214688BF03}"/>
            </a:ext>
          </a:extLst>
        </xdr:cNvPr>
        <xdr:cNvSpPr txBox="1"/>
      </xdr:nvSpPr>
      <xdr:spPr>
        <a:xfrm>
          <a:off x="24390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7FB09AC6-979E-45E5-A607-101390BDA568}"/>
            </a:ext>
          </a:extLst>
        </xdr:cNvPr>
        <xdr:cNvSpPr txBox="1"/>
      </xdr:nvSpPr>
      <xdr:spPr>
        <a:xfrm>
          <a:off x="1648469" y="620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22056BAF-4BFE-4DCD-8BCF-F7992B65E260}"/>
            </a:ext>
          </a:extLst>
        </xdr:cNvPr>
        <xdr:cNvSpPr txBox="1"/>
      </xdr:nvSpPr>
      <xdr:spPr>
        <a:xfrm>
          <a:off x="848369"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65422</xdr:rowOff>
    </xdr:from>
    <xdr:ext cx="405111" cy="259045"/>
    <xdr:sp macro="" textlink="">
      <xdr:nvSpPr>
        <xdr:cNvPr id="87" name="n_1mainValue【道路】&#10;有形固定資産減価償却率">
          <a:extLst>
            <a:ext uri="{FF2B5EF4-FFF2-40B4-BE49-F238E27FC236}">
              <a16:creationId xmlns:a16="http://schemas.microsoft.com/office/drawing/2014/main" id="{E87CCCE4-5A75-4835-AF29-C2EC4AA470DC}"/>
            </a:ext>
          </a:extLst>
        </xdr:cNvPr>
        <xdr:cNvSpPr txBox="1"/>
      </xdr:nvSpPr>
      <xdr:spPr>
        <a:xfrm>
          <a:off x="3239144"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50182</xdr:rowOff>
    </xdr:from>
    <xdr:ext cx="405111" cy="259045"/>
    <xdr:sp macro="" textlink="">
      <xdr:nvSpPr>
        <xdr:cNvPr id="88" name="n_2mainValue【道路】&#10;有形固定資産減価償却率">
          <a:extLst>
            <a:ext uri="{FF2B5EF4-FFF2-40B4-BE49-F238E27FC236}">
              <a16:creationId xmlns:a16="http://schemas.microsoft.com/office/drawing/2014/main" id="{6CC019AB-E531-4CF9-90A5-870E41E42B3D}"/>
            </a:ext>
          </a:extLst>
        </xdr:cNvPr>
        <xdr:cNvSpPr txBox="1"/>
      </xdr:nvSpPr>
      <xdr:spPr>
        <a:xfrm>
          <a:off x="2439044"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10177</xdr:rowOff>
    </xdr:from>
    <xdr:ext cx="405111" cy="259045"/>
    <xdr:sp macro="" textlink="">
      <xdr:nvSpPr>
        <xdr:cNvPr id="89" name="n_3mainValue【道路】&#10;有形固定資産減価償却率">
          <a:extLst>
            <a:ext uri="{FF2B5EF4-FFF2-40B4-BE49-F238E27FC236}">
              <a16:creationId xmlns:a16="http://schemas.microsoft.com/office/drawing/2014/main" id="{2BB41C51-AC9C-404A-8FBF-663E72379862}"/>
            </a:ext>
          </a:extLst>
        </xdr:cNvPr>
        <xdr:cNvSpPr txBox="1"/>
      </xdr:nvSpPr>
      <xdr:spPr>
        <a:xfrm>
          <a:off x="1648469"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147337</xdr:rowOff>
    </xdr:from>
    <xdr:ext cx="405111" cy="259045"/>
    <xdr:sp macro="" textlink="">
      <xdr:nvSpPr>
        <xdr:cNvPr id="90" name="n_4mainValue【道路】&#10;有形固定資産減価償却率">
          <a:extLst>
            <a:ext uri="{FF2B5EF4-FFF2-40B4-BE49-F238E27FC236}">
              <a16:creationId xmlns:a16="http://schemas.microsoft.com/office/drawing/2014/main" id="{25DEBC16-5626-4E7B-9268-B4E94D8CA081}"/>
            </a:ext>
          </a:extLst>
        </xdr:cNvPr>
        <xdr:cNvSpPr txBox="1"/>
      </xdr:nvSpPr>
      <xdr:spPr>
        <a:xfrm>
          <a:off x="848369" y="581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2C4BC77-9A31-49CF-A4A6-526B41B1FFDE}"/>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479431A-DB07-493F-97FD-859F95F1ABC1}"/>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31DAAD5-9B87-4A2B-B929-386EE22A1A8C}"/>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7CCF4E0-53D4-4A10-AA61-2F3C2A8B2541}"/>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8A13F4A-8396-498E-B1CB-964CAA97F49F}"/>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63A01A8-2408-41AD-8A13-B119931071D1}"/>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3B39762-B969-4028-AF9E-AFDEAE325702}"/>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4CE08D1-40E8-40DA-8A25-9310E3952C1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99E5BCB-B6E5-4DDE-8779-57F1A16BBCAB}"/>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9C4536F-EEA4-4D31-8540-271D668C29F7}"/>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47E6D65-EE84-4C35-B917-0A6F9229ABB0}"/>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9D2C794-DF36-40EE-9150-0C0525F9E66F}"/>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04EBD10-A4EB-451D-98B9-489A4D65CC96}"/>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3DD7750D-50F2-4CFE-A6F4-8ECDB3093732}"/>
            </a:ext>
          </a:extLst>
        </xdr:cNvPr>
        <xdr:cNvSpPr txBox="1"/>
      </xdr:nvSpPr>
      <xdr:spPr>
        <a:xfrm>
          <a:off x="5478976"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34E0ECB-FCCA-45CD-A57D-E911B1DA0AED}"/>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41A17023-E0E4-4E42-9038-49C913D519EC}"/>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8322AFE-A0FF-4E3F-A7A3-F15CF78D3BF7}"/>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3A00909-0AAD-4CA1-9BBA-7E5C92D60693}"/>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57764E0-D988-4121-B612-A3FD7D6DFC6F}"/>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E32E6F84-8338-40DD-A1BF-8C1977573824}"/>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A04DDE2-0920-40DA-BCD0-2AFBAEFE9046}"/>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A40F7D3F-D6A8-4417-B11C-20588F0DE921}"/>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B3828F5-3C87-4BB8-B3B4-C5E5EF8D0237}"/>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4B069D0C-CA76-4BDD-B607-D04B2A1AA1E7}"/>
            </a:ext>
          </a:extLst>
        </xdr:cNvPr>
        <xdr:cNvCxnSpPr/>
      </xdr:nvCxnSpPr>
      <xdr:spPr>
        <a:xfrm flipV="1">
          <a:off x="9429115" y="5573522"/>
          <a:ext cx="0" cy="12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EF08DA65-A54D-49A5-9001-CCD70273212C}"/>
            </a:ext>
          </a:extLst>
        </xdr:cNvPr>
        <xdr:cNvSpPr txBox="1"/>
      </xdr:nvSpPr>
      <xdr:spPr>
        <a:xfrm>
          <a:off x="9467850" y="684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883C0657-864A-4BF8-A0DC-968FB9E138E0}"/>
            </a:ext>
          </a:extLst>
        </xdr:cNvPr>
        <xdr:cNvCxnSpPr/>
      </xdr:nvCxnSpPr>
      <xdr:spPr>
        <a:xfrm>
          <a:off x="9363075" y="68386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B27429B7-EC46-4777-84A8-065B76E617AB}"/>
            </a:ext>
          </a:extLst>
        </xdr:cNvPr>
        <xdr:cNvSpPr txBox="1"/>
      </xdr:nvSpPr>
      <xdr:spPr>
        <a:xfrm>
          <a:off x="9467850" y="536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E84FB964-5A29-423B-9B44-1134CB24F1A6}"/>
            </a:ext>
          </a:extLst>
        </xdr:cNvPr>
        <xdr:cNvCxnSpPr/>
      </xdr:nvCxnSpPr>
      <xdr:spPr>
        <a:xfrm>
          <a:off x="9363075" y="55735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a:extLst>
            <a:ext uri="{FF2B5EF4-FFF2-40B4-BE49-F238E27FC236}">
              <a16:creationId xmlns:a16="http://schemas.microsoft.com/office/drawing/2014/main" id="{22307359-2244-41C2-A3EC-BEB3B5E46F60}"/>
            </a:ext>
          </a:extLst>
        </xdr:cNvPr>
        <xdr:cNvSpPr txBox="1"/>
      </xdr:nvSpPr>
      <xdr:spPr>
        <a:xfrm>
          <a:off x="9467850" y="6508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7D965D69-3FC9-4C28-833D-260F79941E7C}"/>
            </a:ext>
          </a:extLst>
        </xdr:cNvPr>
        <xdr:cNvSpPr/>
      </xdr:nvSpPr>
      <xdr:spPr>
        <a:xfrm>
          <a:off x="9401175" y="652376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9ADEA4D7-452F-4281-A0DB-60E3C9192785}"/>
            </a:ext>
          </a:extLst>
        </xdr:cNvPr>
        <xdr:cNvSpPr/>
      </xdr:nvSpPr>
      <xdr:spPr>
        <a:xfrm>
          <a:off x="8639175" y="65242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FB2B5E4E-19FC-4B97-B15D-D941F8541C7A}"/>
            </a:ext>
          </a:extLst>
        </xdr:cNvPr>
        <xdr:cNvSpPr/>
      </xdr:nvSpPr>
      <xdr:spPr>
        <a:xfrm>
          <a:off x="7839075" y="65409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01897249-DB93-433D-8A82-8DC31702BD01}"/>
            </a:ext>
          </a:extLst>
        </xdr:cNvPr>
        <xdr:cNvSpPr/>
      </xdr:nvSpPr>
      <xdr:spPr>
        <a:xfrm>
          <a:off x="7029450" y="65450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63B5E7E7-376F-413D-8E89-6B564E4A42E4}"/>
            </a:ext>
          </a:extLst>
        </xdr:cNvPr>
        <xdr:cNvSpPr/>
      </xdr:nvSpPr>
      <xdr:spPr>
        <a:xfrm>
          <a:off x="6238875" y="6544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21A95AD-DA0A-41D8-8DAF-19F1B2DADC4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1767918-B408-4935-A683-809666D7918C}"/>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76226B1-1016-43AA-AADE-1ED2FF52071E}"/>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1000170-F659-418E-ADF7-B6CAB43A87A3}"/>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DD5D6CB-27D7-4AFB-A0F2-03B92F731B8B}"/>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151930</xdr:rowOff>
    </xdr:from>
    <xdr:to>
      <xdr:col>55</xdr:col>
      <xdr:colOff>50800</xdr:colOff>
      <xdr:row>40</xdr:row>
      <xdr:rowOff>82080</xdr:rowOff>
    </xdr:to>
    <xdr:sp macro="" textlink="">
      <xdr:nvSpPr>
        <xdr:cNvPr id="130" name="楕円 129">
          <a:extLst>
            <a:ext uri="{FF2B5EF4-FFF2-40B4-BE49-F238E27FC236}">
              <a16:creationId xmlns:a16="http://schemas.microsoft.com/office/drawing/2014/main" id="{C637A130-91E0-4018-8840-EF69C58203CB}"/>
            </a:ext>
          </a:extLst>
        </xdr:cNvPr>
        <xdr:cNvSpPr/>
      </xdr:nvSpPr>
      <xdr:spPr>
        <a:xfrm>
          <a:off x="9401175" y="646700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3357</xdr:rowOff>
    </xdr:from>
    <xdr:ext cx="469744" cy="259045"/>
    <xdr:sp macro="" textlink="">
      <xdr:nvSpPr>
        <xdr:cNvPr id="131" name="【道路】&#10;一人当たり延長該当値テキスト">
          <a:extLst>
            <a:ext uri="{FF2B5EF4-FFF2-40B4-BE49-F238E27FC236}">
              <a16:creationId xmlns:a16="http://schemas.microsoft.com/office/drawing/2014/main" id="{5068737D-E793-48DD-A61E-F04551F61D4A}"/>
            </a:ext>
          </a:extLst>
        </xdr:cNvPr>
        <xdr:cNvSpPr txBox="1"/>
      </xdr:nvSpPr>
      <xdr:spPr>
        <a:xfrm>
          <a:off x="9467850" y="632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153378</xdr:rowOff>
    </xdr:from>
    <xdr:to>
      <xdr:col>50</xdr:col>
      <xdr:colOff>165100</xdr:colOff>
      <xdr:row>40</xdr:row>
      <xdr:rowOff>83528</xdr:rowOff>
    </xdr:to>
    <xdr:sp macro="" textlink="">
      <xdr:nvSpPr>
        <xdr:cNvPr id="132" name="楕円 131">
          <a:extLst>
            <a:ext uri="{FF2B5EF4-FFF2-40B4-BE49-F238E27FC236}">
              <a16:creationId xmlns:a16="http://schemas.microsoft.com/office/drawing/2014/main" id="{7F669517-9E25-4C34-BB54-E4D857D963B1}"/>
            </a:ext>
          </a:extLst>
        </xdr:cNvPr>
        <xdr:cNvSpPr/>
      </xdr:nvSpPr>
      <xdr:spPr>
        <a:xfrm>
          <a:off x="8639175" y="64684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31280</xdr:rowOff>
    </xdr:from>
    <xdr:to>
      <xdr:col>55</xdr:col>
      <xdr:colOff>0</xdr:colOff>
      <xdr:row>40</xdr:row>
      <xdr:rowOff>32728</xdr:rowOff>
    </xdr:to>
    <xdr:cxnSp macro="">
      <xdr:nvCxnSpPr>
        <xdr:cNvPr id="133" name="直線コネクタ 132">
          <a:extLst>
            <a:ext uri="{FF2B5EF4-FFF2-40B4-BE49-F238E27FC236}">
              <a16:creationId xmlns:a16="http://schemas.microsoft.com/office/drawing/2014/main" id="{C563E414-0860-4338-A88F-0B782CFF5C17}"/>
            </a:ext>
          </a:extLst>
        </xdr:cNvPr>
        <xdr:cNvCxnSpPr/>
      </xdr:nvCxnSpPr>
      <xdr:spPr>
        <a:xfrm flipV="1">
          <a:off x="8686800" y="6505105"/>
          <a:ext cx="74295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109677</xdr:rowOff>
    </xdr:from>
    <xdr:to>
      <xdr:col>46</xdr:col>
      <xdr:colOff>38100</xdr:colOff>
      <xdr:row>40</xdr:row>
      <xdr:rowOff>39827</xdr:rowOff>
    </xdr:to>
    <xdr:sp macro="" textlink="">
      <xdr:nvSpPr>
        <xdr:cNvPr id="134" name="楕円 133">
          <a:extLst>
            <a:ext uri="{FF2B5EF4-FFF2-40B4-BE49-F238E27FC236}">
              <a16:creationId xmlns:a16="http://schemas.microsoft.com/office/drawing/2014/main" id="{6EFCDC3D-D6DA-4165-A9F8-DE76E7BFFC6E}"/>
            </a:ext>
          </a:extLst>
        </xdr:cNvPr>
        <xdr:cNvSpPr/>
      </xdr:nvSpPr>
      <xdr:spPr>
        <a:xfrm>
          <a:off x="7839075" y="642157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160477</xdr:rowOff>
    </xdr:from>
    <xdr:to>
      <xdr:col>50</xdr:col>
      <xdr:colOff>114300</xdr:colOff>
      <xdr:row>40</xdr:row>
      <xdr:rowOff>32728</xdr:rowOff>
    </xdr:to>
    <xdr:cxnSp macro="">
      <xdr:nvCxnSpPr>
        <xdr:cNvPr id="135" name="直線コネクタ 134">
          <a:extLst>
            <a:ext uri="{FF2B5EF4-FFF2-40B4-BE49-F238E27FC236}">
              <a16:creationId xmlns:a16="http://schemas.microsoft.com/office/drawing/2014/main" id="{F02852C8-6AA2-4922-A74F-AB5C5108FDDD}"/>
            </a:ext>
          </a:extLst>
        </xdr:cNvPr>
        <xdr:cNvCxnSpPr/>
      </xdr:nvCxnSpPr>
      <xdr:spPr>
        <a:xfrm>
          <a:off x="7886700" y="6478727"/>
          <a:ext cx="800100" cy="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112001</xdr:rowOff>
    </xdr:from>
    <xdr:to>
      <xdr:col>41</xdr:col>
      <xdr:colOff>101600</xdr:colOff>
      <xdr:row>40</xdr:row>
      <xdr:rowOff>42151</xdr:rowOff>
    </xdr:to>
    <xdr:sp macro="" textlink="">
      <xdr:nvSpPr>
        <xdr:cNvPr id="136" name="楕円 135">
          <a:extLst>
            <a:ext uri="{FF2B5EF4-FFF2-40B4-BE49-F238E27FC236}">
              <a16:creationId xmlns:a16="http://schemas.microsoft.com/office/drawing/2014/main" id="{CA80F765-EB14-4EC3-BB2D-E0233A3190C8}"/>
            </a:ext>
          </a:extLst>
        </xdr:cNvPr>
        <xdr:cNvSpPr/>
      </xdr:nvSpPr>
      <xdr:spPr>
        <a:xfrm>
          <a:off x="7029450" y="64270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160477</xdr:rowOff>
    </xdr:from>
    <xdr:to>
      <xdr:col>45</xdr:col>
      <xdr:colOff>177800</xdr:colOff>
      <xdr:row>39</xdr:row>
      <xdr:rowOff>162801</xdr:rowOff>
    </xdr:to>
    <xdr:cxnSp macro="">
      <xdr:nvCxnSpPr>
        <xdr:cNvPr id="137" name="直線コネクタ 136">
          <a:extLst>
            <a:ext uri="{FF2B5EF4-FFF2-40B4-BE49-F238E27FC236}">
              <a16:creationId xmlns:a16="http://schemas.microsoft.com/office/drawing/2014/main" id="{FCD7D285-252C-4108-BCC1-8AA60561F629}"/>
            </a:ext>
          </a:extLst>
        </xdr:cNvPr>
        <xdr:cNvCxnSpPr/>
      </xdr:nvCxnSpPr>
      <xdr:spPr>
        <a:xfrm flipV="1">
          <a:off x="7077075" y="647872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112840</xdr:rowOff>
    </xdr:from>
    <xdr:to>
      <xdr:col>36</xdr:col>
      <xdr:colOff>165100</xdr:colOff>
      <xdr:row>40</xdr:row>
      <xdr:rowOff>42990</xdr:rowOff>
    </xdr:to>
    <xdr:sp macro="" textlink="">
      <xdr:nvSpPr>
        <xdr:cNvPr id="138" name="楕円 137">
          <a:extLst>
            <a:ext uri="{FF2B5EF4-FFF2-40B4-BE49-F238E27FC236}">
              <a16:creationId xmlns:a16="http://schemas.microsoft.com/office/drawing/2014/main" id="{37E3AE78-29AF-4CD2-8807-A9F37536C92A}"/>
            </a:ext>
          </a:extLst>
        </xdr:cNvPr>
        <xdr:cNvSpPr/>
      </xdr:nvSpPr>
      <xdr:spPr>
        <a:xfrm>
          <a:off x="6238875" y="64279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162801</xdr:rowOff>
    </xdr:from>
    <xdr:to>
      <xdr:col>41</xdr:col>
      <xdr:colOff>50800</xdr:colOff>
      <xdr:row>39</xdr:row>
      <xdr:rowOff>163640</xdr:rowOff>
    </xdr:to>
    <xdr:cxnSp macro="">
      <xdr:nvCxnSpPr>
        <xdr:cNvPr id="139" name="直線コネクタ 138">
          <a:extLst>
            <a:ext uri="{FF2B5EF4-FFF2-40B4-BE49-F238E27FC236}">
              <a16:creationId xmlns:a16="http://schemas.microsoft.com/office/drawing/2014/main" id="{B3216346-B3D0-494D-8A74-91E4656598D9}"/>
            </a:ext>
          </a:extLst>
        </xdr:cNvPr>
        <xdr:cNvCxnSpPr/>
      </xdr:nvCxnSpPr>
      <xdr:spPr>
        <a:xfrm flipV="1">
          <a:off x="6286500" y="6474701"/>
          <a:ext cx="790575"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a:extLst>
            <a:ext uri="{FF2B5EF4-FFF2-40B4-BE49-F238E27FC236}">
              <a16:creationId xmlns:a16="http://schemas.microsoft.com/office/drawing/2014/main" id="{4B59A28A-4CC8-4CC1-9652-CCA1A64B028D}"/>
            </a:ext>
          </a:extLst>
        </xdr:cNvPr>
        <xdr:cNvSpPr txBox="1"/>
      </xdr:nvSpPr>
      <xdr:spPr>
        <a:xfrm>
          <a:off x="8458277" y="661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a:extLst>
            <a:ext uri="{FF2B5EF4-FFF2-40B4-BE49-F238E27FC236}">
              <a16:creationId xmlns:a16="http://schemas.microsoft.com/office/drawing/2014/main" id="{A0A9C758-EBAE-4AE8-A8D9-0C86FF46B62C}"/>
            </a:ext>
          </a:extLst>
        </xdr:cNvPr>
        <xdr:cNvSpPr txBox="1"/>
      </xdr:nvSpPr>
      <xdr:spPr>
        <a:xfrm>
          <a:off x="7677227" y="66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a:extLst>
            <a:ext uri="{FF2B5EF4-FFF2-40B4-BE49-F238E27FC236}">
              <a16:creationId xmlns:a16="http://schemas.microsoft.com/office/drawing/2014/main" id="{744D94A6-76F3-4F70-BBF4-C71C7902FCF2}"/>
            </a:ext>
          </a:extLst>
        </xdr:cNvPr>
        <xdr:cNvSpPr txBox="1"/>
      </xdr:nvSpPr>
      <xdr:spPr>
        <a:xfrm>
          <a:off x="6867602" y="663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163009</xdr:rowOff>
    </xdr:from>
    <xdr:ext cx="469744" cy="259045"/>
    <xdr:sp macro="" textlink="">
      <xdr:nvSpPr>
        <xdr:cNvPr id="143" name="n_4aveValue【道路】&#10;一人当たり延長">
          <a:extLst>
            <a:ext uri="{FF2B5EF4-FFF2-40B4-BE49-F238E27FC236}">
              <a16:creationId xmlns:a16="http://schemas.microsoft.com/office/drawing/2014/main" id="{CE4C3B01-98CB-48BC-8D80-75AE5E6136BC}"/>
            </a:ext>
          </a:extLst>
        </xdr:cNvPr>
        <xdr:cNvSpPr txBox="1"/>
      </xdr:nvSpPr>
      <xdr:spPr>
        <a:xfrm>
          <a:off x="6067502" y="663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100055</xdr:rowOff>
    </xdr:from>
    <xdr:ext cx="469744" cy="259045"/>
    <xdr:sp macro="" textlink="">
      <xdr:nvSpPr>
        <xdr:cNvPr id="144" name="n_1mainValue【道路】&#10;一人当たり延長">
          <a:extLst>
            <a:ext uri="{FF2B5EF4-FFF2-40B4-BE49-F238E27FC236}">
              <a16:creationId xmlns:a16="http://schemas.microsoft.com/office/drawing/2014/main" id="{B6CF7F54-1568-48A0-A724-0DF1BD589477}"/>
            </a:ext>
          </a:extLst>
        </xdr:cNvPr>
        <xdr:cNvSpPr txBox="1"/>
      </xdr:nvSpPr>
      <xdr:spPr>
        <a:xfrm>
          <a:off x="8458277" y="62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56354</xdr:rowOff>
    </xdr:from>
    <xdr:ext cx="534377" cy="259045"/>
    <xdr:sp macro="" textlink="">
      <xdr:nvSpPr>
        <xdr:cNvPr id="145" name="n_2mainValue【道路】&#10;一人当たり延長">
          <a:extLst>
            <a:ext uri="{FF2B5EF4-FFF2-40B4-BE49-F238E27FC236}">
              <a16:creationId xmlns:a16="http://schemas.microsoft.com/office/drawing/2014/main" id="{160DAD89-E07F-4F25-9867-0240E333108F}"/>
            </a:ext>
          </a:extLst>
        </xdr:cNvPr>
        <xdr:cNvSpPr txBox="1"/>
      </xdr:nvSpPr>
      <xdr:spPr>
        <a:xfrm>
          <a:off x="7648086" y="62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58678</xdr:rowOff>
    </xdr:from>
    <xdr:ext cx="534377" cy="259045"/>
    <xdr:sp macro="" textlink="">
      <xdr:nvSpPr>
        <xdr:cNvPr id="146" name="n_3mainValue【道路】&#10;一人当たり延長">
          <a:extLst>
            <a:ext uri="{FF2B5EF4-FFF2-40B4-BE49-F238E27FC236}">
              <a16:creationId xmlns:a16="http://schemas.microsoft.com/office/drawing/2014/main" id="{0B9D79FC-4DC8-4A09-B648-036B83CE63D0}"/>
            </a:ext>
          </a:extLst>
        </xdr:cNvPr>
        <xdr:cNvSpPr txBox="1"/>
      </xdr:nvSpPr>
      <xdr:spPr>
        <a:xfrm>
          <a:off x="6847986" y="62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59517</xdr:rowOff>
    </xdr:from>
    <xdr:ext cx="534377" cy="259045"/>
    <xdr:sp macro="" textlink="">
      <xdr:nvSpPr>
        <xdr:cNvPr id="147" name="n_4mainValue【道路】&#10;一人当たり延長">
          <a:extLst>
            <a:ext uri="{FF2B5EF4-FFF2-40B4-BE49-F238E27FC236}">
              <a16:creationId xmlns:a16="http://schemas.microsoft.com/office/drawing/2014/main" id="{35466B38-635B-49C7-AFA0-F292D78EC09A}"/>
            </a:ext>
          </a:extLst>
        </xdr:cNvPr>
        <xdr:cNvSpPr txBox="1"/>
      </xdr:nvSpPr>
      <xdr:spPr>
        <a:xfrm>
          <a:off x="6038361" y="621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48ADD79-A986-42E6-AC46-0501A8AB0472}"/>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4D2C75D-42B1-4919-B0B6-831116859BD0}"/>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6DD7807-3081-4481-B280-DED5C9902065}"/>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C59BB8E-C9A7-4FC0-8F12-22EAA0C00FD4}"/>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CFB1B3E-48DC-4EFA-BBCE-69C1FA5BC5E7}"/>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9256B08-3FCC-42E0-9281-877C36B83B30}"/>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FCC4F12-76EE-4AF9-AD1A-B1ABBCD996A8}"/>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A092C89-09AE-4AE9-8709-D1D08BC525D3}"/>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893A2C0-02A9-4EF4-BC01-18207B71C2F0}"/>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A68DBA3-DD20-4203-8F71-1348482F96BD}"/>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F22A121-6D45-467B-8BF2-486A9257195D}"/>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300F0AAA-54BD-4C19-B5E8-457675974032}"/>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AA459B5E-EE9A-412E-A749-3B8186D1E60F}"/>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E7ECC97-FC6B-495C-B183-CF0CA12D7C9E}"/>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4CA99A2C-DC9E-4AEF-887D-FFDB17CB68A7}"/>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E1215A4-278F-4CA2-9BA2-9ADEA66DBD66}"/>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F32BAEE6-03F2-43BF-8439-5956B8B2AF70}"/>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D3C66E57-E2A0-4EEF-8287-CE975E0C2DE4}"/>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DB12A155-2BF8-49CD-B079-C61FEBF1E531}"/>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EF33A0A0-D328-4C21-B32E-896590AC593F}"/>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DBDA8E7-06BC-4EED-8EB2-0C8AE94F2598}"/>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224360C-8BFE-4142-B692-2810468FF6C7}"/>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35679B2-93A2-4312-9B76-568B0BCFFF2C}"/>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63D57D8-1F45-4D26-A2EB-3F9350E7C211}"/>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4F2022D-6D96-4352-AC33-04D1CF81DBDB}"/>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94E4CBE5-0728-46C0-940F-68EF7F24F24B}"/>
            </a:ext>
          </a:extLst>
        </xdr:cNvPr>
        <xdr:cNvCxnSpPr/>
      </xdr:nvCxnSpPr>
      <xdr:spPr>
        <a:xfrm flipV="1">
          <a:off x="4180840" y="9084128"/>
          <a:ext cx="0" cy="127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96C989F-D2B2-4F07-A595-C0F15D26EDE5}"/>
            </a:ext>
          </a:extLst>
        </xdr:cNvPr>
        <xdr:cNvSpPr txBox="1"/>
      </xdr:nvSpPr>
      <xdr:spPr>
        <a:xfrm>
          <a:off x="4219575" y="10365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34DE021D-6B0D-495D-ABEB-B71E2D8D051A}"/>
            </a:ext>
          </a:extLst>
        </xdr:cNvPr>
        <xdr:cNvCxnSpPr/>
      </xdr:nvCxnSpPr>
      <xdr:spPr>
        <a:xfrm>
          <a:off x="4105275" y="103615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687CAA1-FEFD-40D9-8F0E-6AC7027924DD}"/>
            </a:ext>
          </a:extLst>
        </xdr:cNvPr>
        <xdr:cNvSpPr txBox="1"/>
      </xdr:nvSpPr>
      <xdr:spPr>
        <a:xfrm>
          <a:off x="4219575" y="88784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E795E4F2-9500-46D9-9D93-B5AA6FAB6484}"/>
            </a:ext>
          </a:extLst>
        </xdr:cNvPr>
        <xdr:cNvCxnSpPr/>
      </xdr:nvCxnSpPr>
      <xdr:spPr>
        <a:xfrm>
          <a:off x="4105275" y="90841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46AE02E-A3FC-404C-9C36-281B7A79B6AE}"/>
            </a:ext>
          </a:extLst>
        </xdr:cNvPr>
        <xdr:cNvSpPr txBox="1"/>
      </xdr:nvSpPr>
      <xdr:spPr>
        <a:xfrm>
          <a:off x="4219575" y="9713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F0F67E51-DC28-4EEC-AAE9-DA66CDDB535C}"/>
            </a:ext>
          </a:extLst>
        </xdr:cNvPr>
        <xdr:cNvSpPr/>
      </xdr:nvSpPr>
      <xdr:spPr>
        <a:xfrm>
          <a:off x="4124325" y="985891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1172CFD4-1D28-4E26-BB8A-9E100462EC57}"/>
            </a:ext>
          </a:extLst>
        </xdr:cNvPr>
        <xdr:cNvSpPr/>
      </xdr:nvSpPr>
      <xdr:spPr>
        <a:xfrm>
          <a:off x="3381375" y="98395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09E505E4-69AD-47C0-A2BD-782722073A82}"/>
            </a:ext>
          </a:extLst>
        </xdr:cNvPr>
        <xdr:cNvSpPr/>
      </xdr:nvSpPr>
      <xdr:spPr>
        <a:xfrm>
          <a:off x="2571750" y="981827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4F267ADA-CDAC-4B56-B3F4-01C90665BA9B}"/>
            </a:ext>
          </a:extLst>
        </xdr:cNvPr>
        <xdr:cNvSpPr/>
      </xdr:nvSpPr>
      <xdr:spPr>
        <a:xfrm>
          <a:off x="1781175" y="980176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EEE03748-4FC9-44D0-94CE-F07318FFD8B4}"/>
            </a:ext>
          </a:extLst>
        </xdr:cNvPr>
        <xdr:cNvSpPr/>
      </xdr:nvSpPr>
      <xdr:spPr>
        <a:xfrm>
          <a:off x="981075" y="978054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3376728-847A-4A27-ADEE-9D517D869131}"/>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A087A1F-3A0B-4849-8E5C-0BF6273FD455}"/>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669EE5E-1451-4B62-9407-3706A188C005}"/>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E078F24-0537-4CA2-B6D2-D934D0DA893D}"/>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934393A-5CFB-45F4-9E6C-B72C80D6B4BC}"/>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66766</xdr:rowOff>
    </xdr:from>
    <xdr:to>
      <xdr:col>24</xdr:col>
      <xdr:colOff>114300</xdr:colOff>
      <xdr:row>61</xdr:row>
      <xdr:rowOff>168366</xdr:rowOff>
    </xdr:to>
    <xdr:sp macro="" textlink="">
      <xdr:nvSpPr>
        <xdr:cNvPr id="189" name="楕円 188">
          <a:extLst>
            <a:ext uri="{FF2B5EF4-FFF2-40B4-BE49-F238E27FC236}">
              <a16:creationId xmlns:a16="http://schemas.microsoft.com/office/drawing/2014/main" id="{28DFAA0C-4FA4-42A5-BC0A-5B0501775DED}"/>
            </a:ext>
          </a:extLst>
        </xdr:cNvPr>
        <xdr:cNvSpPr/>
      </xdr:nvSpPr>
      <xdr:spPr>
        <a:xfrm>
          <a:off x="4124325" y="994101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45193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8BD0272-65FE-432D-BB7B-BF4030634477}"/>
            </a:ext>
          </a:extLst>
        </xdr:cNvPr>
        <xdr:cNvSpPr txBox="1"/>
      </xdr:nvSpPr>
      <xdr:spPr>
        <a:xfrm>
          <a:off x="4219575" y="9925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191" name="楕円 190">
          <a:extLst>
            <a:ext uri="{FF2B5EF4-FFF2-40B4-BE49-F238E27FC236}">
              <a16:creationId xmlns:a16="http://schemas.microsoft.com/office/drawing/2014/main" id="{CF28C5A5-561D-4410-83E9-465E372EFD56}"/>
            </a:ext>
          </a:extLst>
        </xdr:cNvPr>
        <xdr:cNvSpPr/>
      </xdr:nvSpPr>
      <xdr:spPr>
        <a:xfrm>
          <a:off x="3381375" y="99180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91440</xdr:rowOff>
    </xdr:from>
    <xdr:to>
      <xdr:col>24</xdr:col>
      <xdr:colOff>63500</xdr:colOff>
      <xdr:row>61</xdr:row>
      <xdr:rowOff>117566</xdr:rowOff>
    </xdr:to>
    <xdr:cxnSp macro="">
      <xdr:nvCxnSpPr>
        <xdr:cNvPr id="192" name="直線コネクタ 191">
          <a:extLst>
            <a:ext uri="{FF2B5EF4-FFF2-40B4-BE49-F238E27FC236}">
              <a16:creationId xmlns:a16="http://schemas.microsoft.com/office/drawing/2014/main" id="{D01DA259-896D-4F48-B11D-CB6AA7059E71}"/>
            </a:ext>
          </a:extLst>
        </xdr:cNvPr>
        <xdr:cNvCxnSpPr/>
      </xdr:nvCxnSpPr>
      <xdr:spPr>
        <a:xfrm>
          <a:off x="3429000" y="9965690"/>
          <a:ext cx="752475" cy="3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xdr:rowOff>
    </xdr:from>
    <xdr:to>
      <xdr:col>15</xdr:col>
      <xdr:colOff>101600</xdr:colOff>
      <xdr:row>61</xdr:row>
      <xdr:rowOff>104684</xdr:rowOff>
    </xdr:to>
    <xdr:sp macro="" textlink="">
      <xdr:nvSpPr>
        <xdr:cNvPr id="193" name="楕円 192">
          <a:extLst>
            <a:ext uri="{FF2B5EF4-FFF2-40B4-BE49-F238E27FC236}">
              <a16:creationId xmlns:a16="http://schemas.microsoft.com/office/drawing/2014/main" id="{7E03FC44-2B73-48BA-9C9B-671E6D8547AE}"/>
            </a:ext>
          </a:extLst>
        </xdr:cNvPr>
        <xdr:cNvSpPr/>
      </xdr:nvSpPr>
      <xdr:spPr>
        <a:xfrm>
          <a:off x="2571750" y="988050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53884</xdr:rowOff>
    </xdr:from>
    <xdr:to>
      <xdr:col>19</xdr:col>
      <xdr:colOff>177800</xdr:colOff>
      <xdr:row>61</xdr:row>
      <xdr:rowOff>91440</xdr:rowOff>
    </xdr:to>
    <xdr:cxnSp macro="">
      <xdr:nvCxnSpPr>
        <xdr:cNvPr id="194" name="直線コネクタ 193">
          <a:extLst>
            <a:ext uri="{FF2B5EF4-FFF2-40B4-BE49-F238E27FC236}">
              <a16:creationId xmlns:a16="http://schemas.microsoft.com/office/drawing/2014/main" id="{29F2C4A2-ADC3-4823-91EB-A93804C05B98}"/>
            </a:ext>
          </a:extLst>
        </xdr:cNvPr>
        <xdr:cNvCxnSpPr/>
      </xdr:nvCxnSpPr>
      <xdr:spPr>
        <a:xfrm>
          <a:off x="2619375" y="9928134"/>
          <a:ext cx="80962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156573</xdr:rowOff>
    </xdr:from>
    <xdr:to>
      <xdr:col>10</xdr:col>
      <xdr:colOff>165100</xdr:colOff>
      <xdr:row>61</xdr:row>
      <xdr:rowOff>86723</xdr:rowOff>
    </xdr:to>
    <xdr:sp macro="" textlink="">
      <xdr:nvSpPr>
        <xdr:cNvPr id="195" name="楕円 194">
          <a:extLst>
            <a:ext uri="{FF2B5EF4-FFF2-40B4-BE49-F238E27FC236}">
              <a16:creationId xmlns:a16="http://schemas.microsoft.com/office/drawing/2014/main" id="{E920938E-A917-495F-940C-05BED663F2A0}"/>
            </a:ext>
          </a:extLst>
        </xdr:cNvPr>
        <xdr:cNvSpPr/>
      </xdr:nvSpPr>
      <xdr:spPr>
        <a:xfrm>
          <a:off x="1781175" y="987524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35923</xdr:rowOff>
    </xdr:from>
    <xdr:to>
      <xdr:col>15</xdr:col>
      <xdr:colOff>50800</xdr:colOff>
      <xdr:row>61</xdr:row>
      <xdr:rowOff>53884</xdr:rowOff>
    </xdr:to>
    <xdr:cxnSp macro="">
      <xdr:nvCxnSpPr>
        <xdr:cNvPr id="196" name="直線コネクタ 195">
          <a:extLst>
            <a:ext uri="{FF2B5EF4-FFF2-40B4-BE49-F238E27FC236}">
              <a16:creationId xmlns:a16="http://schemas.microsoft.com/office/drawing/2014/main" id="{4B20C493-F30E-42B2-B5CD-51ADB7EA237A}"/>
            </a:ext>
          </a:extLst>
        </xdr:cNvPr>
        <xdr:cNvCxnSpPr/>
      </xdr:nvCxnSpPr>
      <xdr:spPr>
        <a:xfrm>
          <a:off x="1828800" y="9913348"/>
          <a:ext cx="790575" cy="1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135346</xdr:rowOff>
    </xdr:from>
    <xdr:to>
      <xdr:col>6</xdr:col>
      <xdr:colOff>38100</xdr:colOff>
      <xdr:row>61</xdr:row>
      <xdr:rowOff>65496</xdr:rowOff>
    </xdr:to>
    <xdr:sp macro="" textlink="">
      <xdr:nvSpPr>
        <xdr:cNvPr id="197" name="楕円 196">
          <a:extLst>
            <a:ext uri="{FF2B5EF4-FFF2-40B4-BE49-F238E27FC236}">
              <a16:creationId xmlns:a16="http://schemas.microsoft.com/office/drawing/2014/main" id="{4A5F43D3-41FD-4619-844E-B069651F379F}"/>
            </a:ext>
          </a:extLst>
        </xdr:cNvPr>
        <xdr:cNvSpPr/>
      </xdr:nvSpPr>
      <xdr:spPr>
        <a:xfrm>
          <a:off x="981075" y="98508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14696</xdr:rowOff>
    </xdr:from>
    <xdr:to>
      <xdr:col>10</xdr:col>
      <xdr:colOff>114300</xdr:colOff>
      <xdr:row>61</xdr:row>
      <xdr:rowOff>35923</xdr:rowOff>
    </xdr:to>
    <xdr:cxnSp macro="">
      <xdr:nvCxnSpPr>
        <xdr:cNvPr id="198" name="直線コネクタ 197">
          <a:extLst>
            <a:ext uri="{FF2B5EF4-FFF2-40B4-BE49-F238E27FC236}">
              <a16:creationId xmlns:a16="http://schemas.microsoft.com/office/drawing/2014/main" id="{0CD36539-73F5-4CE1-B287-90083E09C8BF}"/>
            </a:ext>
          </a:extLst>
        </xdr:cNvPr>
        <xdr:cNvCxnSpPr/>
      </xdr:nvCxnSpPr>
      <xdr:spPr>
        <a:xfrm>
          <a:off x="1028700" y="9888946"/>
          <a:ext cx="800100" cy="2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CCABB95-C9C2-40F0-B895-28E2B46A0286}"/>
            </a:ext>
          </a:extLst>
        </xdr:cNvPr>
        <xdr:cNvSpPr txBox="1"/>
      </xdr:nvSpPr>
      <xdr:spPr>
        <a:xfrm>
          <a:off x="3239144" y="962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6094CC8-A744-4F66-BF21-731DC07B4A84}"/>
            </a:ext>
          </a:extLst>
        </xdr:cNvPr>
        <xdr:cNvSpPr txBox="1"/>
      </xdr:nvSpPr>
      <xdr:spPr>
        <a:xfrm>
          <a:off x="2439044" y="9603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603E301-F773-4602-AA5C-003793150E6C}"/>
            </a:ext>
          </a:extLst>
        </xdr:cNvPr>
        <xdr:cNvSpPr txBox="1"/>
      </xdr:nvSpPr>
      <xdr:spPr>
        <a:xfrm>
          <a:off x="1648469" y="9580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35B1101-8898-4D9D-B049-AAC2079AB119}"/>
            </a:ext>
          </a:extLst>
        </xdr:cNvPr>
        <xdr:cNvSpPr txBox="1"/>
      </xdr:nvSpPr>
      <xdr:spPr>
        <a:xfrm>
          <a:off x="848369" y="9565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133367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C841C4DC-7E95-4076-9FF5-A16023AAA0CB}"/>
            </a:ext>
          </a:extLst>
        </xdr:cNvPr>
        <xdr:cNvSpPr txBox="1"/>
      </xdr:nvSpPr>
      <xdr:spPr>
        <a:xfrm>
          <a:off x="3239144" y="1001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95811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14D88108-FA76-42DC-B6BB-FEC6BB5E008F}"/>
            </a:ext>
          </a:extLst>
        </xdr:cNvPr>
        <xdr:cNvSpPr txBox="1"/>
      </xdr:nvSpPr>
      <xdr:spPr>
        <a:xfrm>
          <a:off x="2439044" y="9973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77850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26920EE-7913-4A2C-BC4A-E1DC96179B5E}"/>
            </a:ext>
          </a:extLst>
        </xdr:cNvPr>
        <xdr:cNvSpPr txBox="1"/>
      </xdr:nvSpPr>
      <xdr:spPr>
        <a:xfrm>
          <a:off x="1648469" y="9955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56623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39231AA-287B-4C88-BEFD-63B7F57EC25E}"/>
            </a:ext>
          </a:extLst>
        </xdr:cNvPr>
        <xdr:cNvSpPr txBox="1"/>
      </xdr:nvSpPr>
      <xdr:spPr>
        <a:xfrm>
          <a:off x="848369" y="993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491DF23-FA4B-427F-9079-3D44D9EDE53D}"/>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5E9D487-7F1A-4E76-8ABD-DE98C09AECD0}"/>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99CA3F4-07E2-4E12-A300-B559A6A4A1EE}"/>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E90BCDF-78E3-40DD-8702-57E8B654A3BA}"/>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F8040C8-BA5D-4398-B6B8-2E91D1088853}"/>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5D616C3-29E8-4688-9746-A286A87AD0A3}"/>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6AF2191-611B-4216-9687-64E553D1FC96}"/>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B9FA796-B324-4D21-A535-77ABEF872D84}"/>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A5DB002-9F39-44FB-99F1-CDFAC5E6DB7D}"/>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BFF1345-E4E4-4F3A-A3C7-4B84675A1743}"/>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7B6376EE-B08A-48EA-A574-105ED995641E}"/>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9C658368-349E-47C5-B79F-81ABFE8C8416}"/>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81D3F92-5009-4BCD-AB0A-A3999944FD72}"/>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BF8B8646-9E07-45AD-975E-99A8A1D749C6}"/>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17BFBE64-1AE4-45DC-B089-814BA1B2971A}"/>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E200145B-62BE-475B-A5F9-A6D53880B272}"/>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71FB9ED-4244-4696-88D6-40C18866B38B}"/>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7FBF72F0-0D75-4851-A436-76BBC6A4E8BE}"/>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BC74D98-DDA4-4949-9FAB-367E27412FC4}"/>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3CC1828C-4F47-430F-93A4-4769E93E89E1}"/>
            </a:ext>
          </a:extLst>
        </xdr:cNvPr>
        <xdr:cNvSpPr txBox="1"/>
      </xdr:nvSpPr>
      <xdr:spPr>
        <a:xfrm>
          <a:off x="5324703" y="88652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5C3DF0D-0B66-40F8-BE39-D1E2C9433A0D}"/>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FD970229-FADA-4845-9CE1-27A0127D9465}"/>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FF93A453-8D92-4FD9-8823-20A996892642}"/>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59A21700-8914-4B88-A0C1-81ACB6B8F0E5}"/>
            </a:ext>
          </a:extLst>
        </xdr:cNvPr>
        <xdr:cNvCxnSpPr/>
      </xdr:nvCxnSpPr>
      <xdr:spPr>
        <a:xfrm flipV="1">
          <a:off x="9429115" y="9078069"/>
          <a:ext cx="0" cy="13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BECEBB4A-06C0-4544-90AC-CD183BF8902F}"/>
            </a:ext>
          </a:extLst>
        </xdr:cNvPr>
        <xdr:cNvSpPr txBox="1"/>
      </xdr:nvSpPr>
      <xdr:spPr>
        <a:xfrm>
          <a:off x="9467850" y="1043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26B80267-59BD-415A-BE9D-D74671CC38AA}"/>
            </a:ext>
          </a:extLst>
        </xdr:cNvPr>
        <xdr:cNvCxnSpPr/>
      </xdr:nvCxnSpPr>
      <xdr:spPr>
        <a:xfrm>
          <a:off x="9363075" y="104324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3A3DA830-D14C-48DF-8E1D-BEB71EDCD70F}"/>
            </a:ext>
          </a:extLst>
        </xdr:cNvPr>
        <xdr:cNvSpPr txBox="1"/>
      </xdr:nvSpPr>
      <xdr:spPr>
        <a:xfrm>
          <a:off x="9467850" y="88755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CBCF70E1-8C56-488A-8B7C-157193EDDC05}"/>
            </a:ext>
          </a:extLst>
        </xdr:cNvPr>
        <xdr:cNvCxnSpPr/>
      </xdr:nvCxnSpPr>
      <xdr:spPr>
        <a:xfrm>
          <a:off x="9363075" y="90780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3FD881C4-897A-498F-8BFD-1BE796C06E30}"/>
            </a:ext>
          </a:extLst>
        </xdr:cNvPr>
        <xdr:cNvSpPr txBox="1"/>
      </xdr:nvSpPr>
      <xdr:spPr>
        <a:xfrm>
          <a:off x="9467850" y="10242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800C35C5-D3F2-4549-BF0C-8A4BE151E260}"/>
            </a:ext>
          </a:extLst>
        </xdr:cNvPr>
        <xdr:cNvSpPr/>
      </xdr:nvSpPr>
      <xdr:spPr>
        <a:xfrm>
          <a:off x="9401175" y="1026682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A91CA5BA-C6BD-42B2-88DB-D82A1AEAC46C}"/>
            </a:ext>
          </a:extLst>
        </xdr:cNvPr>
        <xdr:cNvSpPr/>
      </xdr:nvSpPr>
      <xdr:spPr>
        <a:xfrm>
          <a:off x="8639175" y="102666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1C985830-8198-4BFF-A3D5-06C8652C1CCF}"/>
            </a:ext>
          </a:extLst>
        </xdr:cNvPr>
        <xdr:cNvSpPr/>
      </xdr:nvSpPr>
      <xdr:spPr>
        <a:xfrm>
          <a:off x="7839075" y="102592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98178AB6-4A79-4DB8-9B0F-2C38D2E79B15}"/>
            </a:ext>
          </a:extLst>
        </xdr:cNvPr>
        <xdr:cNvSpPr/>
      </xdr:nvSpPr>
      <xdr:spPr>
        <a:xfrm>
          <a:off x="7029450" y="10265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087B16D8-A585-4EBD-BA53-1ED3A9A5787A}"/>
            </a:ext>
          </a:extLst>
        </xdr:cNvPr>
        <xdr:cNvSpPr/>
      </xdr:nvSpPr>
      <xdr:spPr>
        <a:xfrm>
          <a:off x="6238875" y="10265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1DE571C-3344-4B65-BD02-579F98EA14BB}"/>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3E6EB53-0084-4E57-ACAD-86E2A2E31E4B}"/>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486D1BD-E6F8-42C2-870E-B452BDA38F18}"/>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D2327E2-0415-480A-9516-D4C0D83E934D}"/>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591AC7F-5B88-4B7D-B469-413AC9FA24B6}"/>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46920</xdr:rowOff>
    </xdr:from>
    <xdr:to>
      <xdr:col>55</xdr:col>
      <xdr:colOff>50800</xdr:colOff>
      <xdr:row>63</xdr:row>
      <xdr:rowOff>148520</xdr:rowOff>
    </xdr:to>
    <xdr:sp macro="" textlink="">
      <xdr:nvSpPr>
        <xdr:cNvPr id="246" name="楕円 245">
          <a:extLst>
            <a:ext uri="{FF2B5EF4-FFF2-40B4-BE49-F238E27FC236}">
              <a16:creationId xmlns:a16="http://schemas.microsoft.com/office/drawing/2014/main" id="{1E9F175C-2363-4390-8ADC-169F81D234CA}"/>
            </a:ext>
          </a:extLst>
        </xdr:cNvPr>
        <xdr:cNvSpPr/>
      </xdr:nvSpPr>
      <xdr:spPr>
        <a:xfrm>
          <a:off x="9401175" y="1025137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69797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F48AF8C5-21BA-4E4C-BDE2-6610DD043DA6}"/>
            </a:ext>
          </a:extLst>
        </xdr:cNvPr>
        <xdr:cNvSpPr txBox="1"/>
      </xdr:nvSpPr>
      <xdr:spPr>
        <a:xfrm>
          <a:off x="9467850" y="1010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47460</xdr:rowOff>
    </xdr:from>
    <xdr:to>
      <xdr:col>50</xdr:col>
      <xdr:colOff>165100</xdr:colOff>
      <xdr:row>63</xdr:row>
      <xdr:rowOff>149060</xdr:rowOff>
    </xdr:to>
    <xdr:sp macro="" textlink="">
      <xdr:nvSpPr>
        <xdr:cNvPr id="248" name="楕円 247">
          <a:extLst>
            <a:ext uri="{FF2B5EF4-FFF2-40B4-BE49-F238E27FC236}">
              <a16:creationId xmlns:a16="http://schemas.microsoft.com/office/drawing/2014/main" id="{BB5D215A-0BD7-44B1-90A6-065E0C5C1DC4}"/>
            </a:ext>
          </a:extLst>
        </xdr:cNvPr>
        <xdr:cNvSpPr/>
      </xdr:nvSpPr>
      <xdr:spPr>
        <a:xfrm>
          <a:off x="8639175" y="102519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97720</xdr:rowOff>
    </xdr:from>
    <xdr:to>
      <xdr:col>55</xdr:col>
      <xdr:colOff>0</xdr:colOff>
      <xdr:row>63</xdr:row>
      <xdr:rowOff>98260</xdr:rowOff>
    </xdr:to>
    <xdr:cxnSp macro="">
      <xdr:nvCxnSpPr>
        <xdr:cNvPr id="249" name="直線コネクタ 248">
          <a:extLst>
            <a:ext uri="{FF2B5EF4-FFF2-40B4-BE49-F238E27FC236}">
              <a16:creationId xmlns:a16="http://schemas.microsoft.com/office/drawing/2014/main" id="{CFD58B6E-14D4-4059-8EA2-3476BC8F5454}"/>
            </a:ext>
          </a:extLst>
        </xdr:cNvPr>
        <xdr:cNvCxnSpPr/>
      </xdr:nvCxnSpPr>
      <xdr:spPr>
        <a:xfrm flipV="1">
          <a:off x="8686800" y="10298995"/>
          <a:ext cx="74295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44866</xdr:rowOff>
    </xdr:from>
    <xdr:to>
      <xdr:col>46</xdr:col>
      <xdr:colOff>38100</xdr:colOff>
      <xdr:row>63</xdr:row>
      <xdr:rowOff>146466</xdr:rowOff>
    </xdr:to>
    <xdr:sp macro="" textlink="">
      <xdr:nvSpPr>
        <xdr:cNvPr id="250" name="楕円 249">
          <a:extLst>
            <a:ext uri="{FF2B5EF4-FFF2-40B4-BE49-F238E27FC236}">
              <a16:creationId xmlns:a16="http://schemas.microsoft.com/office/drawing/2014/main" id="{57E270E5-6374-418C-9350-6D428EFE8B25}"/>
            </a:ext>
          </a:extLst>
        </xdr:cNvPr>
        <xdr:cNvSpPr/>
      </xdr:nvSpPr>
      <xdr:spPr>
        <a:xfrm>
          <a:off x="7839075" y="102493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95666</xdr:rowOff>
    </xdr:from>
    <xdr:to>
      <xdr:col>50</xdr:col>
      <xdr:colOff>114300</xdr:colOff>
      <xdr:row>63</xdr:row>
      <xdr:rowOff>98260</xdr:rowOff>
    </xdr:to>
    <xdr:cxnSp macro="">
      <xdr:nvCxnSpPr>
        <xdr:cNvPr id="251" name="直線コネクタ 250">
          <a:extLst>
            <a:ext uri="{FF2B5EF4-FFF2-40B4-BE49-F238E27FC236}">
              <a16:creationId xmlns:a16="http://schemas.microsoft.com/office/drawing/2014/main" id="{1955DFD6-C4A6-4418-9FB9-DEEA5F63B835}"/>
            </a:ext>
          </a:extLst>
        </xdr:cNvPr>
        <xdr:cNvCxnSpPr/>
      </xdr:nvCxnSpPr>
      <xdr:spPr>
        <a:xfrm>
          <a:off x="7886700" y="10296941"/>
          <a:ext cx="800100" cy="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47002</xdr:rowOff>
    </xdr:from>
    <xdr:to>
      <xdr:col>41</xdr:col>
      <xdr:colOff>101600</xdr:colOff>
      <xdr:row>63</xdr:row>
      <xdr:rowOff>148602</xdr:rowOff>
    </xdr:to>
    <xdr:sp macro="" textlink="">
      <xdr:nvSpPr>
        <xdr:cNvPr id="252" name="楕円 251">
          <a:extLst>
            <a:ext uri="{FF2B5EF4-FFF2-40B4-BE49-F238E27FC236}">
              <a16:creationId xmlns:a16="http://schemas.microsoft.com/office/drawing/2014/main" id="{8D41FCCB-8001-4827-9075-5B88846684FB}"/>
            </a:ext>
          </a:extLst>
        </xdr:cNvPr>
        <xdr:cNvSpPr/>
      </xdr:nvSpPr>
      <xdr:spPr>
        <a:xfrm>
          <a:off x="7029450" y="102514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95666</xdr:rowOff>
    </xdr:from>
    <xdr:to>
      <xdr:col>45</xdr:col>
      <xdr:colOff>177800</xdr:colOff>
      <xdr:row>63</xdr:row>
      <xdr:rowOff>97802</xdr:rowOff>
    </xdr:to>
    <xdr:cxnSp macro="">
      <xdr:nvCxnSpPr>
        <xdr:cNvPr id="253" name="直線コネクタ 252">
          <a:extLst>
            <a:ext uri="{FF2B5EF4-FFF2-40B4-BE49-F238E27FC236}">
              <a16:creationId xmlns:a16="http://schemas.microsoft.com/office/drawing/2014/main" id="{982660BD-B750-453A-A36F-BE95C28B42E1}"/>
            </a:ext>
          </a:extLst>
        </xdr:cNvPr>
        <xdr:cNvCxnSpPr/>
      </xdr:nvCxnSpPr>
      <xdr:spPr>
        <a:xfrm flipV="1">
          <a:off x="7077075" y="10296941"/>
          <a:ext cx="809625" cy="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48258</xdr:rowOff>
    </xdr:from>
    <xdr:to>
      <xdr:col>36</xdr:col>
      <xdr:colOff>165100</xdr:colOff>
      <xdr:row>63</xdr:row>
      <xdr:rowOff>149858</xdr:rowOff>
    </xdr:to>
    <xdr:sp macro="" textlink="">
      <xdr:nvSpPr>
        <xdr:cNvPr id="254" name="楕円 253">
          <a:extLst>
            <a:ext uri="{FF2B5EF4-FFF2-40B4-BE49-F238E27FC236}">
              <a16:creationId xmlns:a16="http://schemas.microsoft.com/office/drawing/2014/main" id="{D9CD2101-72C6-4DF9-822D-EE48155A08C8}"/>
            </a:ext>
          </a:extLst>
        </xdr:cNvPr>
        <xdr:cNvSpPr/>
      </xdr:nvSpPr>
      <xdr:spPr>
        <a:xfrm>
          <a:off x="6238875" y="1024635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97802</xdr:rowOff>
    </xdr:from>
    <xdr:to>
      <xdr:col>41</xdr:col>
      <xdr:colOff>50800</xdr:colOff>
      <xdr:row>63</xdr:row>
      <xdr:rowOff>99058</xdr:rowOff>
    </xdr:to>
    <xdr:cxnSp macro="">
      <xdr:nvCxnSpPr>
        <xdr:cNvPr id="255" name="直線コネクタ 254">
          <a:extLst>
            <a:ext uri="{FF2B5EF4-FFF2-40B4-BE49-F238E27FC236}">
              <a16:creationId xmlns:a16="http://schemas.microsoft.com/office/drawing/2014/main" id="{54544449-F142-43F2-8DC7-ED84A81562A7}"/>
            </a:ext>
          </a:extLst>
        </xdr:cNvPr>
        <xdr:cNvCxnSpPr/>
      </xdr:nvCxnSpPr>
      <xdr:spPr>
        <a:xfrm flipV="1">
          <a:off x="6286500" y="10299077"/>
          <a:ext cx="790575"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92A0E63-8214-4C86-B6B6-F6675F1B0645}"/>
            </a:ext>
          </a:extLst>
        </xdr:cNvPr>
        <xdr:cNvSpPr txBox="1"/>
      </xdr:nvSpPr>
      <xdr:spPr>
        <a:xfrm>
          <a:off x="8399995" y="1035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150659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CBE44572-82EE-43A2-95CA-5977E7EBA34B}"/>
            </a:ext>
          </a:extLst>
        </xdr:cNvPr>
        <xdr:cNvSpPr txBox="1"/>
      </xdr:nvSpPr>
      <xdr:spPr>
        <a:xfrm>
          <a:off x="7609420" y="1035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8FD3783-E77C-4DFC-BA42-8C0E23D5F7BB}"/>
            </a:ext>
          </a:extLst>
        </xdr:cNvPr>
        <xdr:cNvSpPr txBox="1"/>
      </xdr:nvSpPr>
      <xdr:spPr>
        <a:xfrm>
          <a:off x="6818845" y="1035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154011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BB6FA77D-DE0B-488A-9101-B30CAD11F878}"/>
            </a:ext>
          </a:extLst>
        </xdr:cNvPr>
        <xdr:cNvSpPr txBox="1"/>
      </xdr:nvSpPr>
      <xdr:spPr>
        <a:xfrm>
          <a:off x="6009220" y="1035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165587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AA7B2BC2-2A85-4C8B-A98F-514CFB080446}"/>
            </a:ext>
          </a:extLst>
        </xdr:cNvPr>
        <xdr:cNvSpPr txBox="1"/>
      </xdr:nvSpPr>
      <xdr:spPr>
        <a:xfrm>
          <a:off x="8399995" y="1003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162993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58D0815F-513C-473D-A77B-BC0CFE36EE2B}"/>
            </a:ext>
          </a:extLst>
        </xdr:cNvPr>
        <xdr:cNvSpPr txBox="1"/>
      </xdr:nvSpPr>
      <xdr:spPr>
        <a:xfrm>
          <a:off x="7609420" y="1003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165129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26613B94-05EC-4345-A8AD-A57D2458CB79}"/>
            </a:ext>
          </a:extLst>
        </xdr:cNvPr>
        <xdr:cNvSpPr txBox="1"/>
      </xdr:nvSpPr>
      <xdr:spPr>
        <a:xfrm>
          <a:off x="6818845" y="1003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166385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9100CA38-95C8-42B0-A6F9-97CD000AAF45}"/>
            </a:ext>
          </a:extLst>
        </xdr:cNvPr>
        <xdr:cNvSpPr txBox="1"/>
      </xdr:nvSpPr>
      <xdr:spPr>
        <a:xfrm>
          <a:off x="6009220" y="1004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055385E-6F9A-4C77-8FE1-96612AD3AA4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0FFAA1D-A102-4511-A2F6-F23261BA97BE}"/>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284D358-717E-4B06-B738-FC687792E116}"/>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2C3677E-5A81-4BE6-A5D6-E68263D04642}"/>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CC46271-8D3E-4F2B-AFE8-948C359746DC}"/>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E052ADD3-AA0B-4158-B48D-EC9DC5DF3909}"/>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B768289-01B2-45C8-A56E-25C785F5D0F2}"/>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5E1C3053-7B6A-4756-976B-B9623F71B3BA}"/>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E442CFA-CDCC-4833-8C77-CBC895941610}"/>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FBC94D4-3997-4F7F-847A-7316FD7A115C}"/>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461E08E-CC4D-4AB1-A08E-988830A8E90A}"/>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2A0D26E5-8E7D-4675-BCB7-C5762465EF91}"/>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46C9F4BA-4C0B-4EC1-9EAF-0F4C58480FFC}"/>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4B4C87A6-C38E-4549-9808-10F678C75E2D}"/>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ECC4E83E-E176-42B5-92F5-B25198A055E3}"/>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95E802B1-F3B8-449F-B8D4-BF50D7E16E29}"/>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D56DCBB-E0C4-425D-BCF6-DB99639741AD}"/>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665898B7-AA24-4BE8-8B31-C97438962EF7}"/>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A9A07A0B-71F3-4961-9AEC-E67BA96E15CF}"/>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625F641C-3862-4754-A800-0DC5E8213E71}"/>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8882794C-E1DF-4154-9662-9F3796252145}"/>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AF2B41C2-79B8-4B21-AD0F-81684AA4E880}"/>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C170EE22-5BBA-4526-AA03-550DDDE43DA9}"/>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629EA823-5506-4FC0-AD6F-D658D65AB42B}"/>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EBB5D999-EE75-4865-AFC6-F4CD9F158A06}"/>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8C00A706-F13A-4A71-9305-937587BDDBA7}"/>
            </a:ext>
          </a:extLst>
        </xdr:cNvPr>
        <xdr:cNvCxnSpPr/>
      </xdr:nvCxnSpPr>
      <xdr:spPr>
        <a:xfrm flipV="1">
          <a:off x="4180840" y="12727032"/>
          <a:ext cx="0" cy="1357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866B3CAA-4285-4D0D-B674-5619693F8E86}"/>
            </a:ext>
          </a:extLst>
        </xdr:cNvPr>
        <xdr:cNvSpPr txBox="1"/>
      </xdr:nvSpPr>
      <xdr:spPr>
        <a:xfrm>
          <a:off x="42195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DEB4C8D6-157E-499F-8DCD-337A17EF44E0}"/>
            </a:ext>
          </a:extLst>
        </xdr:cNvPr>
        <xdr:cNvCxnSpPr/>
      </xdr:nvCxnSpPr>
      <xdr:spPr>
        <a:xfrm>
          <a:off x="41052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26F17460-913E-48DF-8258-F2FBA5363CC7}"/>
            </a:ext>
          </a:extLst>
        </xdr:cNvPr>
        <xdr:cNvSpPr txBox="1"/>
      </xdr:nvSpPr>
      <xdr:spPr>
        <a:xfrm>
          <a:off x="4219575" y="1251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93D6FD03-1DB2-4ED9-90D5-7449B90479BB}"/>
            </a:ext>
          </a:extLst>
        </xdr:cNvPr>
        <xdr:cNvCxnSpPr/>
      </xdr:nvCxnSpPr>
      <xdr:spPr>
        <a:xfrm>
          <a:off x="4105275" y="127270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455CEEFB-C9AB-4349-A75C-C71E037FF17B}"/>
            </a:ext>
          </a:extLst>
        </xdr:cNvPr>
        <xdr:cNvSpPr txBox="1"/>
      </xdr:nvSpPr>
      <xdr:spPr>
        <a:xfrm>
          <a:off x="4219575" y="13363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88478982-8A89-4B99-B73D-90C25E6E9625}"/>
            </a:ext>
          </a:extLst>
        </xdr:cNvPr>
        <xdr:cNvSpPr/>
      </xdr:nvSpPr>
      <xdr:spPr>
        <a:xfrm>
          <a:off x="4124325" y="134989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D1FF20D8-8124-46FE-8D69-13398C8D3AA4}"/>
            </a:ext>
          </a:extLst>
        </xdr:cNvPr>
        <xdr:cNvSpPr/>
      </xdr:nvSpPr>
      <xdr:spPr>
        <a:xfrm>
          <a:off x="3381375" y="1350699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2FE5F896-A2D1-4434-9773-4C0FD937C404}"/>
            </a:ext>
          </a:extLst>
        </xdr:cNvPr>
        <xdr:cNvSpPr/>
      </xdr:nvSpPr>
      <xdr:spPr>
        <a:xfrm>
          <a:off x="2571750" y="134694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6F159695-8CFE-4245-BA62-D2C257B71DE7}"/>
            </a:ext>
          </a:extLst>
        </xdr:cNvPr>
        <xdr:cNvSpPr/>
      </xdr:nvSpPr>
      <xdr:spPr>
        <a:xfrm>
          <a:off x="1781175" y="134385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8DDD016B-C9C5-4C0D-A50D-70FCDE168E8C}"/>
            </a:ext>
          </a:extLst>
        </xdr:cNvPr>
        <xdr:cNvSpPr/>
      </xdr:nvSpPr>
      <xdr:spPr>
        <a:xfrm>
          <a:off x="981075" y="134218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0048DF7-F17E-484E-8382-3E1CD4E0A733}"/>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05B2190-1336-4160-B90D-CF605A93C9A6}"/>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CC132AC-A622-471B-B387-2FF1823F627E}"/>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4A725EB-5667-4A3B-A4D2-0207E8C1936B}"/>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FF03AE5-07F9-40E6-B13C-0D78EB0E21E1}"/>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99968</xdr:rowOff>
    </xdr:from>
    <xdr:to>
      <xdr:col>24</xdr:col>
      <xdr:colOff>114300</xdr:colOff>
      <xdr:row>84</xdr:row>
      <xdr:rowOff>30118</xdr:rowOff>
    </xdr:to>
    <xdr:sp macro="" textlink="">
      <xdr:nvSpPr>
        <xdr:cNvPr id="305" name="楕円 304">
          <a:extLst>
            <a:ext uri="{FF2B5EF4-FFF2-40B4-BE49-F238E27FC236}">
              <a16:creationId xmlns:a16="http://schemas.microsoft.com/office/drawing/2014/main" id="{3A4C3F30-9BC1-4401-97CC-CA7A4EB8F15A}"/>
            </a:ext>
          </a:extLst>
        </xdr:cNvPr>
        <xdr:cNvSpPr/>
      </xdr:nvSpPr>
      <xdr:spPr>
        <a:xfrm>
          <a:off x="4124325" y="1354291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78395</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C76E54C3-40E6-46DD-9870-AC9F48047754}"/>
            </a:ext>
          </a:extLst>
        </xdr:cNvPr>
        <xdr:cNvSpPr txBox="1"/>
      </xdr:nvSpPr>
      <xdr:spPr>
        <a:xfrm>
          <a:off x="4219575" y="1351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64044</xdr:rowOff>
    </xdr:from>
    <xdr:to>
      <xdr:col>20</xdr:col>
      <xdr:colOff>38100</xdr:colOff>
      <xdr:row>83</xdr:row>
      <xdr:rowOff>165644</xdr:rowOff>
    </xdr:to>
    <xdr:sp macro="" textlink="">
      <xdr:nvSpPr>
        <xdr:cNvPr id="307" name="楕円 306">
          <a:extLst>
            <a:ext uri="{FF2B5EF4-FFF2-40B4-BE49-F238E27FC236}">
              <a16:creationId xmlns:a16="http://schemas.microsoft.com/office/drawing/2014/main" id="{BC1AFFEB-6C77-492D-88A1-8ED9764640AD}"/>
            </a:ext>
          </a:extLst>
        </xdr:cNvPr>
        <xdr:cNvSpPr/>
      </xdr:nvSpPr>
      <xdr:spPr>
        <a:xfrm>
          <a:off x="3381375" y="135069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114844</xdr:rowOff>
    </xdr:from>
    <xdr:to>
      <xdr:col>24</xdr:col>
      <xdr:colOff>63500</xdr:colOff>
      <xdr:row>83</xdr:row>
      <xdr:rowOff>150768</xdr:rowOff>
    </xdr:to>
    <xdr:cxnSp macro="">
      <xdr:nvCxnSpPr>
        <xdr:cNvPr id="308" name="直線コネクタ 307">
          <a:extLst>
            <a:ext uri="{FF2B5EF4-FFF2-40B4-BE49-F238E27FC236}">
              <a16:creationId xmlns:a16="http://schemas.microsoft.com/office/drawing/2014/main" id="{B4DAE7D7-4500-4707-998A-FB93D78BB639}"/>
            </a:ext>
          </a:extLst>
        </xdr:cNvPr>
        <xdr:cNvCxnSpPr/>
      </xdr:nvCxnSpPr>
      <xdr:spPr>
        <a:xfrm>
          <a:off x="3429000" y="13554619"/>
          <a:ext cx="75247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33020</xdr:rowOff>
    </xdr:from>
    <xdr:to>
      <xdr:col>15</xdr:col>
      <xdr:colOff>101600</xdr:colOff>
      <xdr:row>83</xdr:row>
      <xdr:rowOff>134620</xdr:rowOff>
    </xdr:to>
    <xdr:sp macro="" textlink="">
      <xdr:nvSpPr>
        <xdr:cNvPr id="309" name="楕円 308">
          <a:extLst>
            <a:ext uri="{FF2B5EF4-FFF2-40B4-BE49-F238E27FC236}">
              <a16:creationId xmlns:a16="http://schemas.microsoft.com/office/drawing/2014/main" id="{AEEDC29F-085F-4D7C-9843-33FE8A316D33}"/>
            </a:ext>
          </a:extLst>
        </xdr:cNvPr>
        <xdr:cNvSpPr/>
      </xdr:nvSpPr>
      <xdr:spPr>
        <a:xfrm>
          <a:off x="2571750" y="134696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83</xdr:row>
      <xdr:rowOff>114844</xdr:rowOff>
    </xdr:to>
    <xdr:cxnSp macro="">
      <xdr:nvCxnSpPr>
        <xdr:cNvPr id="310" name="直線コネクタ 309">
          <a:extLst>
            <a:ext uri="{FF2B5EF4-FFF2-40B4-BE49-F238E27FC236}">
              <a16:creationId xmlns:a16="http://schemas.microsoft.com/office/drawing/2014/main" id="{5EB73A28-D1D6-49E1-8C26-E94A2A68DAD4}"/>
            </a:ext>
          </a:extLst>
        </xdr:cNvPr>
        <xdr:cNvCxnSpPr/>
      </xdr:nvCxnSpPr>
      <xdr:spPr>
        <a:xfrm>
          <a:off x="2619375" y="13526770"/>
          <a:ext cx="809625"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363</xdr:rowOff>
    </xdr:from>
    <xdr:to>
      <xdr:col>10</xdr:col>
      <xdr:colOff>165100</xdr:colOff>
      <xdr:row>83</xdr:row>
      <xdr:rowOff>101963</xdr:rowOff>
    </xdr:to>
    <xdr:sp macro="" textlink="">
      <xdr:nvSpPr>
        <xdr:cNvPr id="311" name="楕円 310">
          <a:extLst>
            <a:ext uri="{FF2B5EF4-FFF2-40B4-BE49-F238E27FC236}">
              <a16:creationId xmlns:a16="http://schemas.microsoft.com/office/drawing/2014/main" id="{7D3E0484-B7D1-4B39-969D-2697A429D61C}"/>
            </a:ext>
          </a:extLst>
        </xdr:cNvPr>
        <xdr:cNvSpPr/>
      </xdr:nvSpPr>
      <xdr:spPr>
        <a:xfrm>
          <a:off x="1781175" y="1344013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51163</xdr:rowOff>
    </xdr:from>
    <xdr:to>
      <xdr:col>15</xdr:col>
      <xdr:colOff>50800</xdr:colOff>
      <xdr:row>83</xdr:row>
      <xdr:rowOff>83820</xdr:rowOff>
    </xdr:to>
    <xdr:cxnSp macro="">
      <xdr:nvCxnSpPr>
        <xdr:cNvPr id="312" name="直線コネクタ 311">
          <a:extLst>
            <a:ext uri="{FF2B5EF4-FFF2-40B4-BE49-F238E27FC236}">
              <a16:creationId xmlns:a16="http://schemas.microsoft.com/office/drawing/2014/main" id="{D8445DAB-9957-4A32-A342-647B9717A5A7}"/>
            </a:ext>
          </a:extLst>
        </xdr:cNvPr>
        <xdr:cNvCxnSpPr/>
      </xdr:nvCxnSpPr>
      <xdr:spPr>
        <a:xfrm>
          <a:off x="1828800" y="13487763"/>
          <a:ext cx="79057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137523</xdr:rowOff>
    </xdr:from>
    <xdr:to>
      <xdr:col>6</xdr:col>
      <xdr:colOff>38100</xdr:colOff>
      <xdr:row>83</xdr:row>
      <xdr:rowOff>67673</xdr:rowOff>
    </xdr:to>
    <xdr:sp macro="" textlink="">
      <xdr:nvSpPr>
        <xdr:cNvPr id="313" name="楕円 312">
          <a:extLst>
            <a:ext uri="{FF2B5EF4-FFF2-40B4-BE49-F238E27FC236}">
              <a16:creationId xmlns:a16="http://schemas.microsoft.com/office/drawing/2014/main" id="{3188E8BF-A795-4DCC-969D-DCEE803F1EAD}"/>
            </a:ext>
          </a:extLst>
        </xdr:cNvPr>
        <xdr:cNvSpPr/>
      </xdr:nvSpPr>
      <xdr:spPr>
        <a:xfrm>
          <a:off x="981075" y="1341854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16873</xdr:rowOff>
    </xdr:from>
    <xdr:to>
      <xdr:col>10</xdr:col>
      <xdr:colOff>114300</xdr:colOff>
      <xdr:row>83</xdr:row>
      <xdr:rowOff>51163</xdr:rowOff>
    </xdr:to>
    <xdr:cxnSp macro="">
      <xdr:nvCxnSpPr>
        <xdr:cNvPr id="314" name="直線コネクタ 313">
          <a:extLst>
            <a:ext uri="{FF2B5EF4-FFF2-40B4-BE49-F238E27FC236}">
              <a16:creationId xmlns:a16="http://schemas.microsoft.com/office/drawing/2014/main" id="{16D309DA-9B93-4673-BECD-C674D0C03211}"/>
            </a:ext>
          </a:extLst>
        </xdr:cNvPr>
        <xdr:cNvCxnSpPr/>
      </xdr:nvCxnSpPr>
      <xdr:spPr>
        <a:xfrm>
          <a:off x="1028700" y="13456648"/>
          <a:ext cx="8001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3869D20A-8798-4291-89FD-C228C478E981}"/>
            </a:ext>
          </a:extLst>
        </xdr:cNvPr>
        <xdr:cNvSpPr txBox="1"/>
      </xdr:nvSpPr>
      <xdr:spPr>
        <a:xfrm>
          <a:off x="3239144" y="13599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16" name="n_2aveValue【公営住宅】&#10;有形固定資産減価償却率">
          <a:extLst>
            <a:ext uri="{FF2B5EF4-FFF2-40B4-BE49-F238E27FC236}">
              <a16:creationId xmlns:a16="http://schemas.microsoft.com/office/drawing/2014/main" id="{0BB426CA-63FE-4AAD-A98F-44C8DB19E733}"/>
            </a:ext>
          </a:extLst>
        </xdr:cNvPr>
        <xdr:cNvSpPr txBox="1"/>
      </xdr:nvSpPr>
      <xdr:spPr>
        <a:xfrm>
          <a:off x="2439044" y="13257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7" name="n_3aveValue【公営住宅】&#10;有形固定資産減価償却率">
          <a:extLst>
            <a:ext uri="{FF2B5EF4-FFF2-40B4-BE49-F238E27FC236}">
              <a16:creationId xmlns:a16="http://schemas.microsoft.com/office/drawing/2014/main" id="{36CB9299-111A-4685-AE05-ED2865729DA3}"/>
            </a:ext>
          </a:extLst>
        </xdr:cNvPr>
        <xdr:cNvSpPr txBox="1"/>
      </xdr:nvSpPr>
      <xdr:spPr>
        <a:xfrm>
          <a:off x="1648469" y="1323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18" name="n_4aveValue【公営住宅】&#10;有形固定資産減価償却率">
          <a:extLst>
            <a:ext uri="{FF2B5EF4-FFF2-40B4-BE49-F238E27FC236}">
              <a16:creationId xmlns:a16="http://schemas.microsoft.com/office/drawing/2014/main" id="{47B94724-34D5-4351-85F3-BC0B6022AF3F}"/>
            </a:ext>
          </a:extLst>
        </xdr:cNvPr>
        <xdr:cNvSpPr txBox="1"/>
      </xdr:nvSpPr>
      <xdr:spPr>
        <a:xfrm>
          <a:off x="848369" y="13505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10721</xdr:rowOff>
    </xdr:from>
    <xdr:ext cx="405111" cy="259045"/>
    <xdr:sp macro="" textlink="">
      <xdr:nvSpPr>
        <xdr:cNvPr id="319" name="n_1mainValue【公営住宅】&#10;有形固定資産減価償却率">
          <a:extLst>
            <a:ext uri="{FF2B5EF4-FFF2-40B4-BE49-F238E27FC236}">
              <a16:creationId xmlns:a16="http://schemas.microsoft.com/office/drawing/2014/main" id="{EC0C2CFB-C28D-40AB-9F0D-E525AE0F4BB0}"/>
            </a:ext>
          </a:extLst>
        </xdr:cNvPr>
        <xdr:cNvSpPr txBox="1"/>
      </xdr:nvSpPr>
      <xdr:spPr>
        <a:xfrm>
          <a:off x="3239144" y="1328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125747</xdr:rowOff>
    </xdr:from>
    <xdr:ext cx="405111" cy="259045"/>
    <xdr:sp macro="" textlink="">
      <xdr:nvSpPr>
        <xdr:cNvPr id="320" name="n_2mainValue【公営住宅】&#10;有形固定資産減価償却率">
          <a:extLst>
            <a:ext uri="{FF2B5EF4-FFF2-40B4-BE49-F238E27FC236}">
              <a16:creationId xmlns:a16="http://schemas.microsoft.com/office/drawing/2014/main" id="{C652702A-C56A-4A9D-BEBD-D54917D7F764}"/>
            </a:ext>
          </a:extLst>
        </xdr:cNvPr>
        <xdr:cNvSpPr txBox="1"/>
      </xdr:nvSpPr>
      <xdr:spPr>
        <a:xfrm>
          <a:off x="24390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93090</xdr:rowOff>
    </xdr:from>
    <xdr:ext cx="405111" cy="259045"/>
    <xdr:sp macro="" textlink="">
      <xdr:nvSpPr>
        <xdr:cNvPr id="321" name="n_3mainValue【公営住宅】&#10;有形固定資産減価償却率">
          <a:extLst>
            <a:ext uri="{FF2B5EF4-FFF2-40B4-BE49-F238E27FC236}">
              <a16:creationId xmlns:a16="http://schemas.microsoft.com/office/drawing/2014/main" id="{FF24DBD0-ADF5-4116-8621-C8C8CFCECCC0}"/>
            </a:ext>
          </a:extLst>
        </xdr:cNvPr>
        <xdr:cNvSpPr txBox="1"/>
      </xdr:nvSpPr>
      <xdr:spPr>
        <a:xfrm>
          <a:off x="1648469" y="13532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84200</xdr:rowOff>
    </xdr:from>
    <xdr:ext cx="405111" cy="259045"/>
    <xdr:sp macro="" textlink="">
      <xdr:nvSpPr>
        <xdr:cNvPr id="322" name="n_4mainValue【公営住宅】&#10;有形固定資産減価償却率">
          <a:extLst>
            <a:ext uri="{FF2B5EF4-FFF2-40B4-BE49-F238E27FC236}">
              <a16:creationId xmlns:a16="http://schemas.microsoft.com/office/drawing/2014/main" id="{703E8990-9DC8-4D93-AE55-C69DAD9139BF}"/>
            </a:ext>
          </a:extLst>
        </xdr:cNvPr>
        <xdr:cNvSpPr txBox="1"/>
      </xdr:nvSpPr>
      <xdr:spPr>
        <a:xfrm>
          <a:off x="848369" y="13203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41A1AF-A1A6-4315-9181-E227DC9F7EB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919645F9-7F76-473F-A0FB-EADA0369D76E}"/>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620AD415-EAD0-4F30-A297-ED0F3219063A}"/>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680987F6-8A06-4855-A68A-7B031E57D159}"/>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9F477C6B-CE3A-4295-B259-5937547A96F1}"/>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3C574C0-0AF1-4A2A-A5C0-049925BD6B11}"/>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ED05C88-C83B-42F1-9BB7-AA29100B47DC}"/>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E0BB62CD-7242-4427-8159-0CC62FB525BB}"/>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BA15141-8AA5-485A-9856-485B49C063D3}"/>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8CFF7F1E-B46A-4FB9-81E9-7B411C1615C9}"/>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825B413A-AE06-4F74-A42B-2DD6B00C3757}"/>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9E208BDA-9C1A-4CB6-8B2E-AD8557AEBEAA}"/>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FB89DEF7-43B1-4A13-BA09-8B9DFE2BFBB2}"/>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23CA7094-BE8F-4B36-A852-7F4D246E80D5}"/>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B2C7853F-0926-4816-9E20-026B087B5EF7}"/>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758AC4CE-92CB-433D-A427-4E6216AFC096}"/>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3687FF76-5995-445E-ADA0-7384C5184B8B}"/>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DFA1A72F-CE16-4D54-8DDD-C415B460A389}"/>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3AF134FB-E3B7-47DA-B85E-6EA4F20AFBD1}"/>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F923D029-BD8B-43AE-B205-1C5DF6B010E7}"/>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38C9D70-FEA0-422B-BD09-5C15F8A23C4D}"/>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99822CD5-306E-4F54-9971-D62E4AB9E96B}"/>
            </a:ext>
          </a:extLst>
        </xdr:cNvPr>
        <xdr:cNvCxnSpPr/>
      </xdr:nvCxnSpPr>
      <xdr:spPr>
        <a:xfrm flipV="1">
          <a:off x="9429115" y="12552477"/>
          <a:ext cx="0" cy="1410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62A2AD72-A189-43BF-8D35-482B122F806A}"/>
            </a:ext>
          </a:extLst>
        </xdr:cNvPr>
        <xdr:cNvSpPr txBox="1"/>
      </xdr:nvSpPr>
      <xdr:spPr>
        <a:xfrm>
          <a:off x="9467850" y="1396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823F9701-5A6F-439F-8925-1BE3FF597BBF}"/>
            </a:ext>
          </a:extLst>
        </xdr:cNvPr>
        <xdr:cNvCxnSpPr/>
      </xdr:nvCxnSpPr>
      <xdr:spPr>
        <a:xfrm>
          <a:off x="9363075" y="139627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942498B4-7C52-40CC-A884-8B17C17468B6}"/>
            </a:ext>
          </a:extLst>
        </xdr:cNvPr>
        <xdr:cNvSpPr txBox="1"/>
      </xdr:nvSpPr>
      <xdr:spPr>
        <a:xfrm>
          <a:off x="9467850" y="1233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B6F41DCD-5895-49AA-A7E0-8B73F4552F12}"/>
            </a:ext>
          </a:extLst>
        </xdr:cNvPr>
        <xdr:cNvCxnSpPr/>
      </xdr:nvCxnSpPr>
      <xdr:spPr>
        <a:xfrm>
          <a:off x="9363075" y="1255247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8E089B91-47BB-412C-A044-EFF91B27CE9F}"/>
            </a:ext>
          </a:extLst>
        </xdr:cNvPr>
        <xdr:cNvSpPr txBox="1"/>
      </xdr:nvSpPr>
      <xdr:spPr>
        <a:xfrm>
          <a:off x="9467850" y="13556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FE7E99D9-AD37-44C5-B33C-3EA9D367ECF8}"/>
            </a:ext>
          </a:extLst>
        </xdr:cNvPr>
        <xdr:cNvSpPr/>
      </xdr:nvSpPr>
      <xdr:spPr>
        <a:xfrm>
          <a:off x="9401175" y="1369507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F704C1C4-C084-4721-BB14-CD41D74FDF59}"/>
            </a:ext>
          </a:extLst>
        </xdr:cNvPr>
        <xdr:cNvSpPr/>
      </xdr:nvSpPr>
      <xdr:spPr>
        <a:xfrm>
          <a:off x="8639175" y="136964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1807A55E-70A8-4567-A67E-7A20769EBC4E}"/>
            </a:ext>
          </a:extLst>
        </xdr:cNvPr>
        <xdr:cNvSpPr/>
      </xdr:nvSpPr>
      <xdr:spPr>
        <a:xfrm>
          <a:off x="7839075" y="1370784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ACCFA7B7-F843-4101-82B2-4B38F49398AE}"/>
            </a:ext>
          </a:extLst>
        </xdr:cNvPr>
        <xdr:cNvSpPr/>
      </xdr:nvSpPr>
      <xdr:spPr>
        <a:xfrm>
          <a:off x="7029450" y="1370464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F5B9CADD-025F-4796-9B4F-378302FA1358}"/>
            </a:ext>
          </a:extLst>
        </xdr:cNvPr>
        <xdr:cNvSpPr/>
      </xdr:nvSpPr>
      <xdr:spPr>
        <a:xfrm>
          <a:off x="6238875" y="1370601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C21E7F5-8884-4F1D-8C0C-046B2E385D4D}"/>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F608B2E-83B0-4BB2-8478-8E9FD817FFAD}"/>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A867FFF-7491-4890-8DCA-62851377B791}"/>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E8BD827-8792-46F9-A405-8D641E3F1EAB}"/>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6364BBA-E028-462A-8A8F-8AE913165AA1}"/>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159207</xdr:rowOff>
    </xdr:from>
    <xdr:to>
      <xdr:col>55</xdr:col>
      <xdr:colOff>50800</xdr:colOff>
      <xdr:row>85</xdr:row>
      <xdr:rowOff>89357</xdr:rowOff>
    </xdr:to>
    <xdr:sp macro="" textlink="">
      <xdr:nvSpPr>
        <xdr:cNvPr id="360" name="楕円 359">
          <a:extLst>
            <a:ext uri="{FF2B5EF4-FFF2-40B4-BE49-F238E27FC236}">
              <a16:creationId xmlns:a16="http://schemas.microsoft.com/office/drawing/2014/main" id="{0D1A21E9-6CFA-4716-9BB4-A5C70CFDF1EE}"/>
            </a:ext>
          </a:extLst>
        </xdr:cNvPr>
        <xdr:cNvSpPr/>
      </xdr:nvSpPr>
      <xdr:spPr>
        <a:xfrm>
          <a:off x="9401175" y="13764082"/>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137634</xdr:rowOff>
    </xdr:from>
    <xdr:ext cx="469744" cy="259045"/>
    <xdr:sp macro="" textlink="">
      <xdr:nvSpPr>
        <xdr:cNvPr id="361" name="【公営住宅】&#10;一人当たり面積該当値テキスト">
          <a:extLst>
            <a:ext uri="{FF2B5EF4-FFF2-40B4-BE49-F238E27FC236}">
              <a16:creationId xmlns:a16="http://schemas.microsoft.com/office/drawing/2014/main" id="{16E41038-8279-4644-9E17-E4DF00DC6E35}"/>
            </a:ext>
          </a:extLst>
        </xdr:cNvPr>
        <xdr:cNvSpPr txBox="1"/>
      </xdr:nvSpPr>
      <xdr:spPr>
        <a:xfrm>
          <a:off x="9467850" y="1374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167436</xdr:rowOff>
    </xdr:from>
    <xdr:to>
      <xdr:col>50</xdr:col>
      <xdr:colOff>165100</xdr:colOff>
      <xdr:row>85</xdr:row>
      <xdr:rowOff>97586</xdr:rowOff>
    </xdr:to>
    <xdr:sp macro="" textlink="">
      <xdr:nvSpPr>
        <xdr:cNvPr id="362" name="楕円 361">
          <a:extLst>
            <a:ext uri="{FF2B5EF4-FFF2-40B4-BE49-F238E27FC236}">
              <a16:creationId xmlns:a16="http://schemas.microsoft.com/office/drawing/2014/main" id="{F5E7E107-F987-4A1A-A95E-1F1E43290BE3}"/>
            </a:ext>
          </a:extLst>
        </xdr:cNvPr>
        <xdr:cNvSpPr/>
      </xdr:nvSpPr>
      <xdr:spPr>
        <a:xfrm>
          <a:off x="8639175" y="137659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38557</xdr:rowOff>
    </xdr:from>
    <xdr:to>
      <xdr:col>55</xdr:col>
      <xdr:colOff>0</xdr:colOff>
      <xdr:row>85</xdr:row>
      <xdr:rowOff>46786</xdr:rowOff>
    </xdr:to>
    <xdr:cxnSp macro="">
      <xdr:nvCxnSpPr>
        <xdr:cNvPr id="363" name="直線コネクタ 362">
          <a:extLst>
            <a:ext uri="{FF2B5EF4-FFF2-40B4-BE49-F238E27FC236}">
              <a16:creationId xmlns:a16="http://schemas.microsoft.com/office/drawing/2014/main" id="{E5F1367A-83AC-4F70-9433-6E34821AE4B0}"/>
            </a:ext>
          </a:extLst>
        </xdr:cNvPr>
        <xdr:cNvCxnSpPr/>
      </xdr:nvCxnSpPr>
      <xdr:spPr>
        <a:xfrm flipV="1">
          <a:off x="8686800" y="13802182"/>
          <a:ext cx="742950" cy="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161037</xdr:rowOff>
    </xdr:from>
    <xdr:to>
      <xdr:col>46</xdr:col>
      <xdr:colOff>38100</xdr:colOff>
      <xdr:row>85</xdr:row>
      <xdr:rowOff>91187</xdr:rowOff>
    </xdr:to>
    <xdr:sp macro="" textlink="">
      <xdr:nvSpPr>
        <xdr:cNvPr id="364" name="楕円 363">
          <a:extLst>
            <a:ext uri="{FF2B5EF4-FFF2-40B4-BE49-F238E27FC236}">
              <a16:creationId xmlns:a16="http://schemas.microsoft.com/office/drawing/2014/main" id="{47FECA20-66FA-43DC-AED7-E0187A282660}"/>
            </a:ext>
          </a:extLst>
        </xdr:cNvPr>
        <xdr:cNvSpPr/>
      </xdr:nvSpPr>
      <xdr:spPr>
        <a:xfrm>
          <a:off x="7839075" y="1376591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40387</xdr:rowOff>
    </xdr:from>
    <xdr:to>
      <xdr:col>50</xdr:col>
      <xdr:colOff>114300</xdr:colOff>
      <xdr:row>85</xdr:row>
      <xdr:rowOff>46786</xdr:rowOff>
    </xdr:to>
    <xdr:cxnSp macro="">
      <xdr:nvCxnSpPr>
        <xdr:cNvPr id="365" name="直線コネクタ 364">
          <a:extLst>
            <a:ext uri="{FF2B5EF4-FFF2-40B4-BE49-F238E27FC236}">
              <a16:creationId xmlns:a16="http://schemas.microsoft.com/office/drawing/2014/main" id="{2B027559-A5DD-49D8-97EC-1552106477C7}"/>
            </a:ext>
          </a:extLst>
        </xdr:cNvPr>
        <xdr:cNvCxnSpPr/>
      </xdr:nvCxnSpPr>
      <xdr:spPr>
        <a:xfrm>
          <a:off x="7886700" y="13804012"/>
          <a:ext cx="800100" cy="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161950</xdr:rowOff>
    </xdr:from>
    <xdr:to>
      <xdr:col>41</xdr:col>
      <xdr:colOff>101600</xdr:colOff>
      <xdr:row>85</xdr:row>
      <xdr:rowOff>92100</xdr:rowOff>
    </xdr:to>
    <xdr:sp macro="" textlink="">
      <xdr:nvSpPr>
        <xdr:cNvPr id="366" name="楕円 365">
          <a:extLst>
            <a:ext uri="{FF2B5EF4-FFF2-40B4-BE49-F238E27FC236}">
              <a16:creationId xmlns:a16="http://schemas.microsoft.com/office/drawing/2014/main" id="{627D1E5C-D252-468D-ADDC-21A86A393524}"/>
            </a:ext>
          </a:extLst>
        </xdr:cNvPr>
        <xdr:cNvSpPr/>
      </xdr:nvSpPr>
      <xdr:spPr>
        <a:xfrm>
          <a:off x="7029450" y="13760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40387</xdr:rowOff>
    </xdr:from>
    <xdr:to>
      <xdr:col>45</xdr:col>
      <xdr:colOff>177800</xdr:colOff>
      <xdr:row>85</xdr:row>
      <xdr:rowOff>41300</xdr:rowOff>
    </xdr:to>
    <xdr:cxnSp macro="">
      <xdr:nvCxnSpPr>
        <xdr:cNvPr id="367" name="直線コネクタ 366">
          <a:extLst>
            <a:ext uri="{FF2B5EF4-FFF2-40B4-BE49-F238E27FC236}">
              <a16:creationId xmlns:a16="http://schemas.microsoft.com/office/drawing/2014/main" id="{CBD2A46A-4510-448F-BF6C-B1F6B455A28C}"/>
            </a:ext>
          </a:extLst>
        </xdr:cNvPr>
        <xdr:cNvCxnSpPr/>
      </xdr:nvCxnSpPr>
      <xdr:spPr>
        <a:xfrm flipV="1">
          <a:off x="7077075" y="13804012"/>
          <a:ext cx="809625"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162407</xdr:rowOff>
    </xdr:from>
    <xdr:to>
      <xdr:col>36</xdr:col>
      <xdr:colOff>165100</xdr:colOff>
      <xdr:row>85</xdr:row>
      <xdr:rowOff>92557</xdr:rowOff>
    </xdr:to>
    <xdr:sp macro="" textlink="">
      <xdr:nvSpPr>
        <xdr:cNvPr id="368" name="楕円 367">
          <a:extLst>
            <a:ext uri="{FF2B5EF4-FFF2-40B4-BE49-F238E27FC236}">
              <a16:creationId xmlns:a16="http://schemas.microsoft.com/office/drawing/2014/main" id="{6354F05E-7A43-45D8-81CE-DD030DFFFBA0}"/>
            </a:ext>
          </a:extLst>
        </xdr:cNvPr>
        <xdr:cNvSpPr/>
      </xdr:nvSpPr>
      <xdr:spPr>
        <a:xfrm>
          <a:off x="6238875" y="137609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41300</xdr:rowOff>
    </xdr:from>
    <xdr:to>
      <xdr:col>41</xdr:col>
      <xdr:colOff>50800</xdr:colOff>
      <xdr:row>85</xdr:row>
      <xdr:rowOff>41757</xdr:rowOff>
    </xdr:to>
    <xdr:cxnSp macro="">
      <xdr:nvCxnSpPr>
        <xdr:cNvPr id="369" name="直線コネクタ 368">
          <a:extLst>
            <a:ext uri="{FF2B5EF4-FFF2-40B4-BE49-F238E27FC236}">
              <a16:creationId xmlns:a16="http://schemas.microsoft.com/office/drawing/2014/main" id="{45C01586-2CA6-43C3-ABE2-9D2264BD13EC}"/>
            </a:ext>
          </a:extLst>
        </xdr:cNvPr>
        <xdr:cNvCxnSpPr/>
      </xdr:nvCxnSpPr>
      <xdr:spPr>
        <a:xfrm flipV="1">
          <a:off x="6286500" y="13808100"/>
          <a:ext cx="79057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D532929A-530D-46DB-AB48-B62B954A97EF}"/>
            </a:ext>
          </a:extLst>
        </xdr:cNvPr>
        <xdr:cNvSpPr txBox="1"/>
      </xdr:nvSpPr>
      <xdr:spPr>
        <a:xfrm>
          <a:off x="8458277" y="1348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a:extLst>
            <a:ext uri="{FF2B5EF4-FFF2-40B4-BE49-F238E27FC236}">
              <a16:creationId xmlns:a16="http://schemas.microsoft.com/office/drawing/2014/main" id="{318C494C-F3C4-4BA6-BCBA-248E7683C626}"/>
            </a:ext>
          </a:extLst>
        </xdr:cNvPr>
        <xdr:cNvSpPr txBox="1"/>
      </xdr:nvSpPr>
      <xdr:spPr>
        <a:xfrm>
          <a:off x="7677227" y="1348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a:extLst>
            <a:ext uri="{FF2B5EF4-FFF2-40B4-BE49-F238E27FC236}">
              <a16:creationId xmlns:a16="http://schemas.microsoft.com/office/drawing/2014/main" id="{FD406B68-98C8-47AE-A97C-F178BDE446B9}"/>
            </a:ext>
          </a:extLst>
        </xdr:cNvPr>
        <xdr:cNvSpPr txBox="1"/>
      </xdr:nvSpPr>
      <xdr:spPr>
        <a:xfrm>
          <a:off x="6867602" y="134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FE151E83-564B-4BFF-A927-515946709DD5}"/>
            </a:ext>
          </a:extLst>
        </xdr:cNvPr>
        <xdr:cNvSpPr txBox="1"/>
      </xdr:nvSpPr>
      <xdr:spPr>
        <a:xfrm>
          <a:off x="6067502" y="134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88713</xdr:rowOff>
    </xdr:from>
    <xdr:ext cx="469744" cy="259045"/>
    <xdr:sp macro="" textlink="">
      <xdr:nvSpPr>
        <xdr:cNvPr id="374" name="n_1mainValue【公営住宅】&#10;一人当たり面積">
          <a:extLst>
            <a:ext uri="{FF2B5EF4-FFF2-40B4-BE49-F238E27FC236}">
              <a16:creationId xmlns:a16="http://schemas.microsoft.com/office/drawing/2014/main" id="{FCEEB7FF-E8C3-47A1-9744-E0FD149EF0D4}"/>
            </a:ext>
          </a:extLst>
        </xdr:cNvPr>
        <xdr:cNvSpPr txBox="1"/>
      </xdr:nvSpPr>
      <xdr:spPr>
        <a:xfrm>
          <a:off x="8458277" y="1384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82314</xdr:rowOff>
    </xdr:from>
    <xdr:ext cx="469744" cy="259045"/>
    <xdr:sp macro="" textlink="">
      <xdr:nvSpPr>
        <xdr:cNvPr id="375" name="n_2mainValue【公営住宅】&#10;一人当たり面積">
          <a:extLst>
            <a:ext uri="{FF2B5EF4-FFF2-40B4-BE49-F238E27FC236}">
              <a16:creationId xmlns:a16="http://schemas.microsoft.com/office/drawing/2014/main" id="{3B41F925-621B-480A-BAAD-B8175AE36331}"/>
            </a:ext>
          </a:extLst>
        </xdr:cNvPr>
        <xdr:cNvSpPr txBox="1"/>
      </xdr:nvSpPr>
      <xdr:spPr>
        <a:xfrm>
          <a:off x="7677227" y="1384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83227</xdr:rowOff>
    </xdr:from>
    <xdr:ext cx="469744" cy="259045"/>
    <xdr:sp macro="" textlink="">
      <xdr:nvSpPr>
        <xdr:cNvPr id="376" name="n_3mainValue【公営住宅】&#10;一人当たり面積">
          <a:extLst>
            <a:ext uri="{FF2B5EF4-FFF2-40B4-BE49-F238E27FC236}">
              <a16:creationId xmlns:a16="http://schemas.microsoft.com/office/drawing/2014/main" id="{7210F770-B304-42C4-B097-D8FEF5A5AAF5}"/>
            </a:ext>
          </a:extLst>
        </xdr:cNvPr>
        <xdr:cNvSpPr txBox="1"/>
      </xdr:nvSpPr>
      <xdr:spPr>
        <a:xfrm>
          <a:off x="6867602" y="138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83684</xdr:rowOff>
    </xdr:from>
    <xdr:ext cx="469744" cy="259045"/>
    <xdr:sp macro="" textlink="">
      <xdr:nvSpPr>
        <xdr:cNvPr id="377" name="n_4mainValue【公営住宅】&#10;一人当たり面積">
          <a:extLst>
            <a:ext uri="{FF2B5EF4-FFF2-40B4-BE49-F238E27FC236}">
              <a16:creationId xmlns:a16="http://schemas.microsoft.com/office/drawing/2014/main" id="{2671BACD-6A73-4486-9E0A-917F3DEA53A0}"/>
            </a:ext>
          </a:extLst>
        </xdr:cNvPr>
        <xdr:cNvSpPr txBox="1"/>
      </xdr:nvSpPr>
      <xdr:spPr>
        <a:xfrm>
          <a:off x="6067502" y="1385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F8DCB611-53A1-4D8C-A063-3F5CDFB384C6}"/>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D508C827-EF7B-4891-8CAD-FE0371F31387}"/>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59BCC34-AFCD-4BDB-8894-60514E94EA4B}"/>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A3D5F0E-E1F5-4D8B-AF9A-D7894CBF815C}"/>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3B84C7A0-BD14-4269-B9D2-DBF5302E1193}"/>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90D6E383-7E18-4A42-917C-59FB8192E005}"/>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1A5D05FA-7A30-4722-BC69-682D5A089B9E}"/>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D67A46B4-66DA-43CF-82A0-B447DD1EA57E}"/>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DC73DB3C-1FA9-4A32-8AEB-0475A11325D4}"/>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96204902-2FCA-410D-A6BD-A104BAEDBBE7}"/>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60A545A6-09FF-4383-8D00-297FE6B30CD8}"/>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B8AF8B68-F8FB-4C0A-9BF6-0818406465F3}"/>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70B19819-CC3B-41C4-B0EE-9B6C0380EE91}"/>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94F63122-0E5D-4AF4-8F3C-987CCAC3041C}"/>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9DFF887C-2E69-41C6-B938-54A3BEFAAE8A}"/>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13A2677C-96B1-44A8-86CD-537953ADCD67}"/>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26C0F516-DDDC-42D3-A8F4-95DC768F6447}"/>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E2A9A9D4-9A3A-4044-B71F-D61EA8CF2C93}"/>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DBBE3526-91F9-4E62-926D-4428EF5E9F5A}"/>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190F49EA-8C07-4BF1-A1E5-58BEEA7E1DDB}"/>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B2D99F63-FCAC-4CE1-A843-46D9145E45F2}"/>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BBC103DC-AF72-4CB7-972E-290B4CF5A4F7}"/>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F6D967F0-782A-4323-90D9-942B57C0F860}"/>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1F2FBC87-A1AB-4871-BE43-DCE1D7B01F48}"/>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FD4A2FE3-E390-43F0-944F-20422CE7ABD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8212F652-5A27-484F-9EC7-96D893B552CD}"/>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CE25447A-7347-43CC-8582-1517A9A70E11}"/>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29DC8A8C-EDC0-4C29-9260-90D825907515}"/>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9AF9CF9D-9226-49B6-B1B6-88BD17D6256B}"/>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ECEB979E-9306-444E-B702-38C807851ED0}"/>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F16CE96-D5DB-4BC2-BDD5-8377467808FA}"/>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2BA03E16-65CC-446F-B1F5-D5FC4D369408}"/>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5ED830B2-88F7-4636-9BED-0D40B49B23FC}"/>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D44A3BEE-3A08-40B0-B7CF-13EB0F99AD2D}"/>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AD974563-D540-4F1E-B6CE-E5A62E040B22}"/>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BD2FEFF8-998D-4734-9A84-8228E404E779}"/>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2606BE5-B26B-48AA-8A9B-E7E4AC66AE36}"/>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CD1988D5-4551-4BDB-BB8D-1F56DD2FCE82}"/>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AAB3EDDA-FEF7-45E6-9EED-706D7B90E515}"/>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DAAB3B66-F563-436B-9518-1743FDC5427C}"/>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4F798371-3B2D-4A1B-83B9-FBE8E10E001F}"/>
            </a:ext>
          </a:extLst>
        </xdr:cNvPr>
        <xdr:cNvCxnSpPr/>
      </xdr:nvCxnSpPr>
      <xdr:spPr>
        <a:xfrm flipV="1">
          <a:off x="14696439" y="54197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BE213ED3-A9F0-48B8-BAD2-DF1128CB91F7}"/>
            </a:ext>
          </a:extLst>
        </xdr:cNvPr>
        <xdr:cNvSpPr txBox="1"/>
      </xdr:nvSpPr>
      <xdr:spPr>
        <a:xfrm>
          <a:off x="14735175" y="68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2A0FE102-126A-4350-9418-24A7114C32E0}"/>
            </a:ext>
          </a:extLst>
        </xdr:cNvPr>
        <xdr:cNvCxnSpPr/>
      </xdr:nvCxnSpPr>
      <xdr:spPr>
        <a:xfrm>
          <a:off x="14611350" y="6838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D8F803E8-15FC-4F74-9E7F-B97CC6655EFC}"/>
            </a:ext>
          </a:extLst>
        </xdr:cNvPr>
        <xdr:cNvSpPr txBox="1"/>
      </xdr:nvSpPr>
      <xdr:spPr>
        <a:xfrm>
          <a:off x="14735175" y="52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E2C9F45E-CE1F-40DB-962B-352FFB3F660C}"/>
            </a:ext>
          </a:extLst>
        </xdr:cNvPr>
        <xdr:cNvCxnSpPr/>
      </xdr:nvCxnSpPr>
      <xdr:spPr>
        <a:xfrm>
          <a:off x="14611350" y="5419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C585F7D6-7957-4C44-BDF0-110191034A8C}"/>
            </a:ext>
          </a:extLst>
        </xdr:cNvPr>
        <xdr:cNvSpPr txBox="1"/>
      </xdr:nvSpPr>
      <xdr:spPr>
        <a:xfrm>
          <a:off x="14735175" y="5906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7FFA51B4-284F-467D-A344-6639E00515F9}"/>
            </a:ext>
          </a:extLst>
        </xdr:cNvPr>
        <xdr:cNvSpPr/>
      </xdr:nvSpPr>
      <xdr:spPr>
        <a:xfrm>
          <a:off x="14649450" y="60452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308508A3-D5D6-4D4E-BC0B-D06EA351AF9C}"/>
            </a:ext>
          </a:extLst>
        </xdr:cNvPr>
        <xdr:cNvSpPr/>
      </xdr:nvSpPr>
      <xdr:spPr>
        <a:xfrm>
          <a:off x="13887450" y="60382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FF12F867-ED39-4B4C-BD1A-1B5828709846}"/>
            </a:ext>
          </a:extLst>
        </xdr:cNvPr>
        <xdr:cNvSpPr/>
      </xdr:nvSpPr>
      <xdr:spPr>
        <a:xfrm>
          <a:off x="13096875" y="60369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F9BADB02-5C2A-41F2-A231-5A2BDDADE426}"/>
            </a:ext>
          </a:extLst>
        </xdr:cNvPr>
        <xdr:cNvSpPr/>
      </xdr:nvSpPr>
      <xdr:spPr>
        <a:xfrm>
          <a:off x="12296775" y="60401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738F6F21-27D5-4546-A39B-CEFA8150873D}"/>
            </a:ext>
          </a:extLst>
        </xdr:cNvPr>
        <xdr:cNvSpPr/>
      </xdr:nvSpPr>
      <xdr:spPr>
        <a:xfrm>
          <a:off x="11487150" y="60407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62282C1-F820-427E-816D-343E4297D1BC}"/>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30BAEE5-E2FD-47AF-8008-E525F9DE189F}"/>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4996C6E-3734-49F8-8BAC-5E83C97565BD}"/>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F5B379F-FDA0-44A0-BD74-2C925199E247}"/>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389409F-3188-4E30-8BE2-FF5A2A73534B}"/>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63500</xdr:rowOff>
    </xdr:from>
    <xdr:to>
      <xdr:col>85</xdr:col>
      <xdr:colOff>177800</xdr:colOff>
      <xdr:row>38</xdr:row>
      <xdr:rowOff>165100</xdr:rowOff>
    </xdr:to>
    <xdr:sp macro="" textlink="">
      <xdr:nvSpPr>
        <xdr:cNvPr id="434" name="楕円 433">
          <a:extLst>
            <a:ext uri="{FF2B5EF4-FFF2-40B4-BE49-F238E27FC236}">
              <a16:creationId xmlns:a16="http://schemas.microsoft.com/office/drawing/2014/main" id="{75FB8389-5481-42FE-BAC6-F6B08B71469A}"/>
            </a:ext>
          </a:extLst>
        </xdr:cNvPr>
        <xdr:cNvSpPr/>
      </xdr:nvSpPr>
      <xdr:spPr>
        <a:xfrm>
          <a:off x="14649450" y="62198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41927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EA36E229-B66D-4031-9F3B-B069841750AE}"/>
            </a:ext>
          </a:extLst>
        </xdr:cNvPr>
        <xdr:cNvSpPr txBox="1"/>
      </xdr:nvSpPr>
      <xdr:spPr>
        <a:xfrm>
          <a:off x="14735175" y="6198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27305</xdr:rowOff>
    </xdr:from>
    <xdr:to>
      <xdr:col>81</xdr:col>
      <xdr:colOff>101600</xdr:colOff>
      <xdr:row>38</xdr:row>
      <xdr:rowOff>128905</xdr:rowOff>
    </xdr:to>
    <xdr:sp macro="" textlink="">
      <xdr:nvSpPr>
        <xdr:cNvPr id="436" name="楕円 435">
          <a:extLst>
            <a:ext uri="{FF2B5EF4-FFF2-40B4-BE49-F238E27FC236}">
              <a16:creationId xmlns:a16="http://schemas.microsoft.com/office/drawing/2014/main" id="{3688302E-4C5A-4A99-8B67-CB8CBF46DB03}"/>
            </a:ext>
          </a:extLst>
        </xdr:cNvPr>
        <xdr:cNvSpPr/>
      </xdr:nvSpPr>
      <xdr:spPr>
        <a:xfrm>
          <a:off x="13887450" y="61836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78105</xdr:rowOff>
    </xdr:from>
    <xdr:to>
      <xdr:col>85</xdr:col>
      <xdr:colOff>127000</xdr:colOff>
      <xdr:row>38</xdr:row>
      <xdr:rowOff>114300</xdr:rowOff>
    </xdr:to>
    <xdr:cxnSp macro="">
      <xdr:nvCxnSpPr>
        <xdr:cNvPr id="437" name="直線コネクタ 436">
          <a:extLst>
            <a:ext uri="{FF2B5EF4-FFF2-40B4-BE49-F238E27FC236}">
              <a16:creationId xmlns:a16="http://schemas.microsoft.com/office/drawing/2014/main" id="{B1D9A8EB-9222-4BA9-B673-F0F9F883BD16}"/>
            </a:ext>
          </a:extLst>
        </xdr:cNvPr>
        <xdr:cNvCxnSpPr/>
      </xdr:nvCxnSpPr>
      <xdr:spPr>
        <a:xfrm>
          <a:off x="13935075" y="6231255"/>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xdr:rowOff>
    </xdr:from>
    <xdr:to>
      <xdr:col>76</xdr:col>
      <xdr:colOff>165100</xdr:colOff>
      <xdr:row>38</xdr:row>
      <xdr:rowOff>111760</xdr:rowOff>
    </xdr:to>
    <xdr:sp macro="" textlink="">
      <xdr:nvSpPr>
        <xdr:cNvPr id="438" name="楕円 437">
          <a:extLst>
            <a:ext uri="{FF2B5EF4-FFF2-40B4-BE49-F238E27FC236}">
              <a16:creationId xmlns:a16="http://schemas.microsoft.com/office/drawing/2014/main" id="{818E5D53-846F-4539-A820-394EAB49BAE4}"/>
            </a:ext>
          </a:extLst>
        </xdr:cNvPr>
        <xdr:cNvSpPr/>
      </xdr:nvSpPr>
      <xdr:spPr>
        <a:xfrm>
          <a:off x="13096875" y="61601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60960</xdr:rowOff>
    </xdr:from>
    <xdr:to>
      <xdr:col>81</xdr:col>
      <xdr:colOff>50800</xdr:colOff>
      <xdr:row>38</xdr:row>
      <xdr:rowOff>78105</xdr:rowOff>
    </xdr:to>
    <xdr:cxnSp macro="">
      <xdr:nvCxnSpPr>
        <xdr:cNvPr id="439" name="直線コネクタ 438">
          <a:extLst>
            <a:ext uri="{FF2B5EF4-FFF2-40B4-BE49-F238E27FC236}">
              <a16:creationId xmlns:a16="http://schemas.microsoft.com/office/drawing/2014/main" id="{D2EFFFA5-69F5-42D4-972A-D854979BE9C9}"/>
            </a:ext>
          </a:extLst>
        </xdr:cNvPr>
        <xdr:cNvCxnSpPr/>
      </xdr:nvCxnSpPr>
      <xdr:spPr>
        <a:xfrm>
          <a:off x="13144500" y="6217285"/>
          <a:ext cx="790575"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40" name="楕円 439">
          <a:extLst>
            <a:ext uri="{FF2B5EF4-FFF2-40B4-BE49-F238E27FC236}">
              <a16:creationId xmlns:a16="http://schemas.microsoft.com/office/drawing/2014/main" id="{D60AFBFA-002F-4E7E-98D8-9683C6B8BE50}"/>
            </a:ext>
          </a:extLst>
        </xdr:cNvPr>
        <xdr:cNvSpPr/>
      </xdr:nvSpPr>
      <xdr:spPr>
        <a:xfrm>
          <a:off x="12296775" y="61506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41910</xdr:rowOff>
    </xdr:from>
    <xdr:to>
      <xdr:col>76</xdr:col>
      <xdr:colOff>114300</xdr:colOff>
      <xdr:row>38</xdr:row>
      <xdr:rowOff>60960</xdr:rowOff>
    </xdr:to>
    <xdr:cxnSp macro="">
      <xdr:nvCxnSpPr>
        <xdr:cNvPr id="441" name="直線コネクタ 440">
          <a:extLst>
            <a:ext uri="{FF2B5EF4-FFF2-40B4-BE49-F238E27FC236}">
              <a16:creationId xmlns:a16="http://schemas.microsoft.com/office/drawing/2014/main" id="{5A92A502-2FA3-443B-8134-F153FA21AF42}"/>
            </a:ext>
          </a:extLst>
        </xdr:cNvPr>
        <xdr:cNvCxnSpPr/>
      </xdr:nvCxnSpPr>
      <xdr:spPr>
        <a:xfrm>
          <a:off x="12344400" y="619823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137795</xdr:rowOff>
    </xdr:from>
    <xdr:to>
      <xdr:col>67</xdr:col>
      <xdr:colOff>101600</xdr:colOff>
      <xdr:row>38</xdr:row>
      <xdr:rowOff>67945</xdr:rowOff>
    </xdr:to>
    <xdr:sp macro="" textlink="">
      <xdr:nvSpPr>
        <xdr:cNvPr id="442" name="楕円 441">
          <a:extLst>
            <a:ext uri="{FF2B5EF4-FFF2-40B4-BE49-F238E27FC236}">
              <a16:creationId xmlns:a16="http://schemas.microsoft.com/office/drawing/2014/main" id="{5777C2B2-F71A-405C-B918-B603AB2294D1}"/>
            </a:ext>
          </a:extLst>
        </xdr:cNvPr>
        <xdr:cNvSpPr/>
      </xdr:nvSpPr>
      <xdr:spPr>
        <a:xfrm>
          <a:off x="11487150" y="61321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17145</xdr:rowOff>
    </xdr:from>
    <xdr:to>
      <xdr:col>71</xdr:col>
      <xdr:colOff>177800</xdr:colOff>
      <xdr:row>38</xdr:row>
      <xdr:rowOff>41910</xdr:rowOff>
    </xdr:to>
    <xdr:cxnSp macro="">
      <xdr:nvCxnSpPr>
        <xdr:cNvPr id="443" name="直線コネクタ 442">
          <a:extLst>
            <a:ext uri="{FF2B5EF4-FFF2-40B4-BE49-F238E27FC236}">
              <a16:creationId xmlns:a16="http://schemas.microsoft.com/office/drawing/2014/main" id="{4E97FB92-B0DB-462A-882B-7968DC5C563F}"/>
            </a:ext>
          </a:extLst>
        </xdr:cNvPr>
        <xdr:cNvCxnSpPr/>
      </xdr:nvCxnSpPr>
      <xdr:spPr>
        <a:xfrm>
          <a:off x="11534775" y="6170295"/>
          <a:ext cx="80962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604A4F53-50B0-42E2-B915-67AC00EB7B31}"/>
            </a:ext>
          </a:extLst>
        </xdr:cNvPr>
        <xdr:cNvSpPr txBox="1"/>
      </xdr:nvSpPr>
      <xdr:spPr>
        <a:xfrm>
          <a:off x="13745219"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5F19FB22-6359-4F02-AAC6-FEE6DA22ACFC}"/>
            </a:ext>
          </a:extLst>
        </xdr:cNvPr>
        <xdr:cNvSpPr txBox="1"/>
      </xdr:nvSpPr>
      <xdr:spPr>
        <a:xfrm>
          <a:off x="12964169" y="583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F092494B-2520-4747-89EE-453BE812FBC0}"/>
            </a:ext>
          </a:extLst>
        </xdr:cNvPr>
        <xdr:cNvSpPr txBox="1"/>
      </xdr:nvSpPr>
      <xdr:spPr>
        <a:xfrm>
          <a:off x="12164069"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19F4812D-78E0-4243-895A-4F896B449461}"/>
            </a:ext>
          </a:extLst>
        </xdr:cNvPr>
        <xdr:cNvSpPr txBox="1"/>
      </xdr:nvSpPr>
      <xdr:spPr>
        <a:xfrm>
          <a:off x="11354444" y="582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120032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EFBDABA2-AA0F-4F10-A11C-755057DCAC41}"/>
            </a:ext>
          </a:extLst>
        </xdr:cNvPr>
        <xdr:cNvSpPr txBox="1"/>
      </xdr:nvSpPr>
      <xdr:spPr>
        <a:xfrm>
          <a:off x="13745219" y="6276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102887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BECF9E77-1108-44ED-B673-548CC3BE5B0E}"/>
            </a:ext>
          </a:extLst>
        </xdr:cNvPr>
        <xdr:cNvSpPr txBox="1"/>
      </xdr:nvSpPr>
      <xdr:spPr>
        <a:xfrm>
          <a:off x="12964169" y="6259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ADC9070C-0397-4650-8F7A-C3BC54EE67C3}"/>
            </a:ext>
          </a:extLst>
        </xdr:cNvPr>
        <xdr:cNvSpPr txBox="1"/>
      </xdr:nvSpPr>
      <xdr:spPr>
        <a:xfrm>
          <a:off x="12164069" y="6240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59072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7807D688-318A-4F98-9D73-B7F82C018FD4}"/>
            </a:ext>
          </a:extLst>
        </xdr:cNvPr>
        <xdr:cNvSpPr txBox="1"/>
      </xdr:nvSpPr>
      <xdr:spPr>
        <a:xfrm>
          <a:off x="113544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9F467D-D412-408C-A695-B220F66E093D}"/>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9D5E354C-36C4-4DDD-8B6D-14EDC2997BB4}"/>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6D1B7B17-CE12-4567-8B98-61FAF42F0D76}"/>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75867101-E9D1-41E6-9770-B76BE97B4AEE}"/>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1B1EB88-F420-4BE5-894D-67B9C837E349}"/>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5F25AF2E-5947-4310-A05D-6ADA84187EC3}"/>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70E45578-83AF-4FEB-99A3-5EAE5B60C50E}"/>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A215403A-B614-4D3B-BAD3-E49F49883691}"/>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4E1E2D2A-E1C9-44FD-A006-88626AC53EEB}"/>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47C35D27-DB8E-462C-971A-2B2333DEDB62}"/>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235D1E75-1039-4505-BDD3-6C293114EB49}"/>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EA732C85-B065-4EFD-B6AE-B5F0CE2CB86F}"/>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A4566B75-8748-4A5F-8016-4D5690577B27}"/>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4152825D-9184-4392-B47D-A3A100C373EA}"/>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95D57FD9-EF9F-4DC4-8F74-E4B7C15D15C3}"/>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BE2F1281-072D-4D1C-8202-CEF43BDF3688}"/>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CCC477F8-EBC2-4333-B0C4-A55BBA1D64AE}"/>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F23F46EE-D1C3-4F8C-8EA8-3B53041538AC}"/>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66AFF383-F193-44E9-B988-C903F7CEBE16}"/>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48AFBAA9-2330-4651-A7D4-FD11BBAF3C7C}"/>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229CB2DA-76B1-427F-9A24-ABB0F572B3B2}"/>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B52BE727-8247-492E-9A16-C717BAE26E8D}"/>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DC8FCEB1-46C8-46C0-B5C7-E1CBEEB6B13D}"/>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726FE214-F4D6-4A5D-A625-AF4CDD8742A7}"/>
            </a:ext>
          </a:extLst>
        </xdr:cNvPr>
        <xdr:cNvCxnSpPr/>
      </xdr:nvCxnSpPr>
      <xdr:spPr>
        <a:xfrm flipV="1">
          <a:off x="19954239" y="555434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23760367-46E6-406A-9C76-7A7A83495C98}"/>
            </a:ext>
          </a:extLst>
        </xdr:cNvPr>
        <xdr:cNvSpPr txBox="1"/>
      </xdr:nvSpPr>
      <xdr:spPr>
        <a:xfrm>
          <a:off x="19992975" y="683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AB7E9A37-32E3-4518-9D08-D1968ED4B8FF}"/>
            </a:ext>
          </a:extLst>
        </xdr:cNvPr>
        <xdr:cNvCxnSpPr/>
      </xdr:nvCxnSpPr>
      <xdr:spPr>
        <a:xfrm>
          <a:off x="19878675" y="68268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B42B95EE-46CE-4F82-BACC-45CD1A6F0D5C}"/>
            </a:ext>
          </a:extLst>
        </xdr:cNvPr>
        <xdr:cNvSpPr txBox="1"/>
      </xdr:nvSpPr>
      <xdr:spPr>
        <a:xfrm>
          <a:off x="19992975" y="534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08BE63BB-1E43-4FE5-934F-90357BFCF1F7}"/>
            </a:ext>
          </a:extLst>
        </xdr:cNvPr>
        <xdr:cNvCxnSpPr/>
      </xdr:nvCxnSpPr>
      <xdr:spPr>
        <a:xfrm>
          <a:off x="19878675" y="5554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7424196C-F0B0-45EA-AA40-4D4BB20998EE}"/>
            </a:ext>
          </a:extLst>
        </xdr:cNvPr>
        <xdr:cNvSpPr txBox="1"/>
      </xdr:nvSpPr>
      <xdr:spPr>
        <a:xfrm>
          <a:off x="19992975"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0FA360DB-62DD-4FDD-B4E9-F11233C9E9F8}"/>
            </a:ext>
          </a:extLst>
        </xdr:cNvPr>
        <xdr:cNvSpPr/>
      </xdr:nvSpPr>
      <xdr:spPr>
        <a:xfrm>
          <a:off x="19897725" y="6475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771EC5EC-EDE8-447D-8C72-5D00DD00F42B}"/>
            </a:ext>
          </a:extLst>
        </xdr:cNvPr>
        <xdr:cNvSpPr/>
      </xdr:nvSpPr>
      <xdr:spPr>
        <a:xfrm>
          <a:off x="191547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7A05E799-8D88-4B5C-B0FC-3A6636257B7D}"/>
            </a:ext>
          </a:extLst>
        </xdr:cNvPr>
        <xdr:cNvSpPr/>
      </xdr:nvSpPr>
      <xdr:spPr>
        <a:xfrm>
          <a:off x="18345150" y="64744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AB8B9C1E-A568-49F4-8912-845A3C005128}"/>
            </a:ext>
          </a:extLst>
        </xdr:cNvPr>
        <xdr:cNvSpPr/>
      </xdr:nvSpPr>
      <xdr:spPr>
        <a:xfrm>
          <a:off x="17554575" y="64782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19FB9B44-80C4-4208-BBC5-AF0760AAB137}"/>
            </a:ext>
          </a:extLst>
        </xdr:cNvPr>
        <xdr:cNvSpPr/>
      </xdr:nvSpPr>
      <xdr:spPr>
        <a:xfrm>
          <a:off x="16754475" y="64757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483B312-DC35-4FA3-94DC-C84F9F22D48D}"/>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8F89718-EFE3-4AF9-B966-4234A77B757B}"/>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B3E9C6B-D3F9-4124-B13F-86C25DCD573D}"/>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B5D3258-20A9-4F35-A1C6-28CCFF9570C6}"/>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A101FA2-28AC-4896-A8AD-C4D4BA663D4F}"/>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91" name="楕円 490">
          <a:extLst>
            <a:ext uri="{FF2B5EF4-FFF2-40B4-BE49-F238E27FC236}">
              <a16:creationId xmlns:a16="http://schemas.microsoft.com/office/drawing/2014/main" id="{BB1D57BE-9340-480E-AC19-D0DC77CB5952}"/>
            </a:ext>
          </a:extLst>
        </xdr:cNvPr>
        <xdr:cNvSpPr/>
      </xdr:nvSpPr>
      <xdr:spPr>
        <a:xfrm>
          <a:off x="19897725" y="62972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170197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D1538E71-38B8-4C4C-847F-64F6981F7C61}"/>
            </a:ext>
          </a:extLst>
        </xdr:cNvPr>
        <xdr:cNvSpPr txBox="1"/>
      </xdr:nvSpPr>
      <xdr:spPr>
        <a:xfrm>
          <a:off x="19992975"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147320</xdr:rowOff>
    </xdr:from>
    <xdr:to>
      <xdr:col>112</xdr:col>
      <xdr:colOff>38100</xdr:colOff>
      <xdr:row>39</xdr:row>
      <xdr:rowOff>77470</xdr:rowOff>
    </xdr:to>
    <xdr:sp macro="" textlink="">
      <xdr:nvSpPr>
        <xdr:cNvPr id="493" name="楕円 492">
          <a:extLst>
            <a:ext uri="{FF2B5EF4-FFF2-40B4-BE49-F238E27FC236}">
              <a16:creationId xmlns:a16="http://schemas.microsoft.com/office/drawing/2014/main" id="{9B5EBC2B-41BB-41EA-87AE-91D4EB267240}"/>
            </a:ext>
          </a:extLst>
        </xdr:cNvPr>
        <xdr:cNvSpPr/>
      </xdr:nvSpPr>
      <xdr:spPr>
        <a:xfrm>
          <a:off x="19154775" y="62972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26670</xdr:rowOff>
    </xdr:from>
    <xdr:to>
      <xdr:col>116</xdr:col>
      <xdr:colOff>63500</xdr:colOff>
      <xdr:row>39</xdr:row>
      <xdr:rowOff>26670</xdr:rowOff>
    </xdr:to>
    <xdr:cxnSp macro="">
      <xdr:nvCxnSpPr>
        <xdr:cNvPr id="494" name="直線コネクタ 493">
          <a:extLst>
            <a:ext uri="{FF2B5EF4-FFF2-40B4-BE49-F238E27FC236}">
              <a16:creationId xmlns:a16="http://schemas.microsoft.com/office/drawing/2014/main" id="{DA89D979-BB4D-4DD1-9E0E-4784DCC3121A}"/>
            </a:ext>
          </a:extLst>
        </xdr:cNvPr>
        <xdr:cNvCxnSpPr/>
      </xdr:nvCxnSpPr>
      <xdr:spPr>
        <a:xfrm>
          <a:off x="19202400" y="634492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109220</xdr:rowOff>
    </xdr:from>
    <xdr:to>
      <xdr:col>107</xdr:col>
      <xdr:colOff>101600</xdr:colOff>
      <xdr:row>39</xdr:row>
      <xdr:rowOff>39370</xdr:rowOff>
    </xdr:to>
    <xdr:sp macro="" textlink="">
      <xdr:nvSpPr>
        <xdr:cNvPr id="495" name="楕円 494">
          <a:extLst>
            <a:ext uri="{FF2B5EF4-FFF2-40B4-BE49-F238E27FC236}">
              <a16:creationId xmlns:a16="http://schemas.microsoft.com/office/drawing/2014/main" id="{BDB75258-71EA-475C-A77F-2E0EDDD08975}"/>
            </a:ext>
          </a:extLst>
        </xdr:cNvPr>
        <xdr:cNvSpPr/>
      </xdr:nvSpPr>
      <xdr:spPr>
        <a:xfrm>
          <a:off x="18345150" y="62591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160020</xdr:rowOff>
    </xdr:from>
    <xdr:to>
      <xdr:col>111</xdr:col>
      <xdr:colOff>177800</xdr:colOff>
      <xdr:row>39</xdr:row>
      <xdr:rowOff>26670</xdr:rowOff>
    </xdr:to>
    <xdr:cxnSp macro="">
      <xdr:nvCxnSpPr>
        <xdr:cNvPr id="496" name="直線コネクタ 495">
          <a:extLst>
            <a:ext uri="{FF2B5EF4-FFF2-40B4-BE49-F238E27FC236}">
              <a16:creationId xmlns:a16="http://schemas.microsoft.com/office/drawing/2014/main" id="{8AA99F9A-E7EA-4E32-BFC0-27A7765A5AEB}"/>
            </a:ext>
          </a:extLst>
        </xdr:cNvPr>
        <xdr:cNvCxnSpPr/>
      </xdr:nvCxnSpPr>
      <xdr:spPr>
        <a:xfrm>
          <a:off x="18392775" y="6316345"/>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97" name="楕円 496">
          <a:extLst>
            <a:ext uri="{FF2B5EF4-FFF2-40B4-BE49-F238E27FC236}">
              <a16:creationId xmlns:a16="http://schemas.microsoft.com/office/drawing/2014/main" id="{4E34A16B-E1B9-4943-A21A-750E59D2EED8}"/>
            </a:ext>
          </a:extLst>
        </xdr:cNvPr>
        <xdr:cNvSpPr/>
      </xdr:nvSpPr>
      <xdr:spPr>
        <a:xfrm>
          <a:off x="17554575" y="62661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160020</xdr:rowOff>
    </xdr:from>
    <xdr:to>
      <xdr:col>107</xdr:col>
      <xdr:colOff>50800</xdr:colOff>
      <xdr:row>38</xdr:row>
      <xdr:rowOff>163830</xdr:rowOff>
    </xdr:to>
    <xdr:cxnSp macro="">
      <xdr:nvCxnSpPr>
        <xdr:cNvPr id="498" name="直線コネクタ 497">
          <a:extLst>
            <a:ext uri="{FF2B5EF4-FFF2-40B4-BE49-F238E27FC236}">
              <a16:creationId xmlns:a16="http://schemas.microsoft.com/office/drawing/2014/main" id="{0572DC7D-F0B9-4133-B645-EFB8FEE9D562}"/>
            </a:ext>
          </a:extLst>
        </xdr:cNvPr>
        <xdr:cNvCxnSpPr/>
      </xdr:nvCxnSpPr>
      <xdr:spPr>
        <a:xfrm flipV="1">
          <a:off x="17602200" y="631634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113030</xdr:rowOff>
    </xdr:from>
    <xdr:to>
      <xdr:col>98</xdr:col>
      <xdr:colOff>38100</xdr:colOff>
      <xdr:row>39</xdr:row>
      <xdr:rowOff>43180</xdr:rowOff>
    </xdr:to>
    <xdr:sp macro="" textlink="">
      <xdr:nvSpPr>
        <xdr:cNvPr id="499" name="楕円 498">
          <a:extLst>
            <a:ext uri="{FF2B5EF4-FFF2-40B4-BE49-F238E27FC236}">
              <a16:creationId xmlns:a16="http://schemas.microsoft.com/office/drawing/2014/main" id="{AFE6A686-D074-48BC-9306-ED3CB0AB2DFA}"/>
            </a:ext>
          </a:extLst>
        </xdr:cNvPr>
        <xdr:cNvSpPr/>
      </xdr:nvSpPr>
      <xdr:spPr>
        <a:xfrm>
          <a:off x="16754475" y="62661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163830</xdr:rowOff>
    </xdr:from>
    <xdr:to>
      <xdr:col>102</xdr:col>
      <xdr:colOff>114300</xdr:colOff>
      <xdr:row>38</xdr:row>
      <xdr:rowOff>163830</xdr:rowOff>
    </xdr:to>
    <xdr:cxnSp macro="">
      <xdr:nvCxnSpPr>
        <xdr:cNvPr id="500" name="直線コネクタ 499">
          <a:extLst>
            <a:ext uri="{FF2B5EF4-FFF2-40B4-BE49-F238E27FC236}">
              <a16:creationId xmlns:a16="http://schemas.microsoft.com/office/drawing/2014/main" id="{DCB13554-6BB5-403D-94A7-E1582D405B32}"/>
            </a:ext>
          </a:extLst>
        </xdr:cNvPr>
        <xdr:cNvCxnSpPr/>
      </xdr:nvCxnSpPr>
      <xdr:spPr>
        <a:xfrm>
          <a:off x="16802100" y="631380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DA0DF6FA-F50C-4E17-A9FD-3190F3F46481}"/>
            </a:ext>
          </a:extLst>
        </xdr:cNvPr>
        <xdr:cNvSpPr txBox="1"/>
      </xdr:nvSpPr>
      <xdr:spPr>
        <a:xfrm>
          <a:off x="189834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7156C217-2C1C-44FC-9FCC-53BA60B64B87}"/>
            </a:ext>
          </a:extLst>
        </xdr:cNvPr>
        <xdr:cNvSpPr txBox="1"/>
      </xdr:nvSpPr>
      <xdr:spPr>
        <a:xfrm>
          <a:off x="18183302" y="65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72672CFB-EDA4-48CF-B76D-4BC7BB8008F2}"/>
            </a:ext>
          </a:extLst>
        </xdr:cNvPr>
        <xdr:cNvSpPr txBox="1"/>
      </xdr:nvSpPr>
      <xdr:spPr>
        <a:xfrm>
          <a:off x="17383202"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8AE1BCDD-12F1-41FF-A3EA-80E725D8C2B3}"/>
            </a:ext>
          </a:extLst>
        </xdr:cNvPr>
        <xdr:cNvSpPr txBox="1"/>
      </xdr:nvSpPr>
      <xdr:spPr>
        <a:xfrm>
          <a:off x="16592627" y="656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93997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F39197CA-868F-470E-B8C6-9EBC39EC231F}"/>
            </a:ext>
          </a:extLst>
        </xdr:cNvPr>
        <xdr:cNvSpPr txBox="1"/>
      </xdr:nvSpPr>
      <xdr:spPr>
        <a:xfrm>
          <a:off x="18983402" y="608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55897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74411DE4-3997-4A4F-8F4E-AF3AB1026506}"/>
            </a:ext>
          </a:extLst>
        </xdr:cNvPr>
        <xdr:cNvSpPr txBox="1"/>
      </xdr:nvSpPr>
      <xdr:spPr>
        <a:xfrm>
          <a:off x="18183302" y="604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30B3D6B2-3484-46FF-92C1-7F5FA344031C}"/>
            </a:ext>
          </a:extLst>
        </xdr:cNvPr>
        <xdr:cNvSpPr txBox="1"/>
      </xdr:nvSpPr>
      <xdr:spPr>
        <a:xfrm>
          <a:off x="17383202" y="605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59707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188D750E-7727-438C-B9FD-105F417EC29A}"/>
            </a:ext>
          </a:extLst>
        </xdr:cNvPr>
        <xdr:cNvSpPr txBox="1"/>
      </xdr:nvSpPr>
      <xdr:spPr>
        <a:xfrm>
          <a:off x="16592627" y="605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572919BE-1F9E-4F8A-A043-E9E58ACDF4CE}"/>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B0FFBB83-C461-4F75-8D12-A2F0252EB545}"/>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C0ADDCE8-D2DD-425A-84E2-0FE24915FB9E}"/>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70DE5D3B-8B42-4F51-9002-87B4F0E1F341}"/>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54481725-A3DA-44E1-BBF3-84F6338E3829}"/>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B2025BF3-892F-4BC4-BD43-0D3B13061E83}"/>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2F34B7EC-4296-4FA2-9697-A961C3EF1846}"/>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954E8EC8-1410-4676-9E3E-FB86CAEF61C3}"/>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18425CC9-9E53-4F7E-8BE8-F30D197362A9}"/>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6A36D1AF-53A2-4F79-B324-D19F072C8864}"/>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C919FC89-A612-47A5-A1A6-4ADA3CCBAA4D}"/>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6245BA9E-74EB-46E7-978C-2F074B0C808F}"/>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F1D6E714-893B-4EAF-80D1-65E2E8E1600B}"/>
            </a:ext>
          </a:extLst>
        </xdr:cNvPr>
        <xdr:cNvSpPr txBox="1"/>
      </xdr:nvSpPr>
      <xdr:spPr>
        <a:xfrm>
          <a:off x="107945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524CCB1F-D89A-4947-9611-D3F30A4B36C6}"/>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999EF140-7057-4163-A89A-5561A4020465}"/>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49DE0BD5-EF0C-4087-97BF-A52ACFE4E929}"/>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041C49E4-BDE0-45DA-9F27-CE2A3A40C229}"/>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8E32435C-CD08-4D1F-BDEE-6BBA3533D13C}"/>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E7E1AED2-11DD-451C-BFE0-D22C07DC2F5A}"/>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FD88F5D6-BC47-4031-ABBE-C26F6D879609}"/>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D254C430-FB9B-4022-9BB9-F1FD35947A66}"/>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F9571D49-5007-43C8-9EAA-D5353C5298FD}"/>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4A06BFA1-D1ED-49CA-A23A-8A1CD0E6467E}"/>
            </a:ext>
          </a:extLst>
        </xdr:cNvPr>
        <xdr:cNvCxnSpPr/>
      </xdr:nvCxnSpPr>
      <xdr:spPr>
        <a:xfrm flipV="1">
          <a:off x="14696439" y="8979027"/>
          <a:ext cx="0" cy="1219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42CF7B8A-0CF5-48B4-9B45-EDE9BADEBAE4}"/>
            </a:ext>
          </a:extLst>
        </xdr:cNvPr>
        <xdr:cNvSpPr txBox="1"/>
      </xdr:nvSpPr>
      <xdr:spPr>
        <a:xfrm>
          <a:off x="14735175" y="10202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FD668642-4D94-454E-B028-6A80213353F1}"/>
            </a:ext>
          </a:extLst>
        </xdr:cNvPr>
        <xdr:cNvCxnSpPr/>
      </xdr:nvCxnSpPr>
      <xdr:spPr>
        <a:xfrm>
          <a:off x="14611350" y="101984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FE817D57-57AF-4D5C-A1E6-A2CB6E51DBD7}"/>
            </a:ext>
          </a:extLst>
        </xdr:cNvPr>
        <xdr:cNvSpPr txBox="1"/>
      </xdr:nvSpPr>
      <xdr:spPr>
        <a:xfrm>
          <a:off x="14735175" y="876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C9866B95-5892-4E40-ADE1-FEDD7A25AD31}"/>
            </a:ext>
          </a:extLst>
        </xdr:cNvPr>
        <xdr:cNvCxnSpPr/>
      </xdr:nvCxnSpPr>
      <xdr:spPr>
        <a:xfrm>
          <a:off x="14611350" y="8979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589FBEDF-C209-45F2-8740-089D154ECEEE}"/>
            </a:ext>
          </a:extLst>
        </xdr:cNvPr>
        <xdr:cNvSpPr txBox="1"/>
      </xdr:nvSpPr>
      <xdr:spPr>
        <a:xfrm>
          <a:off x="14735175" y="95703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A93FE5BE-EEBD-4662-B34B-55641E519A10}"/>
            </a:ext>
          </a:extLst>
        </xdr:cNvPr>
        <xdr:cNvSpPr/>
      </xdr:nvSpPr>
      <xdr:spPr>
        <a:xfrm>
          <a:off x="14649450" y="959192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7E53B879-217C-4644-884D-784BD56992DF}"/>
            </a:ext>
          </a:extLst>
        </xdr:cNvPr>
        <xdr:cNvSpPr/>
      </xdr:nvSpPr>
      <xdr:spPr>
        <a:xfrm>
          <a:off x="13887450" y="95813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CD14FBF9-CEA2-466C-A1C3-B546268561CA}"/>
            </a:ext>
          </a:extLst>
        </xdr:cNvPr>
        <xdr:cNvSpPr/>
      </xdr:nvSpPr>
      <xdr:spPr>
        <a:xfrm>
          <a:off x="13096875" y="95653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839A319F-0D98-4536-A706-6A0FE6D474F6}"/>
            </a:ext>
          </a:extLst>
        </xdr:cNvPr>
        <xdr:cNvSpPr/>
      </xdr:nvSpPr>
      <xdr:spPr>
        <a:xfrm>
          <a:off x="12296775" y="955306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75AFA9F7-D90D-41B0-9F55-9378D604745F}"/>
            </a:ext>
          </a:extLst>
        </xdr:cNvPr>
        <xdr:cNvSpPr/>
      </xdr:nvSpPr>
      <xdr:spPr>
        <a:xfrm>
          <a:off x="11487150" y="955205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310BF46-67AC-4641-92EC-C9C776C531C0}"/>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CED1DBC-C53F-4552-8FA5-8D6C0FF798D3}"/>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61E6B6C-092C-4E2B-AAAF-303A7B9A63D8}"/>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07BBD28-16E5-429C-9C65-E3DE63753DCC}"/>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2E37DBC-506A-4A55-AFC1-0BF66E8E6590}"/>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93218</xdr:rowOff>
    </xdr:from>
    <xdr:to>
      <xdr:col>85</xdr:col>
      <xdr:colOff>177800</xdr:colOff>
      <xdr:row>58</xdr:row>
      <xdr:rowOff>23368</xdr:rowOff>
    </xdr:to>
    <xdr:sp macro="" textlink="">
      <xdr:nvSpPr>
        <xdr:cNvPr id="547" name="楕円 546">
          <a:extLst>
            <a:ext uri="{FF2B5EF4-FFF2-40B4-BE49-F238E27FC236}">
              <a16:creationId xmlns:a16="http://schemas.microsoft.com/office/drawing/2014/main" id="{48E82820-259F-4857-847E-119F29588B3F}"/>
            </a:ext>
          </a:extLst>
        </xdr:cNvPr>
        <xdr:cNvSpPr/>
      </xdr:nvSpPr>
      <xdr:spPr>
        <a:xfrm>
          <a:off x="14649450" y="93229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116095</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DFC3F800-A53B-4413-846F-9ED19D9AFF4B}"/>
            </a:ext>
          </a:extLst>
        </xdr:cNvPr>
        <xdr:cNvSpPr txBox="1"/>
      </xdr:nvSpPr>
      <xdr:spPr>
        <a:xfrm>
          <a:off x="14735175" y="9183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33782</xdr:rowOff>
    </xdr:from>
    <xdr:to>
      <xdr:col>81</xdr:col>
      <xdr:colOff>101600</xdr:colOff>
      <xdr:row>57</xdr:row>
      <xdr:rowOff>135382</xdr:rowOff>
    </xdr:to>
    <xdr:sp macro="" textlink="">
      <xdr:nvSpPr>
        <xdr:cNvPr id="549" name="楕円 548">
          <a:extLst>
            <a:ext uri="{FF2B5EF4-FFF2-40B4-BE49-F238E27FC236}">
              <a16:creationId xmlns:a16="http://schemas.microsoft.com/office/drawing/2014/main" id="{313D40C2-F9D5-4A02-B8A7-077B448F9CF4}"/>
            </a:ext>
          </a:extLst>
        </xdr:cNvPr>
        <xdr:cNvSpPr/>
      </xdr:nvSpPr>
      <xdr:spPr>
        <a:xfrm>
          <a:off x="13887450" y="92603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84582</xdr:rowOff>
    </xdr:from>
    <xdr:to>
      <xdr:col>85</xdr:col>
      <xdr:colOff>127000</xdr:colOff>
      <xdr:row>57</xdr:row>
      <xdr:rowOff>144018</xdr:rowOff>
    </xdr:to>
    <xdr:cxnSp macro="">
      <xdr:nvCxnSpPr>
        <xdr:cNvPr id="550" name="直線コネクタ 549">
          <a:extLst>
            <a:ext uri="{FF2B5EF4-FFF2-40B4-BE49-F238E27FC236}">
              <a16:creationId xmlns:a16="http://schemas.microsoft.com/office/drawing/2014/main" id="{4E97E2F3-F57E-4C8C-BE2F-6191140166A4}"/>
            </a:ext>
          </a:extLst>
        </xdr:cNvPr>
        <xdr:cNvCxnSpPr/>
      </xdr:nvCxnSpPr>
      <xdr:spPr>
        <a:xfrm>
          <a:off x="13935075" y="9317482"/>
          <a:ext cx="762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148082</xdr:rowOff>
    </xdr:from>
    <xdr:to>
      <xdr:col>76</xdr:col>
      <xdr:colOff>165100</xdr:colOff>
      <xdr:row>57</xdr:row>
      <xdr:rowOff>78232</xdr:rowOff>
    </xdr:to>
    <xdr:sp macro="" textlink="">
      <xdr:nvSpPr>
        <xdr:cNvPr id="551" name="楕円 550">
          <a:extLst>
            <a:ext uri="{FF2B5EF4-FFF2-40B4-BE49-F238E27FC236}">
              <a16:creationId xmlns:a16="http://schemas.microsoft.com/office/drawing/2014/main" id="{B1B11D36-168A-4CF1-8C33-3FF700CE8F18}"/>
            </a:ext>
          </a:extLst>
        </xdr:cNvPr>
        <xdr:cNvSpPr/>
      </xdr:nvSpPr>
      <xdr:spPr>
        <a:xfrm>
          <a:off x="13096875" y="92127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27432</xdr:rowOff>
    </xdr:from>
    <xdr:to>
      <xdr:col>81</xdr:col>
      <xdr:colOff>50800</xdr:colOff>
      <xdr:row>57</xdr:row>
      <xdr:rowOff>84582</xdr:rowOff>
    </xdr:to>
    <xdr:cxnSp macro="">
      <xdr:nvCxnSpPr>
        <xdr:cNvPr id="552" name="直線コネクタ 551">
          <a:extLst>
            <a:ext uri="{FF2B5EF4-FFF2-40B4-BE49-F238E27FC236}">
              <a16:creationId xmlns:a16="http://schemas.microsoft.com/office/drawing/2014/main" id="{CD4D8AF9-E8B1-43EC-B1DF-57ABC3C15B3C}"/>
            </a:ext>
          </a:extLst>
        </xdr:cNvPr>
        <xdr:cNvCxnSpPr/>
      </xdr:nvCxnSpPr>
      <xdr:spPr>
        <a:xfrm>
          <a:off x="13144500" y="9260332"/>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132080</xdr:rowOff>
    </xdr:from>
    <xdr:to>
      <xdr:col>72</xdr:col>
      <xdr:colOff>38100</xdr:colOff>
      <xdr:row>57</xdr:row>
      <xdr:rowOff>62230</xdr:rowOff>
    </xdr:to>
    <xdr:sp macro="" textlink="">
      <xdr:nvSpPr>
        <xdr:cNvPr id="553" name="楕円 552">
          <a:extLst>
            <a:ext uri="{FF2B5EF4-FFF2-40B4-BE49-F238E27FC236}">
              <a16:creationId xmlns:a16="http://schemas.microsoft.com/office/drawing/2014/main" id="{8F3E4082-5939-484F-B38A-CA099EB702C2}"/>
            </a:ext>
          </a:extLst>
        </xdr:cNvPr>
        <xdr:cNvSpPr/>
      </xdr:nvSpPr>
      <xdr:spPr>
        <a:xfrm>
          <a:off x="12296775" y="91998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11430</xdr:rowOff>
    </xdr:from>
    <xdr:to>
      <xdr:col>76</xdr:col>
      <xdr:colOff>114300</xdr:colOff>
      <xdr:row>57</xdr:row>
      <xdr:rowOff>27432</xdr:rowOff>
    </xdr:to>
    <xdr:cxnSp macro="">
      <xdr:nvCxnSpPr>
        <xdr:cNvPr id="554" name="直線コネクタ 553">
          <a:extLst>
            <a:ext uri="{FF2B5EF4-FFF2-40B4-BE49-F238E27FC236}">
              <a16:creationId xmlns:a16="http://schemas.microsoft.com/office/drawing/2014/main" id="{79234E06-7A69-47A2-895D-99E62F300935}"/>
            </a:ext>
          </a:extLst>
        </xdr:cNvPr>
        <xdr:cNvCxnSpPr/>
      </xdr:nvCxnSpPr>
      <xdr:spPr>
        <a:xfrm>
          <a:off x="12344400" y="9237980"/>
          <a:ext cx="8001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134366</xdr:rowOff>
    </xdr:from>
    <xdr:to>
      <xdr:col>67</xdr:col>
      <xdr:colOff>101600</xdr:colOff>
      <xdr:row>57</xdr:row>
      <xdr:rowOff>64516</xdr:rowOff>
    </xdr:to>
    <xdr:sp macro="" textlink="">
      <xdr:nvSpPr>
        <xdr:cNvPr id="555" name="楕円 554">
          <a:extLst>
            <a:ext uri="{FF2B5EF4-FFF2-40B4-BE49-F238E27FC236}">
              <a16:creationId xmlns:a16="http://schemas.microsoft.com/office/drawing/2014/main" id="{E9980DCA-A4EC-4D77-8732-355ECBB6C8D2}"/>
            </a:ext>
          </a:extLst>
        </xdr:cNvPr>
        <xdr:cNvSpPr/>
      </xdr:nvSpPr>
      <xdr:spPr>
        <a:xfrm>
          <a:off x="11487150" y="92021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11430</xdr:rowOff>
    </xdr:from>
    <xdr:to>
      <xdr:col>71</xdr:col>
      <xdr:colOff>177800</xdr:colOff>
      <xdr:row>57</xdr:row>
      <xdr:rowOff>13716</xdr:rowOff>
    </xdr:to>
    <xdr:cxnSp macro="">
      <xdr:nvCxnSpPr>
        <xdr:cNvPr id="556" name="直線コネクタ 555">
          <a:extLst>
            <a:ext uri="{FF2B5EF4-FFF2-40B4-BE49-F238E27FC236}">
              <a16:creationId xmlns:a16="http://schemas.microsoft.com/office/drawing/2014/main" id="{2CA6B4B4-BA5E-4BE0-8199-3AC31C71F9D2}"/>
            </a:ext>
          </a:extLst>
        </xdr:cNvPr>
        <xdr:cNvCxnSpPr/>
      </xdr:nvCxnSpPr>
      <xdr:spPr>
        <a:xfrm flipV="1">
          <a:off x="11534775" y="9237980"/>
          <a:ext cx="8096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557" name="n_1aveValue【学校施設】&#10;有形固定資産減価償却率">
          <a:extLst>
            <a:ext uri="{FF2B5EF4-FFF2-40B4-BE49-F238E27FC236}">
              <a16:creationId xmlns:a16="http://schemas.microsoft.com/office/drawing/2014/main" id="{F8533ACA-584B-4A32-BA02-E573C3A78616}"/>
            </a:ext>
          </a:extLst>
        </xdr:cNvPr>
        <xdr:cNvSpPr txBox="1"/>
      </xdr:nvSpPr>
      <xdr:spPr>
        <a:xfrm>
          <a:off x="13745219" y="967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101363</xdr:rowOff>
    </xdr:from>
    <xdr:ext cx="405111" cy="259045"/>
    <xdr:sp macro="" textlink="">
      <xdr:nvSpPr>
        <xdr:cNvPr id="558" name="n_2aveValue【学校施設】&#10;有形固定資産減価償却率">
          <a:extLst>
            <a:ext uri="{FF2B5EF4-FFF2-40B4-BE49-F238E27FC236}">
              <a16:creationId xmlns:a16="http://schemas.microsoft.com/office/drawing/2014/main" id="{4C31CD2D-D0AA-46C9-990B-BFA0D1D0F3F8}"/>
            </a:ext>
          </a:extLst>
        </xdr:cNvPr>
        <xdr:cNvSpPr txBox="1"/>
      </xdr:nvSpPr>
      <xdr:spPr>
        <a:xfrm>
          <a:off x="12964169" y="965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559" name="n_3aveValue【学校施設】&#10;有形固定資産減価償却率">
          <a:extLst>
            <a:ext uri="{FF2B5EF4-FFF2-40B4-BE49-F238E27FC236}">
              <a16:creationId xmlns:a16="http://schemas.microsoft.com/office/drawing/2014/main" id="{55966D29-8F38-482D-9351-41765BD61165}"/>
            </a:ext>
          </a:extLst>
        </xdr:cNvPr>
        <xdr:cNvSpPr txBox="1"/>
      </xdr:nvSpPr>
      <xdr:spPr>
        <a:xfrm>
          <a:off x="12164069" y="9645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560" name="n_4aveValue【学校施設】&#10;有形固定資産減価償却率">
          <a:extLst>
            <a:ext uri="{FF2B5EF4-FFF2-40B4-BE49-F238E27FC236}">
              <a16:creationId xmlns:a16="http://schemas.microsoft.com/office/drawing/2014/main" id="{2C3F2B00-66E3-411F-A90C-47D7E3A0670D}"/>
            </a:ext>
          </a:extLst>
        </xdr:cNvPr>
        <xdr:cNvSpPr txBox="1"/>
      </xdr:nvSpPr>
      <xdr:spPr>
        <a:xfrm>
          <a:off x="11354444" y="9632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151909</xdr:rowOff>
    </xdr:from>
    <xdr:ext cx="405111" cy="259045"/>
    <xdr:sp macro="" textlink="">
      <xdr:nvSpPr>
        <xdr:cNvPr id="561" name="n_1mainValue【学校施設】&#10;有形固定資産減価償却率">
          <a:extLst>
            <a:ext uri="{FF2B5EF4-FFF2-40B4-BE49-F238E27FC236}">
              <a16:creationId xmlns:a16="http://schemas.microsoft.com/office/drawing/2014/main" id="{DF61C147-BE9E-43AC-9B02-A56C4B821C56}"/>
            </a:ext>
          </a:extLst>
        </xdr:cNvPr>
        <xdr:cNvSpPr txBox="1"/>
      </xdr:nvSpPr>
      <xdr:spPr>
        <a:xfrm>
          <a:off x="13745219" y="9057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94759</xdr:rowOff>
    </xdr:from>
    <xdr:ext cx="405111" cy="259045"/>
    <xdr:sp macro="" textlink="">
      <xdr:nvSpPr>
        <xdr:cNvPr id="562" name="n_2mainValue【学校施設】&#10;有形固定資産減価償却率">
          <a:extLst>
            <a:ext uri="{FF2B5EF4-FFF2-40B4-BE49-F238E27FC236}">
              <a16:creationId xmlns:a16="http://schemas.microsoft.com/office/drawing/2014/main" id="{E188D406-ED55-474F-A167-FBB2A770CB5E}"/>
            </a:ext>
          </a:extLst>
        </xdr:cNvPr>
        <xdr:cNvSpPr txBox="1"/>
      </xdr:nvSpPr>
      <xdr:spPr>
        <a:xfrm>
          <a:off x="12964169" y="9000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78757</xdr:rowOff>
    </xdr:from>
    <xdr:ext cx="405111" cy="259045"/>
    <xdr:sp macro="" textlink="">
      <xdr:nvSpPr>
        <xdr:cNvPr id="563" name="n_3mainValue【学校施設】&#10;有形固定資産減価償却率">
          <a:extLst>
            <a:ext uri="{FF2B5EF4-FFF2-40B4-BE49-F238E27FC236}">
              <a16:creationId xmlns:a16="http://schemas.microsoft.com/office/drawing/2014/main" id="{855E06F7-E2D3-43CB-905B-83A8EC2B5C80}"/>
            </a:ext>
          </a:extLst>
        </xdr:cNvPr>
        <xdr:cNvSpPr txBox="1"/>
      </xdr:nvSpPr>
      <xdr:spPr>
        <a:xfrm>
          <a:off x="12164069" y="898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81043</xdr:rowOff>
    </xdr:from>
    <xdr:ext cx="405111" cy="259045"/>
    <xdr:sp macro="" textlink="">
      <xdr:nvSpPr>
        <xdr:cNvPr id="564" name="n_4mainValue【学校施設】&#10;有形固定資産減価償却率">
          <a:extLst>
            <a:ext uri="{FF2B5EF4-FFF2-40B4-BE49-F238E27FC236}">
              <a16:creationId xmlns:a16="http://schemas.microsoft.com/office/drawing/2014/main" id="{A72603E4-EF6E-43A4-BEDC-5037BB05B2B3}"/>
            </a:ext>
          </a:extLst>
        </xdr:cNvPr>
        <xdr:cNvSpPr txBox="1"/>
      </xdr:nvSpPr>
      <xdr:spPr>
        <a:xfrm>
          <a:off x="11354444" y="8990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31252F16-C967-40BB-902F-A26D7F666EBF}"/>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97140E86-1C58-4218-811D-D982CB0F5068}"/>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1A822C7B-B8D0-4A7E-B7C0-4585EAFB65A0}"/>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7AE12234-096B-4486-99EB-CAAA69559589}"/>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E124A8CF-F028-4F03-B56E-5FBD3984ACF6}"/>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D3A4336B-442C-448F-B3FF-B522F4E634CC}"/>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5FF8FCFA-210B-4D27-8866-6E34A0FE1B23}"/>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9889F39-8954-47DF-A0E2-9FA0F860E547}"/>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949AFAED-8C2B-42C3-9201-0BBB05F1B0C3}"/>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6153D3E1-334E-4327-B3AF-D0F6072139AF}"/>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4CCE3C38-D43B-4869-BAA9-5C50F723952D}"/>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60AEB346-7C69-404F-958B-F2DD10BF3BEB}"/>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6BC6FD2D-28EE-4D91-887B-ADBB294DBD71}"/>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7FC0759E-E306-4804-95A4-021350BF345C}"/>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E1ABDBB-24B4-4BED-BC02-4E19B74FE538}"/>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98E70670-98F2-432F-894D-F5542C142004}"/>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D5835167-8FE4-486D-BA79-11E733A88BEF}"/>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A13F5D73-BCB8-4A2A-92CE-0450FC136B2D}"/>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8D9E0553-7B2F-406F-ABB6-A9CE4B0178DB}"/>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1440976F-0281-49B0-81DF-95D58662237D}"/>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8FDE9B0F-7C25-4658-A8A5-F801DC8C78AF}"/>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4CE5C18F-02D2-4184-BD89-9998E778C27B}"/>
            </a:ext>
          </a:extLst>
        </xdr:cNvPr>
        <xdr:cNvSpPr txBox="1"/>
      </xdr:nvSpPr>
      <xdr:spPr>
        <a:xfrm>
          <a:off x="15985051" y="8503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F0D43240-C16D-46AA-BA20-D3355CCE2585}"/>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AB569F50-782F-4536-9AF3-FC1F36B02DC2}"/>
            </a:ext>
          </a:extLst>
        </xdr:cNvPr>
        <xdr:cNvCxnSpPr/>
      </xdr:nvCxnSpPr>
      <xdr:spPr>
        <a:xfrm flipV="1">
          <a:off x="19954239" y="9115298"/>
          <a:ext cx="0" cy="1188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81C94999-2AAD-4535-9B52-19F572D8B46E}"/>
            </a:ext>
          </a:extLst>
        </xdr:cNvPr>
        <xdr:cNvSpPr txBox="1"/>
      </xdr:nvSpPr>
      <xdr:spPr>
        <a:xfrm>
          <a:off x="19992975" y="1030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02E215E8-9ABB-4706-9DF9-8398DE87CE3A}"/>
            </a:ext>
          </a:extLst>
        </xdr:cNvPr>
        <xdr:cNvCxnSpPr/>
      </xdr:nvCxnSpPr>
      <xdr:spPr>
        <a:xfrm>
          <a:off x="19878675" y="103037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6F1D6A08-0A19-438C-BE60-2701A58A1EEA}"/>
            </a:ext>
          </a:extLst>
        </xdr:cNvPr>
        <xdr:cNvSpPr txBox="1"/>
      </xdr:nvSpPr>
      <xdr:spPr>
        <a:xfrm>
          <a:off x="19992975" y="890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E8C78C55-CC45-4208-8C44-B933E4D8EA46}"/>
            </a:ext>
          </a:extLst>
        </xdr:cNvPr>
        <xdr:cNvCxnSpPr/>
      </xdr:nvCxnSpPr>
      <xdr:spPr>
        <a:xfrm>
          <a:off x="19878675" y="91152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593" name="【学校施設】&#10;一人当たり面積平均値テキスト">
          <a:extLst>
            <a:ext uri="{FF2B5EF4-FFF2-40B4-BE49-F238E27FC236}">
              <a16:creationId xmlns:a16="http://schemas.microsoft.com/office/drawing/2014/main" id="{AFD27E76-CA9F-49E7-9319-6F74043C0319}"/>
            </a:ext>
          </a:extLst>
        </xdr:cNvPr>
        <xdr:cNvSpPr txBox="1"/>
      </xdr:nvSpPr>
      <xdr:spPr>
        <a:xfrm>
          <a:off x="19992975" y="1010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C6E09549-CF93-4DFD-AFE0-FE5C80DA8498}"/>
            </a:ext>
          </a:extLst>
        </xdr:cNvPr>
        <xdr:cNvSpPr/>
      </xdr:nvSpPr>
      <xdr:spPr>
        <a:xfrm>
          <a:off x="19897725" y="101223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F581972A-8454-407B-A98D-5DBAD058B26A}"/>
            </a:ext>
          </a:extLst>
        </xdr:cNvPr>
        <xdr:cNvSpPr/>
      </xdr:nvSpPr>
      <xdr:spPr>
        <a:xfrm>
          <a:off x="19154775" y="101232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47599859-A2F8-47C9-9E51-E07DE720429F}"/>
            </a:ext>
          </a:extLst>
        </xdr:cNvPr>
        <xdr:cNvSpPr/>
      </xdr:nvSpPr>
      <xdr:spPr>
        <a:xfrm>
          <a:off x="18345150" y="1012298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234A94DC-2E9F-4C2A-8E66-7CAFBCE7FCF0}"/>
            </a:ext>
          </a:extLst>
        </xdr:cNvPr>
        <xdr:cNvSpPr/>
      </xdr:nvSpPr>
      <xdr:spPr>
        <a:xfrm>
          <a:off x="17554575" y="1012602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732A4C75-E578-410E-A20E-02D2CC128452}"/>
            </a:ext>
          </a:extLst>
        </xdr:cNvPr>
        <xdr:cNvSpPr/>
      </xdr:nvSpPr>
      <xdr:spPr>
        <a:xfrm>
          <a:off x="16754475" y="101253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A65996E-62AD-4954-820C-20C31BE3121A}"/>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EDF3F4B8-613E-417B-9247-F458FDC1722D}"/>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AE24D89-4630-4290-9B5E-CFE8B81B1078}"/>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590C8EB-1AD0-4F4A-923C-F090AA03DBBC}"/>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07E0924-E7A6-4A94-AD1B-2FC1A0122BB6}"/>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39306</xdr:rowOff>
    </xdr:from>
    <xdr:to>
      <xdr:col>116</xdr:col>
      <xdr:colOff>114300</xdr:colOff>
      <xdr:row>62</xdr:row>
      <xdr:rowOff>140906</xdr:rowOff>
    </xdr:to>
    <xdr:sp macro="" textlink="">
      <xdr:nvSpPr>
        <xdr:cNvPr id="604" name="楕円 603">
          <a:extLst>
            <a:ext uri="{FF2B5EF4-FFF2-40B4-BE49-F238E27FC236}">
              <a16:creationId xmlns:a16="http://schemas.microsoft.com/office/drawing/2014/main" id="{5583FBA5-344B-44AE-9FE7-76AC9E8D5F88}"/>
            </a:ext>
          </a:extLst>
        </xdr:cNvPr>
        <xdr:cNvSpPr/>
      </xdr:nvSpPr>
      <xdr:spPr>
        <a:xfrm>
          <a:off x="19897725" y="1007865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62183</xdr:rowOff>
    </xdr:from>
    <xdr:ext cx="469744" cy="259045"/>
    <xdr:sp macro="" textlink="">
      <xdr:nvSpPr>
        <xdr:cNvPr id="605" name="【学校施設】&#10;一人当たり面積該当値テキスト">
          <a:extLst>
            <a:ext uri="{FF2B5EF4-FFF2-40B4-BE49-F238E27FC236}">
              <a16:creationId xmlns:a16="http://schemas.microsoft.com/office/drawing/2014/main" id="{77D90613-C58E-45D2-ADDC-9011FF0007A4}"/>
            </a:ext>
          </a:extLst>
        </xdr:cNvPr>
        <xdr:cNvSpPr txBox="1"/>
      </xdr:nvSpPr>
      <xdr:spPr>
        <a:xfrm>
          <a:off x="19992975" y="994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35878</xdr:rowOff>
    </xdr:from>
    <xdr:to>
      <xdr:col>112</xdr:col>
      <xdr:colOff>38100</xdr:colOff>
      <xdr:row>62</xdr:row>
      <xdr:rowOff>137478</xdr:rowOff>
    </xdr:to>
    <xdr:sp macro="" textlink="">
      <xdr:nvSpPr>
        <xdr:cNvPr id="606" name="楕円 605">
          <a:extLst>
            <a:ext uri="{FF2B5EF4-FFF2-40B4-BE49-F238E27FC236}">
              <a16:creationId xmlns:a16="http://schemas.microsoft.com/office/drawing/2014/main" id="{6587D701-21A1-467E-B41B-70971747F324}"/>
            </a:ext>
          </a:extLst>
        </xdr:cNvPr>
        <xdr:cNvSpPr/>
      </xdr:nvSpPr>
      <xdr:spPr>
        <a:xfrm>
          <a:off x="19154775" y="1007522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86678</xdr:rowOff>
    </xdr:from>
    <xdr:to>
      <xdr:col>116</xdr:col>
      <xdr:colOff>63500</xdr:colOff>
      <xdr:row>62</xdr:row>
      <xdr:rowOff>90106</xdr:rowOff>
    </xdr:to>
    <xdr:cxnSp macro="">
      <xdr:nvCxnSpPr>
        <xdr:cNvPr id="607" name="直線コネクタ 606">
          <a:extLst>
            <a:ext uri="{FF2B5EF4-FFF2-40B4-BE49-F238E27FC236}">
              <a16:creationId xmlns:a16="http://schemas.microsoft.com/office/drawing/2014/main" id="{1FAA1C00-C793-45ED-9E01-551AFE76F444}"/>
            </a:ext>
          </a:extLst>
        </xdr:cNvPr>
        <xdr:cNvCxnSpPr/>
      </xdr:nvCxnSpPr>
      <xdr:spPr>
        <a:xfrm>
          <a:off x="19202400" y="10122853"/>
          <a:ext cx="752475"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42355</xdr:rowOff>
    </xdr:from>
    <xdr:to>
      <xdr:col>107</xdr:col>
      <xdr:colOff>101600</xdr:colOff>
      <xdr:row>62</xdr:row>
      <xdr:rowOff>143955</xdr:rowOff>
    </xdr:to>
    <xdr:sp macro="" textlink="">
      <xdr:nvSpPr>
        <xdr:cNvPr id="608" name="楕円 607">
          <a:extLst>
            <a:ext uri="{FF2B5EF4-FFF2-40B4-BE49-F238E27FC236}">
              <a16:creationId xmlns:a16="http://schemas.microsoft.com/office/drawing/2014/main" id="{68DB18FA-7199-4B08-B150-787DEAFDED18}"/>
            </a:ext>
          </a:extLst>
        </xdr:cNvPr>
        <xdr:cNvSpPr/>
      </xdr:nvSpPr>
      <xdr:spPr>
        <a:xfrm>
          <a:off x="18345150" y="100848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86678</xdr:rowOff>
    </xdr:from>
    <xdr:to>
      <xdr:col>111</xdr:col>
      <xdr:colOff>177800</xdr:colOff>
      <xdr:row>62</xdr:row>
      <xdr:rowOff>93155</xdr:rowOff>
    </xdr:to>
    <xdr:cxnSp macro="">
      <xdr:nvCxnSpPr>
        <xdr:cNvPr id="609" name="直線コネクタ 608">
          <a:extLst>
            <a:ext uri="{FF2B5EF4-FFF2-40B4-BE49-F238E27FC236}">
              <a16:creationId xmlns:a16="http://schemas.microsoft.com/office/drawing/2014/main" id="{3DC989EF-EF90-45F9-B243-A5EF8A27521B}"/>
            </a:ext>
          </a:extLst>
        </xdr:cNvPr>
        <xdr:cNvCxnSpPr/>
      </xdr:nvCxnSpPr>
      <xdr:spPr>
        <a:xfrm flipV="1">
          <a:off x="18392775" y="10122853"/>
          <a:ext cx="809625"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44259</xdr:rowOff>
    </xdr:from>
    <xdr:to>
      <xdr:col>102</xdr:col>
      <xdr:colOff>165100</xdr:colOff>
      <xdr:row>62</xdr:row>
      <xdr:rowOff>145859</xdr:rowOff>
    </xdr:to>
    <xdr:sp macro="" textlink="">
      <xdr:nvSpPr>
        <xdr:cNvPr id="610" name="楕円 609">
          <a:extLst>
            <a:ext uri="{FF2B5EF4-FFF2-40B4-BE49-F238E27FC236}">
              <a16:creationId xmlns:a16="http://schemas.microsoft.com/office/drawing/2014/main" id="{834EB806-CD62-400C-9989-1190CACE3450}"/>
            </a:ext>
          </a:extLst>
        </xdr:cNvPr>
        <xdr:cNvSpPr/>
      </xdr:nvSpPr>
      <xdr:spPr>
        <a:xfrm>
          <a:off x="17554575" y="100867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93155</xdr:rowOff>
    </xdr:from>
    <xdr:to>
      <xdr:col>107</xdr:col>
      <xdr:colOff>50800</xdr:colOff>
      <xdr:row>62</xdr:row>
      <xdr:rowOff>95059</xdr:rowOff>
    </xdr:to>
    <xdr:cxnSp macro="">
      <xdr:nvCxnSpPr>
        <xdr:cNvPr id="611" name="直線コネクタ 610">
          <a:extLst>
            <a:ext uri="{FF2B5EF4-FFF2-40B4-BE49-F238E27FC236}">
              <a16:creationId xmlns:a16="http://schemas.microsoft.com/office/drawing/2014/main" id="{6D20CDD3-5739-4ADF-AF46-B514F92FC569}"/>
            </a:ext>
          </a:extLst>
        </xdr:cNvPr>
        <xdr:cNvCxnSpPr/>
      </xdr:nvCxnSpPr>
      <xdr:spPr>
        <a:xfrm flipV="1">
          <a:off x="17602200" y="10132505"/>
          <a:ext cx="790575"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12" name="楕円 611">
          <a:extLst>
            <a:ext uri="{FF2B5EF4-FFF2-40B4-BE49-F238E27FC236}">
              <a16:creationId xmlns:a16="http://schemas.microsoft.com/office/drawing/2014/main" id="{E436F708-F741-42E0-98B2-3C5040842E7D}"/>
            </a:ext>
          </a:extLst>
        </xdr:cNvPr>
        <xdr:cNvSpPr/>
      </xdr:nvSpPr>
      <xdr:spPr>
        <a:xfrm>
          <a:off x="16754475" y="100877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95059</xdr:rowOff>
    </xdr:from>
    <xdr:to>
      <xdr:col>102</xdr:col>
      <xdr:colOff>114300</xdr:colOff>
      <xdr:row>62</xdr:row>
      <xdr:rowOff>96012</xdr:rowOff>
    </xdr:to>
    <xdr:cxnSp macro="">
      <xdr:nvCxnSpPr>
        <xdr:cNvPr id="613" name="直線コネクタ 612">
          <a:extLst>
            <a:ext uri="{FF2B5EF4-FFF2-40B4-BE49-F238E27FC236}">
              <a16:creationId xmlns:a16="http://schemas.microsoft.com/office/drawing/2014/main" id="{4CD2337D-4375-4BC9-B31B-4A579A1C3EA0}"/>
            </a:ext>
          </a:extLst>
        </xdr:cNvPr>
        <xdr:cNvCxnSpPr/>
      </xdr:nvCxnSpPr>
      <xdr:spPr>
        <a:xfrm flipV="1">
          <a:off x="16802100" y="10134409"/>
          <a:ext cx="8001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614" name="n_1aveValue【学校施設】&#10;一人当たり面積">
          <a:extLst>
            <a:ext uri="{FF2B5EF4-FFF2-40B4-BE49-F238E27FC236}">
              <a16:creationId xmlns:a16="http://schemas.microsoft.com/office/drawing/2014/main" id="{02050BC7-0B68-455A-BD67-175786C0C999}"/>
            </a:ext>
          </a:extLst>
        </xdr:cNvPr>
        <xdr:cNvSpPr txBox="1"/>
      </xdr:nvSpPr>
      <xdr:spPr>
        <a:xfrm>
          <a:off x="18983402" y="1021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1732</xdr:rowOff>
    </xdr:from>
    <xdr:ext cx="469744" cy="259045"/>
    <xdr:sp macro="" textlink="">
      <xdr:nvSpPr>
        <xdr:cNvPr id="615" name="n_2aveValue【学校施設】&#10;一人当たり面積">
          <a:extLst>
            <a:ext uri="{FF2B5EF4-FFF2-40B4-BE49-F238E27FC236}">
              <a16:creationId xmlns:a16="http://schemas.microsoft.com/office/drawing/2014/main" id="{2A4DF3F9-0E22-439F-A930-7F667C4A106B}"/>
            </a:ext>
          </a:extLst>
        </xdr:cNvPr>
        <xdr:cNvSpPr txBox="1"/>
      </xdr:nvSpPr>
      <xdr:spPr>
        <a:xfrm>
          <a:off x="18183302" y="1020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4780</xdr:rowOff>
    </xdr:from>
    <xdr:ext cx="469744" cy="259045"/>
    <xdr:sp macro="" textlink="">
      <xdr:nvSpPr>
        <xdr:cNvPr id="616" name="n_3aveValue【学校施設】&#10;一人当たり面積">
          <a:extLst>
            <a:ext uri="{FF2B5EF4-FFF2-40B4-BE49-F238E27FC236}">
              <a16:creationId xmlns:a16="http://schemas.microsoft.com/office/drawing/2014/main" id="{A1AF7371-4CC5-4CBB-BE0A-DC2A8780848A}"/>
            </a:ext>
          </a:extLst>
        </xdr:cNvPr>
        <xdr:cNvSpPr txBox="1"/>
      </xdr:nvSpPr>
      <xdr:spPr>
        <a:xfrm>
          <a:off x="17383202" y="1020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10495</xdr:rowOff>
    </xdr:from>
    <xdr:ext cx="469744" cy="259045"/>
    <xdr:sp macro="" textlink="">
      <xdr:nvSpPr>
        <xdr:cNvPr id="617" name="n_4aveValue【学校施設】&#10;一人当たり面積">
          <a:extLst>
            <a:ext uri="{FF2B5EF4-FFF2-40B4-BE49-F238E27FC236}">
              <a16:creationId xmlns:a16="http://schemas.microsoft.com/office/drawing/2014/main" id="{97871BEC-40EA-4E67-B943-351BBA8A135A}"/>
            </a:ext>
          </a:extLst>
        </xdr:cNvPr>
        <xdr:cNvSpPr txBox="1"/>
      </xdr:nvSpPr>
      <xdr:spPr>
        <a:xfrm>
          <a:off x="165926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154005</xdr:rowOff>
    </xdr:from>
    <xdr:ext cx="469744" cy="259045"/>
    <xdr:sp macro="" textlink="">
      <xdr:nvSpPr>
        <xdr:cNvPr id="618" name="n_1mainValue【学校施設】&#10;一人当たり面積">
          <a:extLst>
            <a:ext uri="{FF2B5EF4-FFF2-40B4-BE49-F238E27FC236}">
              <a16:creationId xmlns:a16="http://schemas.microsoft.com/office/drawing/2014/main" id="{A633A076-FB72-4521-B83E-CEBC32C2C34E}"/>
            </a:ext>
          </a:extLst>
        </xdr:cNvPr>
        <xdr:cNvSpPr txBox="1"/>
      </xdr:nvSpPr>
      <xdr:spPr>
        <a:xfrm>
          <a:off x="18983402" y="986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160482</xdr:rowOff>
    </xdr:from>
    <xdr:ext cx="469744" cy="259045"/>
    <xdr:sp macro="" textlink="">
      <xdr:nvSpPr>
        <xdr:cNvPr id="619" name="n_2mainValue【学校施設】&#10;一人当たり面積">
          <a:extLst>
            <a:ext uri="{FF2B5EF4-FFF2-40B4-BE49-F238E27FC236}">
              <a16:creationId xmlns:a16="http://schemas.microsoft.com/office/drawing/2014/main" id="{274024D9-2EB9-48E5-9278-80FF7C059ACD}"/>
            </a:ext>
          </a:extLst>
        </xdr:cNvPr>
        <xdr:cNvSpPr txBox="1"/>
      </xdr:nvSpPr>
      <xdr:spPr>
        <a:xfrm>
          <a:off x="18183302" y="987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162386</xdr:rowOff>
    </xdr:from>
    <xdr:ext cx="469744" cy="259045"/>
    <xdr:sp macro="" textlink="">
      <xdr:nvSpPr>
        <xdr:cNvPr id="620" name="n_3mainValue【学校施設】&#10;一人当たり面積">
          <a:extLst>
            <a:ext uri="{FF2B5EF4-FFF2-40B4-BE49-F238E27FC236}">
              <a16:creationId xmlns:a16="http://schemas.microsoft.com/office/drawing/2014/main" id="{0F4FF594-7D9C-4903-8B39-EDF681B96983}"/>
            </a:ext>
          </a:extLst>
        </xdr:cNvPr>
        <xdr:cNvSpPr txBox="1"/>
      </xdr:nvSpPr>
      <xdr:spPr>
        <a:xfrm>
          <a:off x="17383202" y="98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621" name="n_4mainValue【学校施設】&#10;一人当たり面積">
          <a:extLst>
            <a:ext uri="{FF2B5EF4-FFF2-40B4-BE49-F238E27FC236}">
              <a16:creationId xmlns:a16="http://schemas.microsoft.com/office/drawing/2014/main" id="{C7FBAA9E-2BC6-4434-830B-BDD607955F54}"/>
            </a:ext>
          </a:extLst>
        </xdr:cNvPr>
        <xdr:cNvSpPr txBox="1"/>
      </xdr:nvSpPr>
      <xdr:spPr>
        <a:xfrm>
          <a:off x="16592627" y="987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2D5CC02C-5A41-4818-AF45-ADC93B919AD9}"/>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9C45C4CD-A389-433C-91B8-DD6CB253693C}"/>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23C8B3F7-40B4-4488-8B46-18EB4F465CF7}"/>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F006F34F-30C9-402E-8262-9B0E6C187C84}"/>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57A114-77E4-4264-BFF2-9AAEF1619CAD}"/>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8F379D7C-2803-4FD6-BAE2-D0AA9E3891D2}"/>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2E80237E-C4C8-49AA-A171-ED496BA0EE36}"/>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2D8F5DE7-AEC7-483A-BF50-912D9ECB3F9A}"/>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E70BF111-49BD-40FA-B9DD-8B54761D50DD}"/>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37505FA5-EA9B-4876-857C-3D9BC669D449}"/>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67C33B87-F0AF-4331-9F3E-D11F0911EFB7}"/>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3338C55F-0ADE-49F2-A896-F3927E6FFDE0}"/>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C97E07B6-4A93-4D18-B1B4-B9DC742332B3}"/>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1903E68-DA47-4328-A675-607BA99257B7}"/>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9BF792D1-F36E-4712-8C8D-F98AB322E050}"/>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8F5A3BF9-E21E-42CA-8287-D7922FD81050}"/>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21488402-3BC6-422C-B8A0-807159644152}"/>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160B358D-27A7-47CE-83F1-709C82D56D99}"/>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79D1AEC9-26A8-4DA4-848E-9DB4DE033F27}"/>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2A6E0949-2977-45D1-A4A7-1E3F24427E03}"/>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3B3A3E78-2E88-4716-AD83-76F86A736A0E}"/>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E07CA80C-7D55-4A13-8197-9498789393B4}"/>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7F779B9B-3C6E-4163-AC7B-E9B29C485C17}"/>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6873DFBF-94A1-4ECE-A0F5-9C52F7CE685B}"/>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A05DA778-03DE-4B04-A323-27CE93C6126F}"/>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5C4501DF-AC28-46DA-8B2A-0B7B330DAD0A}"/>
            </a:ext>
          </a:extLst>
        </xdr:cNvPr>
        <xdr:cNvCxnSpPr/>
      </xdr:nvCxnSpPr>
      <xdr:spPr>
        <a:xfrm flipV="1">
          <a:off x="14696439" y="12583069"/>
          <a:ext cx="0" cy="1501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442DE129-4374-44EC-8028-EF00CC7C0DB1}"/>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8F679156-AD31-4DB5-86DB-EFF0C7331DEC}"/>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a:extLst>
            <a:ext uri="{FF2B5EF4-FFF2-40B4-BE49-F238E27FC236}">
              <a16:creationId xmlns:a16="http://schemas.microsoft.com/office/drawing/2014/main" id="{0B6804AB-C387-4FF4-A199-7AD263DCC396}"/>
            </a:ext>
          </a:extLst>
        </xdr:cNvPr>
        <xdr:cNvSpPr txBox="1"/>
      </xdr:nvSpPr>
      <xdr:spPr>
        <a:xfrm>
          <a:off x="14735175" y="123709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id="{57E279C5-3AA1-43C6-A662-8DE2E48E1ECE}"/>
            </a:ext>
          </a:extLst>
        </xdr:cNvPr>
        <xdr:cNvCxnSpPr/>
      </xdr:nvCxnSpPr>
      <xdr:spPr>
        <a:xfrm>
          <a:off x="14611350" y="125830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652" name="【児童館】&#10;有形固定資産減価償却率平均値テキスト">
          <a:extLst>
            <a:ext uri="{FF2B5EF4-FFF2-40B4-BE49-F238E27FC236}">
              <a16:creationId xmlns:a16="http://schemas.microsoft.com/office/drawing/2014/main" id="{E3403004-D2AC-42EA-8A65-8B7CC7960F8B}"/>
            </a:ext>
          </a:extLst>
        </xdr:cNvPr>
        <xdr:cNvSpPr txBox="1"/>
      </xdr:nvSpPr>
      <xdr:spPr>
        <a:xfrm>
          <a:off x="14735175" y="13170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a:extLst>
            <a:ext uri="{FF2B5EF4-FFF2-40B4-BE49-F238E27FC236}">
              <a16:creationId xmlns:a16="http://schemas.microsoft.com/office/drawing/2014/main" id="{1252C388-9701-4A3F-83E6-3A3261FCB762}"/>
            </a:ext>
          </a:extLst>
        </xdr:cNvPr>
        <xdr:cNvSpPr/>
      </xdr:nvSpPr>
      <xdr:spPr>
        <a:xfrm>
          <a:off x="14649450" y="1330606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id="{3CFD039E-0985-43D7-AED9-49DF368D9A50}"/>
            </a:ext>
          </a:extLst>
        </xdr:cNvPr>
        <xdr:cNvSpPr/>
      </xdr:nvSpPr>
      <xdr:spPr>
        <a:xfrm>
          <a:off x="13887450" y="13325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a:extLst>
            <a:ext uri="{FF2B5EF4-FFF2-40B4-BE49-F238E27FC236}">
              <a16:creationId xmlns:a16="http://schemas.microsoft.com/office/drawing/2014/main" id="{328738E8-EAE8-43D6-BC6E-B602CF8DACD6}"/>
            </a:ext>
          </a:extLst>
        </xdr:cNvPr>
        <xdr:cNvSpPr/>
      </xdr:nvSpPr>
      <xdr:spPr>
        <a:xfrm>
          <a:off x="13096875" y="133615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a:extLst>
            <a:ext uri="{FF2B5EF4-FFF2-40B4-BE49-F238E27FC236}">
              <a16:creationId xmlns:a16="http://schemas.microsoft.com/office/drawing/2014/main" id="{7D75CC75-A72B-4B29-846B-72B6336A0397}"/>
            </a:ext>
          </a:extLst>
        </xdr:cNvPr>
        <xdr:cNvSpPr/>
      </xdr:nvSpPr>
      <xdr:spPr>
        <a:xfrm>
          <a:off x="12296775" y="133533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a:extLst>
            <a:ext uri="{FF2B5EF4-FFF2-40B4-BE49-F238E27FC236}">
              <a16:creationId xmlns:a16="http://schemas.microsoft.com/office/drawing/2014/main" id="{37181ABD-E4C1-42C6-8DF1-53E0315D8F3B}"/>
            </a:ext>
          </a:extLst>
        </xdr:cNvPr>
        <xdr:cNvSpPr/>
      </xdr:nvSpPr>
      <xdr:spPr>
        <a:xfrm>
          <a:off x="11487150" y="13343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1BA45FF2-9578-40F7-B1FA-0F89594BC8FF}"/>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E5E1E489-1061-4DD9-A65F-A098403159A1}"/>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4C9F06F-0353-448F-B331-13718F17AC45}"/>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BBF68220-0B45-4E96-BA55-5C8F89E9683A}"/>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3222B42-461C-455C-9097-7554CAAF1423}"/>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132624</xdr:rowOff>
    </xdr:from>
    <xdr:to>
      <xdr:col>85</xdr:col>
      <xdr:colOff>177800</xdr:colOff>
      <xdr:row>86</xdr:row>
      <xdr:rowOff>62774</xdr:rowOff>
    </xdr:to>
    <xdr:sp macro="" textlink="">
      <xdr:nvSpPr>
        <xdr:cNvPr id="663" name="楕円 662">
          <a:extLst>
            <a:ext uri="{FF2B5EF4-FFF2-40B4-BE49-F238E27FC236}">
              <a16:creationId xmlns:a16="http://schemas.microsoft.com/office/drawing/2014/main" id="{97A648E9-9F8C-45B2-8398-011D91DDEBA0}"/>
            </a:ext>
          </a:extLst>
        </xdr:cNvPr>
        <xdr:cNvSpPr/>
      </xdr:nvSpPr>
      <xdr:spPr>
        <a:xfrm>
          <a:off x="14649450" y="138962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111051</xdr:rowOff>
    </xdr:from>
    <xdr:ext cx="405111" cy="259045"/>
    <xdr:sp macro="" textlink="">
      <xdr:nvSpPr>
        <xdr:cNvPr id="664" name="【児童館】&#10;有形固定資産減価償却率該当値テキスト">
          <a:extLst>
            <a:ext uri="{FF2B5EF4-FFF2-40B4-BE49-F238E27FC236}">
              <a16:creationId xmlns:a16="http://schemas.microsoft.com/office/drawing/2014/main" id="{9E4FB862-6406-42D5-A904-7C1B6722C837}"/>
            </a:ext>
          </a:extLst>
        </xdr:cNvPr>
        <xdr:cNvSpPr txBox="1"/>
      </xdr:nvSpPr>
      <xdr:spPr>
        <a:xfrm>
          <a:off x="14735175" y="1387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111398</xdr:rowOff>
    </xdr:from>
    <xdr:to>
      <xdr:col>81</xdr:col>
      <xdr:colOff>101600</xdr:colOff>
      <xdr:row>86</xdr:row>
      <xdr:rowOff>41548</xdr:rowOff>
    </xdr:to>
    <xdr:sp macro="" textlink="">
      <xdr:nvSpPr>
        <xdr:cNvPr id="665" name="楕円 664">
          <a:extLst>
            <a:ext uri="{FF2B5EF4-FFF2-40B4-BE49-F238E27FC236}">
              <a16:creationId xmlns:a16="http://schemas.microsoft.com/office/drawing/2014/main" id="{4BB50475-20AE-437A-BF22-7BE2B89189CC}"/>
            </a:ext>
          </a:extLst>
        </xdr:cNvPr>
        <xdr:cNvSpPr/>
      </xdr:nvSpPr>
      <xdr:spPr>
        <a:xfrm>
          <a:off x="13887450" y="138750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162198</xdr:rowOff>
    </xdr:from>
    <xdr:to>
      <xdr:col>85</xdr:col>
      <xdr:colOff>127000</xdr:colOff>
      <xdr:row>86</xdr:row>
      <xdr:rowOff>11974</xdr:rowOff>
    </xdr:to>
    <xdr:cxnSp macro="">
      <xdr:nvCxnSpPr>
        <xdr:cNvPr id="666" name="直線コネクタ 665">
          <a:extLst>
            <a:ext uri="{FF2B5EF4-FFF2-40B4-BE49-F238E27FC236}">
              <a16:creationId xmlns:a16="http://schemas.microsoft.com/office/drawing/2014/main" id="{1CA4AB32-B04D-4E84-8BF2-7D5B5F2EAA53}"/>
            </a:ext>
          </a:extLst>
        </xdr:cNvPr>
        <xdr:cNvCxnSpPr/>
      </xdr:nvCxnSpPr>
      <xdr:spPr>
        <a:xfrm>
          <a:off x="13935075" y="13922648"/>
          <a:ext cx="762000" cy="1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11793</xdr:rowOff>
    </xdr:from>
    <xdr:to>
      <xdr:col>76</xdr:col>
      <xdr:colOff>165100</xdr:colOff>
      <xdr:row>85</xdr:row>
      <xdr:rowOff>113393</xdr:rowOff>
    </xdr:to>
    <xdr:sp macro="" textlink="">
      <xdr:nvSpPr>
        <xdr:cNvPr id="667" name="楕円 666">
          <a:extLst>
            <a:ext uri="{FF2B5EF4-FFF2-40B4-BE49-F238E27FC236}">
              <a16:creationId xmlns:a16="http://schemas.microsoft.com/office/drawing/2014/main" id="{5ADF5B1C-A59A-42F4-9763-32EF3521B213}"/>
            </a:ext>
          </a:extLst>
        </xdr:cNvPr>
        <xdr:cNvSpPr/>
      </xdr:nvSpPr>
      <xdr:spPr>
        <a:xfrm>
          <a:off x="13096875" y="1377224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62593</xdr:rowOff>
    </xdr:from>
    <xdr:to>
      <xdr:col>81</xdr:col>
      <xdr:colOff>50800</xdr:colOff>
      <xdr:row>85</xdr:row>
      <xdr:rowOff>162198</xdr:rowOff>
    </xdr:to>
    <xdr:cxnSp macro="">
      <xdr:nvCxnSpPr>
        <xdr:cNvPr id="668" name="直線コネクタ 667">
          <a:extLst>
            <a:ext uri="{FF2B5EF4-FFF2-40B4-BE49-F238E27FC236}">
              <a16:creationId xmlns:a16="http://schemas.microsoft.com/office/drawing/2014/main" id="{74848BB5-871A-45E3-9DA5-60CBD75C48CD}"/>
            </a:ext>
          </a:extLst>
        </xdr:cNvPr>
        <xdr:cNvCxnSpPr/>
      </xdr:nvCxnSpPr>
      <xdr:spPr>
        <a:xfrm>
          <a:off x="13144500" y="13829393"/>
          <a:ext cx="790575" cy="9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140788</xdr:rowOff>
    </xdr:from>
    <xdr:to>
      <xdr:col>72</xdr:col>
      <xdr:colOff>38100</xdr:colOff>
      <xdr:row>85</xdr:row>
      <xdr:rowOff>70938</xdr:rowOff>
    </xdr:to>
    <xdr:sp macro="" textlink="">
      <xdr:nvSpPr>
        <xdr:cNvPr id="669" name="楕円 668">
          <a:extLst>
            <a:ext uri="{FF2B5EF4-FFF2-40B4-BE49-F238E27FC236}">
              <a16:creationId xmlns:a16="http://schemas.microsoft.com/office/drawing/2014/main" id="{2B5E11F1-034D-4CC1-9FD7-35CAA3A470FE}"/>
            </a:ext>
          </a:extLst>
        </xdr:cNvPr>
        <xdr:cNvSpPr/>
      </xdr:nvSpPr>
      <xdr:spPr>
        <a:xfrm>
          <a:off x="12296775" y="1374566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20138</xdr:rowOff>
    </xdr:from>
    <xdr:to>
      <xdr:col>76</xdr:col>
      <xdr:colOff>114300</xdr:colOff>
      <xdr:row>85</xdr:row>
      <xdr:rowOff>62593</xdr:rowOff>
    </xdr:to>
    <xdr:cxnSp macro="">
      <xdr:nvCxnSpPr>
        <xdr:cNvPr id="670" name="直線コネクタ 669">
          <a:extLst>
            <a:ext uri="{FF2B5EF4-FFF2-40B4-BE49-F238E27FC236}">
              <a16:creationId xmlns:a16="http://schemas.microsoft.com/office/drawing/2014/main" id="{15C37F04-1171-4577-A49C-95C36CD8E837}"/>
            </a:ext>
          </a:extLst>
        </xdr:cNvPr>
        <xdr:cNvCxnSpPr/>
      </xdr:nvCxnSpPr>
      <xdr:spPr>
        <a:xfrm>
          <a:off x="12344400" y="13783763"/>
          <a:ext cx="800100" cy="4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103232</xdr:rowOff>
    </xdr:from>
    <xdr:to>
      <xdr:col>67</xdr:col>
      <xdr:colOff>101600</xdr:colOff>
      <xdr:row>85</xdr:row>
      <xdr:rowOff>33382</xdr:rowOff>
    </xdr:to>
    <xdr:sp macro="" textlink="">
      <xdr:nvSpPr>
        <xdr:cNvPr id="671" name="楕円 670">
          <a:extLst>
            <a:ext uri="{FF2B5EF4-FFF2-40B4-BE49-F238E27FC236}">
              <a16:creationId xmlns:a16="http://schemas.microsoft.com/office/drawing/2014/main" id="{B4457B98-8B89-42DA-A08A-9E6653F95641}"/>
            </a:ext>
          </a:extLst>
        </xdr:cNvPr>
        <xdr:cNvSpPr/>
      </xdr:nvSpPr>
      <xdr:spPr>
        <a:xfrm>
          <a:off x="11487150" y="1370810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154032</xdr:rowOff>
    </xdr:from>
    <xdr:to>
      <xdr:col>71</xdr:col>
      <xdr:colOff>177800</xdr:colOff>
      <xdr:row>85</xdr:row>
      <xdr:rowOff>20138</xdr:rowOff>
    </xdr:to>
    <xdr:cxnSp macro="">
      <xdr:nvCxnSpPr>
        <xdr:cNvPr id="672" name="直線コネクタ 671">
          <a:extLst>
            <a:ext uri="{FF2B5EF4-FFF2-40B4-BE49-F238E27FC236}">
              <a16:creationId xmlns:a16="http://schemas.microsoft.com/office/drawing/2014/main" id="{7946BC79-36F7-4593-8F32-60B34F841688}"/>
            </a:ext>
          </a:extLst>
        </xdr:cNvPr>
        <xdr:cNvCxnSpPr/>
      </xdr:nvCxnSpPr>
      <xdr:spPr>
        <a:xfrm>
          <a:off x="11534775" y="13755732"/>
          <a:ext cx="809625"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73" name="n_1aveValue【児童館】&#10;有形固定資産減価償却率">
          <a:extLst>
            <a:ext uri="{FF2B5EF4-FFF2-40B4-BE49-F238E27FC236}">
              <a16:creationId xmlns:a16="http://schemas.microsoft.com/office/drawing/2014/main" id="{9AC5E56E-9D6B-4C3A-B60A-81BDAED4C9A6}"/>
            </a:ext>
          </a:extLst>
        </xdr:cNvPr>
        <xdr:cNvSpPr txBox="1"/>
      </xdr:nvSpPr>
      <xdr:spPr>
        <a:xfrm>
          <a:off x="13745219" y="1311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674" name="n_2aveValue【児童館】&#10;有形固定資産減価償却率">
          <a:extLst>
            <a:ext uri="{FF2B5EF4-FFF2-40B4-BE49-F238E27FC236}">
              <a16:creationId xmlns:a16="http://schemas.microsoft.com/office/drawing/2014/main" id="{067656FB-B893-4A43-A2AC-5137D0B84D85}"/>
            </a:ext>
          </a:extLst>
        </xdr:cNvPr>
        <xdr:cNvSpPr txBox="1"/>
      </xdr:nvSpPr>
      <xdr:spPr>
        <a:xfrm>
          <a:off x="12964169" y="13146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5" name="n_3aveValue【児童館】&#10;有形固定資産減価償却率">
          <a:extLst>
            <a:ext uri="{FF2B5EF4-FFF2-40B4-BE49-F238E27FC236}">
              <a16:creationId xmlns:a16="http://schemas.microsoft.com/office/drawing/2014/main" id="{F9639CC9-B6BE-47AC-BE6D-F75939F07917}"/>
            </a:ext>
          </a:extLst>
        </xdr:cNvPr>
        <xdr:cNvSpPr txBox="1"/>
      </xdr:nvSpPr>
      <xdr:spPr>
        <a:xfrm>
          <a:off x="12164069" y="1313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676" name="n_4aveValue【児童館】&#10;有形固定資産減価償却率">
          <a:extLst>
            <a:ext uri="{FF2B5EF4-FFF2-40B4-BE49-F238E27FC236}">
              <a16:creationId xmlns:a16="http://schemas.microsoft.com/office/drawing/2014/main" id="{29976637-FB82-43B5-B454-E79E636F2136}"/>
            </a:ext>
          </a:extLst>
        </xdr:cNvPr>
        <xdr:cNvSpPr txBox="1"/>
      </xdr:nvSpPr>
      <xdr:spPr>
        <a:xfrm>
          <a:off x="11354444" y="13128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32675</xdr:rowOff>
    </xdr:from>
    <xdr:ext cx="405111" cy="259045"/>
    <xdr:sp macro="" textlink="">
      <xdr:nvSpPr>
        <xdr:cNvPr id="677" name="n_1mainValue【児童館】&#10;有形固定資産減価償却率">
          <a:extLst>
            <a:ext uri="{FF2B5EF4-FFF2-40B4-BE49-F238E27FC236}">
              <a16:creationId xmlns:a16="http://schemas.microsoft.com/office/drawing/2014/main" id="{26804FBE-3645-4E93-BF6A-FA84FB5B1A50}"/>
            </a:ext>
          </a:extLst>
        </xdr:cNvPr>
        <xdr:cNvSpPr txBox="1"/>
      </xdr:nvSpPr>
      <xdr:spPr>
        <a:xfrm>
          <a:off x="13745219" y="1395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104520</xdr:rowOff>
    </xdr:from>
    <xdr:ext cx="405111" cy="259045"/>
    <xdr:sp macro="" textlink="">
      <xdr:nvSpPr>
        <xdr:cNvPr id="678" name="n_2mainValue【児童館】&#10;有形固定資産減価償却率">
          <a:extLst>
            <a:ext uri="{FF2B5EF4-FFF2-40B4-BE49-F238E27FC236}">
              <a16:creationId xmlns:a16="http://schemas.microsoft.com/office/drawing/2014/main" id="{3A7D5C57-9AE4-43E5-B47C-1B26CB278023}"/>
            </a:ext>
          </a:extLst>
        </xdr:cNvPr>
        <xdr:cNvSpPr txBox="1"/>
      </xdr:nvSpPr>
      <xdr:spPr>
        <a:xfrm>
          <a:off x="12964169" y="138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62065</xdr:rowOff>
    </xdr:from>
    <xdr:ext cx="405111" cy="259045"/>
    <xdr:sp macro="" textlink="">
      <xdr:nvSpPr>
        <xdr:cNvPr id="679" name="n_3mainValue【児童館】&#10;有形固定資産減価償却率">
          <a:extLst>
            <a:ext uri="{FF2B5EF4-FFF2-40B4-BE49-F238E27FC236}">
              <a16:creationId xmlns:a16="http://schemas.microsoft.com/office/drawing/2014/main" id="{ED972F0D-51C4-45AC-8D54-00D359DB27A1}"/>
            </a:ext>
          </a:extLst>
        </xdr:cNvPr>
        <xdr:cNvSpPr txBox="1"/>
      </xdr:nvSpPr>
      <xdr:spPr>
        <a:xfrm>
          <a:off x="12164069" y="13828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24509</xdr:rowOff>
    </xdr:from>
    <xdr:ext cx="405111" cy="259045"/>
    <xdr:sp macro="" textlink="">
      <xdr:nvSpPr>
        <xdr:cNvPr id="680" name="n_4mainValue【児童館】&#10;有形固定資産減価償却率">
          <a:extLst>
            <a:ext uri="{FF2B5EF4-FFF2-40B4-BE49-F238E27FC236}">
              <a16:creationId xmlns:a16="http://schemas.microsoft.com/office/drawing/2014/main" id="{633D211C-32DF-4117-A08A-6364492D65DE}"/>
            </a:ext>
          </a:extLst>
        </xdr:cNvPr>
        <xdr:cNvSpPr txBox="1"/>
      </xdr:nvSpPr>
      <xdr:spPr>
        <a:xfrm>
          <a:off x="11354444" y="13791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6D660951-D67E-4FEA-93F7-B28DB676D5B2}"/>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D1331D46-B0C3-4E5A-A0A4-4660BED525E1}"/>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6D0AA038-3E97-42CE-8A69-DF004790B2DA}"/>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9AD5E73B-225E-4111-99F9-3DFFAC22E56E}"/>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3DD5E66A-03B1-4985-BC25-94AAF18F5F40}"/>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A943019E-6F78-492D-9C49-81FFE1B84B65}"/>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C70E077A-B249-4272-8687-CDB143F442FC}"/>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FCB983F6-870C-4CE1-BB2D-85387226B84F}"/>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CBF9E7D5-7D27-412D-8B29-03723E35969E}"/>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71219660-3BCC-452A-BEAF-921A3D31722F}"/>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A8304EC5-F220-4890-BE60-C0F9FE0CADB3}"/>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B89A4F68-F661-4A55-8CF4-A1A5E6DE2C6D}"/>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ACBB6997-4413-4B24-A199-FA7D4624DA15}"/>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7ED536D-A224-40E8-8542-0BEE9FA72CC6}"/>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EE4157BE-C979-418B-AE30-6076DD73A56D}"/>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8D54BE93-6972-4129-AEFF-B1D333A47F5E}"/>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9F191CF-46A5-4786-B52C-FABDEE9B0AF1}"/>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73E2DF1E-26E6-427A-85B4-0C32E2415D06}"/>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DC2CA423-F207-447C-AFC2-8DAEA37AE999}"/>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05934C43-0950-4A71-B71D-F0EBF63E218D}"/>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BEBBFE30-87D9-405E-9576-A9A9EEF0285D}"/>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9DC8E6AD-FFBD-457A-8B59-7A7EE2CBF4A0}"/>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192333EA-9CFF-4C8E-99EE-131698CF1202}"/>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CC965FE7-DBFC-4040-9517-82A9E47A61FE}"/>
            </a:ext>
          </a:extLst>
        </xdr:cNvPr>
        <xdr:cNvCxnSpPr/>
      </xdr:nvCxnSpPr>
      <xdr:spPr>
        <a:xfrm flipV="1">
          <a:off x="19954239" y="126492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72854503-F497-4E03-9C6B-D30D42F2AD78}"/>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9BB3E8B9-44F8-4424-ABBD-B51BD2E3ECEE}"/>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a:extLst>
            <a:ext uri="{FF2B5EF4-FFF2-40B4-BE49-F238E27FC236}">
              <a16:creationId xmlns:a16="http://schemas.microsoft.com/office/drawing/2014/main" id="{E654DBE1-CA6D-42D0-A71C-B0769DB99253}"/>
            </a:ext>
          </a:extLst>
        </xdr:cNvPr>
        <xdr:cNvSpPr txBox="1"/>
      </xdr:nvSpPr>
      <xdr:spPr>
        <a:xfrm>
          <a:off x="19992975" y="1244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id="{CCAF8BED-5ED0-468E-A36C-3BD4D36DBF13}"/>
            </a:ext>
          </a:extLst>
        </xdr:cNvPr>
        <xdr:cNvCxnSpPr/>
      </xdr:nvCxnSpPr>
      <xdr:spPr>
        <a:xfrm>
          <a:off x="19878675"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9" name="【児童館】&#10;一人当たり面積平均値テキスト">
          <a:extLst>
            <a:ext uri="{FF2B5EF4-FFF2-40B4-BE49-F238E27FC236}">
              <a16:creationId xmlns:a16="http://schemas.microsoft.com/office/drawing/2014/main" id="{2A6DABDA-5750-4469-8FB0-A6D1569F6148}"/>
            </a:ext>
          </a:extLst>
        </xdr:cNvPr>
        <xdr:cNvSpPr txBox="1"/>
      </xdr:nvSpPr>
      <xdr:spPr>
        <a:xfrm>
          <a:off x="19992975" y="13380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a:extLst>
            <a:ext uri="{FF2B5EF4-FFF2-40B4-BE49-F238E27FC236}">
              <a16:creationId xmlns:a16="http://schemas.microsoft.com/office/drawing/2014/main" id="{707F93AD-9E32-412B-A8BB-2BDD10A43F8C}"/>
            </a:ext>
          </a:extLst>
        </xdr:cNvPr>
        <xdr:cNvSpPr/>
      </xdr:nvSpPr>
      <xdr:spPr>
        <a:xfrm>
          <a:off x="19897725" y="135255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id="{EE2F203E-D463-4BC9-8B55-27CE8EB5736B}"/>
            </a:ext>
          </a:extLst>
        </xdr:cNvPr>
        <xdr:cNvSpPr/>
      </xdr:nvSpPr>
      <xdr:spPr>
        <a:xfrm>
          <a:off x="19154775" y="135636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a:extLst>
            <a:ext uri="{FF2B5EF4-FFF2-40B4-BE49-F238E27FC236}">
              <a16:creationId xmlns:a16="http://schemas.microsoft.com/office/drawing/2014/main" id="{C108DAAF-0362-48A0-88E2-C9F611A4F405}"/>
            </a:ext>
          </a:extLst>
        </xdr:cNvPr>
        <xdr:cNvSpPr/>
      </xdr:nvSpPr>
      <xdr:spPr>
        <a:xfrm>
          <a:off x="18345150" y="135636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a:extLst>
            <a:ext uri="{FF2B5EF4-FFF2-40B4-BE49-F238E27FC236}">
              <a16:creationId xmlns:a16="http://schemas.microsoft.com/office/drawing/2014/main" id="{CBD53BBC-40AB-411C-B50F-9E1175C33784}"/>
            </a:ext>
          </a:extLst>
        </xdr:cNvPr>
        <xdr:cNvSpPr/>
      </xdr:nvSpPr>
      <xdr:spPr>
        <a:xfrm>
          <a:off x="17554575" y="135636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a:extLst>
            <a:ext uri="{FF2B5EF4-FFF2-40B4-BE49-F238E27FC236}">
              <a16:creationId xmlns:a16="http://schemas.microsoft.com/office/drawing/2014/main" id="{1465C987-328B-4A8E-B896-E30C89AE01D8}"/>
            </a:ext>
          </a:extLst>
        </xdr:cNvPr>
        <xdr:cNvSpPr/>
      </xdr:nvSpPr>
      <xdr:spPr>
        <a:xfrm>
          <a:off x="16754475" y="135636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84909D0D-A231-43F2-ADBA-948C8C34223B}"/>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A4EEBDBD-4FA6-42C0-A86A-B7EDF383284D}"/>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71F9006-C645-4145-A2BF-1898FB22F064}"/>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FDBA51B2-31C3-40B8-A015-EDA57C82A9FA}"/>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B251086-BE5C-4146-BCE5-71C95FB28575}"/>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xdr:rowOff>
    </xdr:from>
    <xdr:to>
      <xdr:col>116</xdr:col>
      <xdr:colOff>114300</xdr:colOff>
      <xdr:row>84</xdr:row>
      <xdr:rowOff>107950</xdr:rowOff>
    </xdr:to>
    <xdr:sp macro="" textlink="">
      <xdr:nvSpPr>
        <xdr:cNvPr id="720" name="楕円 719">
          <a:extLst>
            <a:ext uri="{FF2B5EF4-FFF2-40B4-BE49-F238E27FC236}">
              <a16:creationId xmlns:a16="http://schemas.microsoft.com/office/drawing/2014/main" id="{518CB6E0-41CB-4FF5-81A2-70DE4F6B1BA8}"/>
            </a:ext>
          </a:extLst>
        </xdr:cNvPr>
        <xdr:cNvSpPr/>
      </xdr:nvSpPr>
      <xdr:spPr>
        <a:xfrm>
          <a:off x="19897725" y="13611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156227</xdr:rowOff>
    </xdr:from>
    <xdr:ext cx="469744" cy="259045"/>
    <xdr:sp macro="" textlink="">
      <xdr:nvSpPr>
        <xdr:cNvPr id="721" name="【児童館】&#10;一人当たり面積該当値テキスト">
          <a:extLst>
            <a:ext uri="{FF2B5EF4-FFF2-40B4-BE49-F238E27FC236}">
              <a16:creationId xmlns:a16="http://schemas.microsoft.com/office/drawing/2014/main" id="{7A12E77C-414C-4F6D-BDB9-6EEC3BDBE9E2}"/>
            </a:ext>
          </a:extLst>
        </xdr:cNvPr>
        <xdr:cNvSpPr txBox="1"/>
      </xdr:nvSpPr>
      <xdr:spPr>
        <a:xfrm>
          <a:off x="19992975" y="1359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xdr:rowOff>
    </xdr:from>
    <xdr:to>
      <xdr:col>112</xdr:col>
      <xdr:colOff>38100</xdr:colOff>
      <xdr:row>84</xdr:row>
      <xdr:rowOff>107950</xdr:rowOff>
    </xdr:to>
    <xdr:sp macro="" textlink="">
      <xdr:nvSpPr>
        <xdr:cNvPr id="722" name="楕円 721">
          <a:extLst>
            <a:ext uri="{FF2B5EF4-FFF2-40B4-BE49-F238E27FC236}">
              <a16:creationId xmlns:a16="http://schemas.microsoft.com/office/drawing/2014/main" id="{0A3BF737-541E-4ED1-9EDC-4CB6C75652BA}"/>
            </a:ext>
          </a:extLst>
        </xdr:cNvPr>
        <xdr:cNvSpPr/>
      </xdr:nvSpPr>
      <xdr:spPr>
        <a:xfrm>
          <a:off x="19154775" y="136112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57150</xdr:rowOff>
    </xdr:from>
    <xdr:to>
      <xdr:col>116</xdr:col>
      <xdr:colOff>63500</xdr:colOff>
      <xdr:row>84</xdr:row>
      <xdr:rowOff>57150</xdr:rowOff>
    </xdr:to>
    <xdr:cxnSp macro="">
      <xdr:nvCxnSpPr>
        <xdr:cNvPr id="723" name="直線コネクタ 722">
          <a:extLst>
            <a:ext uri="{FF2B5EF4-FFF2-40B4-BE49-F238E27FC236}">
              <a16:creationId xmlns:a16="http://schemas.microsoft.com/office/drawing/2014/main" id="{77B41811-EC4E-47C6-B753-DEE12B1C1101}"/>
            </a:ext>
          </a:extLst>
        </xdr:cNvPr>
        <xdr:cNvCxnSpPr/>
      </xdr:nvCxnSpPr>
      <xdr:spPr>
        <a:xfrm>
          <a:off x="19202400" y="136588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xdr:rowOff>
    </xdr:from>
    <xdr:to>
      <xdr:col>107</xdr:col>
      <xdr:colOff>101600</xdr:colOff>
      <xdr:row>84</xdr:row>
      <xdr:rowOff>107950</xdr:rowOff>
    </xdr:to>
    <xdr:sp macro="" textlink="">
      <xdr:nvSpPr>
        <xdr:cNvPr id="724" name="楕円 723">
          <a:extLst>
            <a:ext uri="{FF2B5EF4-FFF2-40B4-BE49-F238E27FC236}">
              <a16:creationId xmlns:a16="http://schemas.microsoft.com/office/drawing/2014/main" id="{4B839E52-AF42-44B5-937A-FD5A6A0188A9}"/>
            </a:ext>
          </a:extLst>
        </xdr:cNvPr>
        <xdr:cNvSpPr/>
      </xdr:nvSpPr>
      <xdr:spPr>
        <a:xfrm>
          <a:off x="18345150" y="13611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84</xdr:row>
      <xdr:rowOff>57150</xdr:rowOff>
    </xdr:to>
    <xdr:cxnSp macro="">
      <xdr:nvCxnSpPr>
        <xdr:cNvPr id="725" name="直線コネクタ 724">
          <a:extLst>
            <a:ext uri="{FF2B5EF4-FFF2-40B4-BE49-F238E27FC236}">
              <a16:creationId xmlns:a16="http://schemas.microsoft.com/office/drawing/2014/main" id="{B8061B5E-1102-4FFE-A194-9676C1664DA8}"/>
            </a:ext>
          </a:extLst>
        </xdr:cNvPr>
        <xdr:cNvCxnSpPr/>
      </xdr:nvCxnSpPr>
      <xdr:spPr>
        <a:xfrm>
          <a:off x="18392775" y="136588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xdr:rowOff>
    </xdr:from>
    <xdr:to>
      <xdr:col>102</xdr:col>
      <xdr:colOff>165100</xdr:colOff>
      <xdr:row>84</xdr:row>
      <xdr:rowOff>107950</xdr:rowOff>
    </xdr:to>
    <xdr:sp macro="" textlink="">
      <xdr:nvSpPr>
        <xdr:cNvPr id="726" name="楕円 725">
          <a:extLst>
            <a:ext uri="{FF2B5EF4-FFF2-40B4-BE49-F238E27FC236}">
              <a16:creationId xmlns:a16="http://schemas.microsoft.com/office/drawing/2014/main" id="{84BA0AB7-B823-484C-B935-E61F0CFE2F77}"/>
            </a:ext>
          </a:extLst>
        </xdr:cNvPr>
        <xdr:cNvSpPr/>
      </xdr:nvSpPr>
      <xdr:spPr>
        <a:xfrm>
          <a:off x="17554575" y="136112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57150</xdr:rowOff>
    </xdr:from>
    <xdr:to>
      <xdr:col>107</xdr:col>
      <xdr:colOff>50800</xdr:colOff>
      <xdr:row>84</xdr:row>
      <xdr:rowOff>57150</xdr:rowOff>
    </xdr:to>
    <xdr:cxnSp macro="">
      <xdr:nvCxnSpPr>
        <xdr:cNvPr id="727" name="直線コネクタ 726">
          <a:extLst>
            <a:ext uri="{FF2B5EF4-FFF2-40B4-BE49-F238E27FC236}">
              <a16:creationId xmlns:a16="http://schemas.microsoft.com/office/drawing/2014/main" id="{BAB31D3D-7FB7-4360-BF13-1C5B8EDF8514}"/>
            </a:ext>
          </a:extLst>
        </xdr:cNvPr>
        <xdr:cNvCxnSpPr/>
      </xdr:nvCxnSpPr>
      <xdr:spPr>
        <a:xfrm>
          <a:off x="17602200" y="136588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xdr:rowOff>
    </xdr:from>
    <xdr:to>
      <xdr:col>98</xdr:col>
      <xdr:colOff>38100</xdr:colOff>
      <xdr:row>84</xdr:row>
      <xdr:rowOff>107950</xdr:rowOff>
    </xdr:to>
    <xdr:sp macro="" textlink="">
      <xdr:nvSpPr>
        <xdr:cNvPr id="728" name="楕円 727">
          <a:extLst>
            <a:ext uri="{FF2B5EF4-FFF2-40B4-BE49-F238E27FC236}">
              <a16:creationId xmlns:a16="http://schemas.microsoft.com/office/drawing/2014/main" id="{A7CCF250-70F5-438D-840D-0E431B497E8C}"/>
            </a:ext>
          </a:extLst>
        </xdr:cNvPr>
        <xdr:cNvSpPr/>
      </xdr:nvSpPr>
      <xdr:spPr>
        <a:xfrm>
          <a:off x="16754475" y="136112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57150</xdr:rowOff>
    </xdr:from>
    <xdr:to>
      <xdr:col>102</xdr:col>
      <xdr:colOff>114300</xdr:colOff>
      <xdr:row>84</xdr:row>
      <xdr:rowOff>57150</xdr:rowOff>
    </xdr:to>
    <xdr:cxnSp macro="">
      <xdr:nvCxnSpPr>
        <xdr:cNvPr id="729" name="直線コネクタ 728">
          <a:extLst>
            <a:ext uri="{FF2B5EF4-FFF2-40B4-BE49-F238E27FC236}">
              <a16:creationId xmlns:a16="http://schemas.microsoft.com/office/drawing/2014/main" id="{E6163BCB-73AF-4281-9178-2E61FB75DFED}"/>
            </a:ext>
          </a:extLst>
        </xdr:cNvPr>
        <xdr:cNvCxnSpPr/>
      </xdr:nvCxnSpPr>
      <xdr:spPr>
        <a:xfrm>
          <a:off x="16802100" y="13658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0" name="n_1aveValue【児童館】&#10;一人当たり面積">
          <a:extLst>
            <a:ext uri="{FF2B5EF4-FFF2-40B4-BE49-F238E27FC236}">
              <a16:creationId xmlns:a16="http://schemas.microsoft.com/office/drawing/2014/main" id="{D1A49C21-52B0-451E-BB48-670E7918EF9E}"/>
            </a:ext>
          </a:extLst>
        </xdr:cNvPr>
        <xdr:cNvSpPr txBox="1"/>
      </xdr:nvSpPr>
      <xdr:spPr>
        <a:xfrm>
          <a:off x="18983402"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1" name="n_2aveValue【児童館】&#10;一人当たり面積">
          <a:extLst>
            <a:ext uri="{FF2B5EF4-FFF2-40B4-BE49-F238E27FC236}">
              <a16:creationId xmlns:a16="http://schemas.microsoft.com/office/drawing/2014/main" id="{0834F920-950B-4043-96F3-391DB7CDB2E7}"/>
            </a:ext>
          </a:extLst>
        </xdr:cNvPr>
        <xdr:cNvSpPr txBox="1"/>
      </xdr:nvSpPr>
      <xdr:spPr>
        <a:xfrm>
          <a:off x="18183302"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2" name="n_3aveValue【児童館】&#10;一人当たり面積">
          <a:extLst>
            <a:ext uri="{FF2B5EF4-FFF2-40B4-BE49-F238E27FC236}">
              <a16:creationId xmlns:a16="http://schemas.microsoft.com/office/drawing/2014/main" id="{B00B378A-7ADA-4405-8CBF-0328AB5C8B8F}"/>
            </a:ext>
          </a:extLst>
        </xdr:cNvPr>
        <xdr:cNvSpPr txBox="1"/>
      </xdr:nvSpPr>
      <xdr:spPr>
        <a:xfrm>
          <a:off x="17383202"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3" name="n_4aveValue【児童館】&#10;一人当たり面積">
          <a:extLst>
            <a:ext uri="{FF2B5EF4-FFF2-40B4-BE49-F238E27FC236}">
              <a16:creationId xmlns:a16="http://schemas.microsoft.com/office/drawing/2014/main" id="{D5EAA968-C2F2-4803-B03A-2904AD4B8090}"/>
            </a:ext>
          </a:extLst>
        </xdr:cNvPr>
        <xdr:cNvSpPr txBox="1"/>
      </xdr:nvSpPr>
      <xdr:spPr>
        <a:xfrm>
          <a:off x="16592627"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99077</xdr:rowOff>
    </xdr:from>
    <xdr:ext cx="469744" cy="259045"/>
    <xdr:sp macro="" textlink="">
      <xdr:nvSpPr>
        <xdr:cNvPr id="734" name="n_1mainValue【児童館】&#10;一人当たり面積">
          <a:extLst>
            <a:ext uri="{FF2B5EF4-FFF2-40B4-BE49-F238E27FC236}">
              <a16:creationId xmlns:a16="http://schemas.microsoft.com/office/drawing/2014/main" id="{1FE59A06-9F56-4B32-9B78-6E31B317F8C0}"/>
            </a:ext>
          </a:extLst>
        </xdr:cNvPr>
        <xdr:cNvSpPr txBox="1"/>
      </xdr:nvSpPr>
      <xdr:spPr>
        <a:xfrm>
          <a:off x="18983402" y="1370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99077</xdr:rowOff>
    </xdr:from>
    <xdr:ext cx="469744" cy="259045"/>
    <xdr:sp macro="" textlink="">
      <xdr:nvSpPr>
        <xdr:cNvPr id="735" name="n_2mainValue【児童館】&#10;一人当たり面積">
          <a:extLst>
            <a:ext uri="{FF2B5EF4-FFF2-40B4-BE49-F238E27FC236}">
              <a16:creationId xmlns:a16="http://schemas.microsoft.com/office/drawing/2014/main" id="{5461A002-C8C4-4F57-8C86-30CF0A7E02E8}"/>
            </a:ext>
          </a:extLst>
        </xdr:cNvPr>
        <xdr:cNvSpPr txBox="1"/>
      </xdr:nvSpPr>
      <xdr:spPr>
        <a:xfrm>
          <a:off x="18183302" y="1370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99077</xdr:rowOff>
    </xdr:from>
    <xdr:ext cx="469744" cy="259045"/>
    <xdr:sp macro="" textlink="">
      <xdr:nvSpPr>
        <xdr:cNvPr id="736" name="n_3mainValue【児童館】&#10;一人当たり面積">
          <a:extLst>
            <a:ext uri="{FF2B5EF4-FFF2-40B4-BE49-F238E27FC236}">
              <a16:creationId xmlns:a16="http://schemas.microsoft.com/office/drawing/2014/main" id="{3F57C967-90FF-4C3F-86DF-9F40AEFB4B65}"/>
            </a:ext>
          </a:extLst>
        </xdr:cNvPr>
        <xdr:cNvSpPr txBox="1"/>
      </xdr:nvSpPr>
      <xdr:spPr>
        <a:xfrm>
          <a:off x="17383202" y="1370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99077</xdr:rowOff>
    </xdr:from>
    <xdr:ext cx="469744" cy="259045"/>
    <xdr:sp macro="" textlink="">
      <xdr:nvSpPr>
        <xdr:cNvPr id="737" name="n_4mainValue【児童館】&#10;一人当たり面積">
          <a:extLst>
            <a:ext uri="{FF2B5EF4-FFF2-40B4-BE49-F238E27FC236}">
              <a16:creationId xmlns:a16="http://schemas.microsoft.com/office/drawing/2014/main" id="{0DE662C0-5402-46FD-811D-07D8ECC74E43}"/>
            </a:ext>
          </a:extLst>
        </xdr:cNvPr>
        <xdr:cNvSpPr txBox="1"/>
      </xdr:nvSpPr>
      <xdr:spPr>
        <a:xfrm>
          <a:off x="16592627" y="1370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A20A326A-0667-4621-A67F-AA54D1ABA26D}"/>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A0BB2A3E-1AE4-476B-9CFB-373758B5F99E}"/>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CCE5A511-8315-4B11-87EF-839055D80AB0}"/>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9B0950DF-FB1C-4D1E-B480-6D4D0B55A25F}"/>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807720A2-4586-41A5-BE9B-6B1B10302EF5}"/>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92420C43-766D-4442-B658-6A7BCDAD6F9A}"/>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FFD59E7E-6DA5-4D00-A6EE-8414D05BBEB1}"/>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DFF485A5-B92E-491F-9C5A-77483DAC9050}"/>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A705EB78-6521-4FA8-B075-0DF3BA078D1C}"/>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AF0F6023-0A4F-4F69-885F-972322998D26}"/>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B526B4C6-EFD4-42B8-8D4B-C6C6971F2558}"/>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A82B2E12-3745-4874-A30C-D5F6E76B3CD2}"/>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E01305B6-1DDC-4E28-AB91-3F195F021DAF}"/>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13E1FEF6-C3CB-42C8-A9E0-AAE18C2EDB94}"/>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DBE01C45-4F3C-411C-9F18-A459890B4D31}"/>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00AE4A2E-1AB4-4D1D-A533-609B51D43582}"/>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2A688F00-270B-4D64-B97A-51D32A781C8A}"/>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CEBA96B1-A1E7-4E21-8E06-64B069C550E7}"/>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26AC5991-C884-49F1-9C8B-145F05BFAEDB}"/>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7D83AD89-4A6F-407F-9F12-F1A804CB950D}"/>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7788AA31-4068-4741-BF98-A4013942C35B}"/>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EE2BE293-1680-42C6-AB3E-9F604F6AA263}"/>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23E391E2-6CEC-44F1-B3F7-34F09CCA7CCF}"/>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FAB57E82-8B31-4705-8122-B870EDEDFAA6}"/>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324B2ACB-BC6C-4167-A29B-22E04143D9C8}"/>
            </a:ext>
          </a:extLst>
        </xdr:cNvPr>
        <xdr:cNvCxnSpPr/>
      </xdr:nvCxnSpPr>
      <xdr:spPr>
        <a:xfrm flipV="1">
          <a:off x="14696439" y="162515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E9B967A1-DE3D-49FD-AE23-E971C6BB4BF0}"/>
            </a:ext>
          </a:extLst>
        </xdr:cNvPr>
        <xdr:cNvSpPr txBox="1"/>
      </xdr:nvSpPr>
      <xdr:spPr>
        <a:xfrm>
          <a:off x="147351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056991A6-0F37-4117-92D8-599D238F8DB9}"/>
            </a:ext>
          </a:extLst>
        </xdr:cNvPr>
        <xdr:cNvCxnSpPr/>
      </xdr:nvCxnSpPr>
      <xdr:spPr>
        <a:xfrm>
          <a:off x="14611350"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a:extLst>
            <a:ext uri="{FF2B5EF4-FFF2-40B4-BE49-F238E27FC236}">
              <a16:creationId xmlns:a16="http://schemas.microsoft.com/office/drawing/2014/main" id="{A267AE7D-CD29-4500-AB28-BB2947766A2F}"/>
            </a:ext>
          </a:extLst>
        </xdr:cNvPr>
        <xdr:cNvSpPr txBox="1"/>
      </xdr:nvSpPr>
      <xdr:spPr>
        <a:xfrm>
          <a:off x="14735175" y="1603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a:extLst>
            <a:ext uri="{FF2B5EF4-FFF2-40B4-BE49-F238E27FC236}">
              <a16:creationId xmlns:a16="http://schemas.microsoft.com/office/drawing/2014/main" id="{EE31B02A-D7A8-440A-A813-67D77A66AA69}"/>
            </a:ext>
          </a:extLst>
        </xdr:cNvPr>
        <xdr:cNvCxnSpPr/>
      </xdr:nvCxnSpPr>
      <xdr:spPr>
        <a:xfrm>
          <a:off x="14611350" y="162515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17163</xdr:rowOff>
    </xdr:from>
    <xdr:ext cx="405111" cy="259045"/>
    <xdr:sp macro="" textlink="">
      <xdr:nvSpPr>
        <xdr:cNvPr id="767" name="【公民館】&#10;有形固定資産減価償却率平均値テキスト">
          <a:extLst>
            <a:ext uri="{FF2B5EF4-FFF2-40B4-BE49-F238E27FC236}">
              <a16:creationId xmlns:a16="http://schemas.microsoft.com/office/drawing/2014/main" id="{A28CFDD5-4D44-4A63-8E6F-195F3E88C698}"/>
            </a:ext>
          </a:extLst>
        </xdr:cNvPr>
        <xdr:cNvSpPr txBox="1"/>
      </xdr:nvSpPr>
      <xdr:spPr>
        <a:xfrm>
          <a:off x="14735175" y="16857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a:extLst>
            <a:ext uri="{FF2B5EF4-FFF2-40B4-BE49-F238E27FC236}">
              <a16:creationId xmlns:a16="http://schemas.microsoft.com/office/drawing/2014/main" id="{32DC6CD9-D60C-4CD9-9410-3C3242C69581}"/>
            </a:ext>
          </a:extLst>
        </xdr:cNvPr>
        <xdr:cNvSpPr/>
      </xdr:nvSpPr>
      <xdr:spPr>
        <a:xfrm>
          <a:off x="14649450" y="168789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a:extLst>
            <a:ext uri="{FF2B5EF4-FFF2-40B4-BE49-F238E27FC236}">
              <a16:creationId xmlns:a16="http://schemas.microsoft.com/office/drawing/2014/main" id="{EE0195B3-1337-4E1D-82B8-D3B13CD2CFEE}"/>
            </a:ext>
          </a:extLst>
        </xdr:cNvPr>
        <xdr:cNvSpPr/>
      </xdr:nvSpPr>
      <xdr:spPr>
        <a:xfrm>
          <a:off x="13887450" y="16875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0" name="フローチャート: 判断 769">
          <a:extLst>
            <a:ext uri="{FF2B5EF4-FFF2-40B4-BE49-F238E27FC236}">
              <a16:creationId xmlns:a16="http://schemas.microsoft.com/office/drawing/2014/main" id="{633D98BB-2E2B-4856-99FE-04807047ADFD}"/>
            </a:ext>
          </a:extLst>
        </xdr:cNvPr>
        <xdr:cNvSpPr/>
      </xdr:nvSpPr>
      <xdr:spPr>
        <a:xfrm>
          <a:off x="13096875" y="168897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1" name="フローチャート: 判断 770">
          <a:extLst>
            <a:ext uri="{FF2B5EF4-FFF2-40B4-BE49-F238E27FC236}">
              <a16:creationId xmlns:a16="http://schemas.microsoft.com/office/drawing/2014/main" id="{A724CB3C-E2B0-4469-AB5A-3006E9E2B264}"/>
            </a:ext>
          </a:extLst>
        </xdr:cNvPr>
        <xdr:cNvSpPr/>
      </xdr:nvSpPr>
      <xdr:spPr>
        <a:xfrm>
          <a:off x="12296775" y="168332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2" name="フローチャート: 判断 771">
          <a:extLst>
            <a:ext uri="{FF2B5EF4-FFF2-40B4-BE49-F238E27FC236}">
              <a16:creationId xmlns:a16="http://schemas.microsoft.com/office/drawing/2014/main" id="{724A4FF0-748E-4AF8-9ECF-744494902CF2}"/>
            </a:ext>
          </a:extLst>
        </xdr:cNvPr>
        <xdr:cNvSpPr/>
      </xdr:nvSpPr>
      <xdr:spPr>
        <a:xfrm>
          <a:off x="11487150" y="168192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6690802A-7D45-47B0-B4A1-539B34C30BD3}"/>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E987552-67B2-4636-B5B4-FA610790E8C7}"/>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C1443733-4A3F-4085-A247-AF25E6914401}"/>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748EE97-B0D8-4F1A-9899-52DDADCA12B9}"/>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54F97C2C-D774-44A5-AE1D-A0EFAA52D7EB}"/>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160655</xdr:rowOff>
    </xdr:from>
    <xdr:to>
      <xdr:col>76</xdr:col>
      <xdr:colOff>165100</xdr:colOff>
      <xdr:row>105</xdr:row>
      <xdr:rowOff>90805</xdr:rowOff>
    </xdr:to>
    <xdr:sp macro="" textlink="">
      <xdr:nvSpPr>
        <xdr:cNvPr id="778" name="楕円 777">
          <a:extLst>
            <a:ext uri="{FF2B5EF4-FFF2-40B4-BE49-F238E27FC236}">
              <a16:creationId xmlns:a16="http://schemas.microsoft.com/office/drawing/2014/main" id="{174F2580-E34F-4DBC-94AC-0FFB6F61EA71}"/>
            </a:ext>
          </a:extLst>
        </xdr:cNvPr>
        <xdr:cNvSpPr/>
      </xdr:nvSpPr>
      <xdr:spPr>
        <a:xfrm>
          <a:off x="13096875" y="1700403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126364</xdr:rowOff>
    </xdr:from>
    <xdr:to>
      <xdr:col>72</xdr:col>
      <xdr:colOff>38100</xdr:colOff>
      <xdr:row>105</xdr:row>
      <xdr:rowOff>56514</xdr:rowOff>
    </xdr:to>
    <xdr:sp macro="" textlink="">
      <xdr:nvSpPr>
        <xdr:cNvPr id="779" name="楕円 778">
          <a:extLst>
            <a:ext uri="{FF2B5EF4-FFF2-40B4-BE49-F238E27FC236}">
              <a16:creationId xmlns:a16="http://schemas.microsoft.com/office/drawing/2014/main" id="{6200E1DE-1A68-4208-8395-46BEECD92E02}"/>
            </a:ext>
          </a:extLst>
        </xdr:cNvPr>
        <xdr:cNvSpPr/>
      </xdr:nvSpPr>
      <xdr:spPr>
        <a:xfrm>
          <a:off x="12296775" y="169633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5714</xdr:rowOff>
    </xdr:from>
    <xdr:to>
      <xdr:col>76</xdr:col>
      <xdr:colOff>114300</xdr:colOff>
      <xdr:row>105</xdr:row>
      <xdr:rowOff>40005</xdr:rowOff>
    </xdr:to>
    <xdr:cxnSp macro="">
      <xdr:nvCxnSpPr>
        <xdr:cNvPr id="780" name="直線コネクタ 779">
          <a:extLst>
            <a:ext uri="{FF2B5EF4-FFF2-40B4-BE49-F238E27FC236}">
              <a16:creationId xmlns:a16="http://schemas.microsoft.com/office/drawing/2014/main" id="{27DD6AA9-8A40-4294-9F2F-4F895B1C06A8}"/>
            </a:ext>
          </a:extLst>
        </xdr:cNvPr>
        <xdr:cNvCxnSpPr/>
      </xdr:nvCxnSpPr>
      <xdr:spPr>
        <a:xfrm>
          <a:off x="12344400" y="17011014"/>
          <a:ext cx="800100"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101600</xdr:rowOff>
    </xdr:from>
    <xdr:to>
      <xdr:col>67</xdr:col>
      <xdr:colOff>101600</xdr:colOff>
      <xdr:row>105</xdr:row>
      <xdr:rowOff>31750</xdr:rowOff>
    </xdr:to>
    <xdr:sp macro="" textlink="">
      <xdr:nvSpPr>
        <xdr:cNvPr id="781" name="楕円 780">
          <a:extLst>
            <a:ext uri="{FF2B5EF4-FFF2-40B4-BE49-F238E27FC236}">
              <a16:creationId xmlns:a16="http://schemas.microsoft.com/office/drawing/2014/main" id="{E786934E-16E7-40E9-804D-CBA5C8FD658A}"/>
            </a:ext>
          </a:extLst>
        </xdr:cNvPr>
        <xdr:cNvSpPr/>
      </xdr:nvSpPr>
      <xdr:spPr>
        <a:xfrm>
          <a:off x="11487150" y="169449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152400</xdr:rowOff>
    </xdr:from>
    <xdr:to>
      <xdr:col>71</xdr:col>
      <xdr:colOff>177800</xdr:colOff>
      <xdr:row>105</xdr:row>
      <xdr:rowOff>5714</xdr:rowOff>
    </xdr:to>
    <xdr:cxnSp macro="">
      <xdr:nvCxnSpPr>
        <xdr:cNvPr id="782" name="直線コネクタ 781">
          <a:extLst>
            <a:ext uri="{FF2B5EF4-FFF2-40B4-BE49-F238E27FC236}">
              <a16:creationId xmlns:a16="http://schemas.microsoft.com/office/drawing/2014/main" id="{B3651C50-2B6B-4C7E-9AAD-A053F3AB8952}"/>
            </a:ext>
          </a:extLst>
        </xdr:cNvPr>
        <xdr:cNvCxnSpPr/>
      </xdr:nvCxnSpPr>
      <xdr:spPr>
        <a:xfrm>
          <a:off x="11534775" y="16992600"/>
          <a:ext cx="809625" cy="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3" name="n_1aveValue【公民館】&#10;有形固定資産減価償却率">
          <a:extLst>
            <a:ext uri="{FF2B5EF4-FFF2-40B4-BE49-F238E27FC236}">
              <a16:creationId xmlns:a16="http://schemas.microsoft.com/office/drawing/2014/main" id="{121A20A6-336D-4DCE-8FFF-BAB3C36C289A}"/>
            </a:ext>
          </a:extLst>
        </xdr:cNvPr>
        <xdr:cNvSpPr txBox="1"/>
      </xdr:nvSpPr>
      <xdr:spPr>
        <a:xfrm>
          <a:off x="13745219" y="1666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784" name="n_2aveValue【公民館】&#10;有形固定資産減価償却率">
          <a:extLst>
            <a:ext uri="{FF2B5EF4-FFF2-40B4-BE49-F238E27FC236}">
              <a16:creationId xmlns:a16="http://schemas.microsoft.com/office/drawing/2014/main" id="{0106CC4D-10B5-404C-B54B-2745A85CF32C}"/>
            </a:ext>
          </a:extLst>
        </xdr:cNvPr>
        <xdr:cNvSpPr txBox="1"/>
      </xdr:nvSpPr>
      <xdr:spPr>
        <a:xfrm>
          <a:off x="12964169" y="1667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785" name="n_3aveValue【公民館】&#10;有形固定資産減価償却率">
          <a:extLst>
            <a:ext uri="{FF2B5EF4-FFF2-40B4-BE49-F238E27FC236}">
              <a16:creationId xmlns:a16="http://schemas.microsoft.com/office/drawing/2014/main" id="{94C8D30F-48E2-4127-82CC-6896D6CF4072}"/>
            </a:ext>
          </a:extLst>
        </xdr:cNvPr>
        <xdr:cNvSpPr txBox="1"/>
      </xdr:nvSpPr>
      <xdr:spPr>
        <a:xfrm>
          <a:off x="12164069" y="1662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786" name="n_4aveValue【公民館】&#10;有形固定資産減価償却率">
          <a:extLst>
            <a:ext uri="{FF2B5EF4-FFF2-40B4-BE49-F238E27FC236}">
              <a16:creationId xmlns:a16="http://schemas.microsoft.com/office/drawing/2014/main" id="{E41326D6-F99B-4819-B62F-63AEAAAF806D}"/>
            </a:ext>
          </a:extLst>
        </xdr:cNvPr>
        <xdr:cNvSpPr txBox="1"/>
      </xdr:nvSpPr>
      <xdr:spPr>
        <a:xfrm>
          <a:off x="11354444" y="1660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81932</xdr:rowOff>
    </xdr:from>
    <xdr:ext cx="405111" cy="259045"/>
    <xdr:sp macro="" textlink="">
      <xdr:nvSpPr>
        <xdr:cNvPr id="787" name="n_2mainValue【公民館】&#10;有形固定資産減価償却率">
          <a:extLst>
            <a:ext uri="{FF2B5EF4-FFF2-40B4-BE49-F238E27FC236}">
              <a16:creationId xmlns:a16="http://schemas.microsoft.com/office/drawing/2014/main" id="{B60247EA-F6DB-4368-B19C-28AF6B0C5968}"/>
            </a:ext>
          </a:extLst>
        </xdr:cNvPr>
        <xdr:cNvSpPr txBox="1"/>
      </xdr:nvSpPr>
      <xdr:spPr>
        <a:xfrm>
          <a:off x="12964169" y="17087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47641</xdr:rowOff>
    </xdr:from>
    <xdr:ext cx="405111" cy="259045"/>
    <xdr:sp macro="" textlink="">
      <xdr:nvSpPr>
        <xdr:cNvPr id="788" name="n_3mainValue【公民館】&#10;有形固定資産減価償却率">
          <a:extLst>
            <a:ext uri="{FF2B5EF4-FFF2-40B4-BE49-F238E27FC236}">
              <a16:creationId xmlns:a16="http://schemas.microsoft.com/office/drawing/2014/main" id="{A2ACC47A-D448-4A82-AA83-03CACB0F37F5}"/>
            </a:ext>
          </a:extLst>
        </xdr:cNvPr>
        <xdr:cNvSpPr txBox="1"/>
      </xdr:nvSpPr>
      <xdr:spPr>
        <a:xfrm>
          <a:off x="12164069" y="1704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22877</xdr:rowOff>
    </xdr:from>
    <xdr:ext cx="405111" cy="259045"/>
    <xdr:sp macro="" textlink="">
      <xdr:nvSpPr>
        <xdr:cNvPr id="789" name="n_4mainValue【公民館】&#10;有形固定資産減価償却率">
          <a:extLst>
            <a:ext uri="{FF2B5EF4-FFF2-40B4-BE49-F238E27FC236}">
              <a16:creationId xmlns:a16="http://schemas.microsoft.com/office/drawing/2014/main" id="{5E691B2F-243E-47B0-B2F6-9F0F2419DBD6}"/>
            </a:ext>
          </a:extLst>
        </xdr:cNvPr>
        <xdr:cNvSpPr txBox="1"/>
      </xdr:nvSpPr>
      <xdr:spPr>
        <a:xfrm>
          <a:off x="11354444" y="1702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272EF655-F976-48A1-8989-060C4B3D86AC}"/>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A2F50767-29DE-4D5C-82AB-DB3E3AD0ADA6}"/>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EE1F7AA4-1CCB-41B1-9F01-9A9D330E5043}"/>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BF123C9C-79FC-45FA-BDDE-01BE7BE4DEC5}"/>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F58C3797-BA85-49AB-ABBC-EAE264E9E844}"/>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590AE98B-594E-490C-9F13-60BD50DDF73A}"/>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6E3E0B1B-0E8F-452A-905F-28C7D97520F4}"/>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458A35D8-3FE1-4D08-B6B0-CAB5679178E4}"/>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C8514B54-AC61-4399-A783-3DB1006764A5}"/>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85CB1D67-33C4-4DFB-9F66-1249E05EEB0C}"/>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a:extLst>
            <a:ext uri="{FF2B5EF4-FFF2-40B4-BE49-F238E27FC236}">
              <a16:creationId xmlns:a16="http://schemas.microsoft.com/office/drawing/2014/main" id="{D788FABC-2A01-4B12-87E8-068C8B996721}"/>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id="{56A1FBD8-BD10-4466-9271-F3E5C6BBF8E9}"/>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a:extLst>
            <a:ext uri="{FF2B5EF4-FFF2-40B4-BE49-F238E27FC236}">
              <a16:creationId xmlns:a16="http://schemas.microsoft.com/office/drawing/2014/main" id="{B4457C58-7C79-4FE9-88EA-78ED0D87B3D5}"/>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a:extLst>
            <a:ext uri="{FF2B5EF4-FFF2-40B4-BE49-F238E27FC236}">
              <a16:creationId xmlns:a16="http://schemas.microsoft.com/office/drawing/2014/main" id="{957A9293-C0EE-491B-9005-3B024F28DFBC}"/>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a:extLst>
            <a:ext uri="{FF2B5EF4-FFF2-40B4-BE49-F238E27FC236}">
              <a16:creationId xmlns:a16="http://schemas.microsoft.com/office/drawing/2014/main" id="{DF616EE7-CEAA-4977-AEBA-F5705D74147F}"/>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a:extLst>
            <a:ext uri="{FF2B5EF4-FFF2-40B4-BE49-F238E27FC236}">
              <a16:creationId xmlns:a16="http://schemas.microsoft.com/office/drawing/2014/main" id="{85F0930D-34B5-4B3D-B32E-2103C33EEB1F}"/>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a:extLst>
            <a:ext uri="{FF2B5EF4-FFF2-40B4-BE49-F238E27FC236}">
              <a16:creationId xmlns:a16="http://schemas.microsoft.com/office/drawing/2014/main" id="{8D1296C6-8991-4E1F-98EE-B44DCC6AB689}"/>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a:extLst>
            <a:ext uri="{FF2B5EF4-FFF2-40B4-BE49-F238E27FC236}">
              <a16:creationId xmlns:a16="http://schemas.microsoft.com/office/drawing/2014/main" id="{B32D69E7-4BF0-4D41-B5CC-8683FE71ADC3}"/>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a:extLst>
            <a:ext uri="{FF2B5EF4-FFF2-40B4-BE49-F238E27FC236}">
              <a16:creationId xmlns:a16="http://schemas.microsoft.com/office/drawing/2014/main" id="{CC88FD0F-DA60-424B-AAC1-627B796962DA}"/>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a:extLst>
            <a:ext uri="{FF2B5EF4-FFF2-40B4-BE49-F238E27FC236}">
              <a16:creationId xmlns:a16="http://schemas.microsoft.com/office/drawing/2014/main" id="{E8DA3E8D-5751-4DBE-A51B-AABB4948D35F}"/>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a:extLst>
            <a:ext uri="{FF2B5EF4-FFF2-40B4-BE49-F238E27FC236}">
              <a16:creationId xmlns:a16="http://schemas.microsoft.com/office/drawing/2014/main" id="{14A18671-4802-443D-9FB6-AA1A7A8D2A14}"/>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a:extLst>
            <a:ext uri="{FF2B5EF4-FFF2-40B4-BE49-F238E27FC236}">
              <a16:creationId xmlns:a16="http://schemas.microsoft.com/office/drawing/2014/main" id="{FCDE55FF-5647-4C9B-B155-6056215E0BFF}"/>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03C35478-6E04-42FD-8CFA-3D67085CE005}"/>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100CD8A3-5FB3-4066-890F-3766335A85A5}"/>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9BC25909-D8A5-478D-888C-98613DE521EB}"/>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15" name="直線コネクタ 814">
          <a:extLst>
            <a:ext uri="{FF2B5EF4-FFF2-40B4-BE49-F238E27FC236}">
              <a16:creationId xmlns:a16="http://schemas.microsoft.com/office/drawing/2014/main" id="{A3A80903-840D-4732-83A3-AF329A783598}"/>
            </a:ext>
          </a:extLst>
        </xdr:cNvPr>
        <xdr:cNvCxnSpPr/>
      </xdr:nvCxnSpPr>
      <xdr:spPr>
        <a:xfrm flipV="1">
          <a:off x="19954239" y="16128002"/>
          <a:ext cx="0" cy="1534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16" name="【公民館】&#10;一人当たり面積最小値テキスト">
          <a:extLst>
            <a:ext uri="{FF2B5EF4-FFF2-40B4-BE49-F238E27FC236}">
              <a16:creationId xmlns:a16="http://schemas.microsoft.com/office/drawing/2014/main" id="{3C85BF29-ED32-45CC-A464-716B55C5F4E1}"/>
            </a:ext>
          </a:extLst>
        </xdr:cNvPr>
        <xdr:cNvSpPr txBox="1"/>
      </xdr:nvSpPr>
      <xdr:spPr>
        <a:xfrm>
          <a:off x="19992975" y="176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17" name="直線コネクタ 816">
          <a:extLst>
            <a:ext uri="{FF2B5EF4-FFF2-40B4-BE49-F238E27FC236}">
              <a16:creationId xmlns:a16="http://schemas.microsoft.com/office/drawing/2014/main" id="{269C93EA-F2FB-47A0-8D1C-30A930D55C37}"/>
            </a:ext>
          </a:extLst>
        </xdr:cNvPr>
        <xdr:cNvCxnSpPr/>
      </xdr:nvCxnSpPr>
      <xdr:spPr>
        <a:xfrm>
          <a:off x="19878675" y="176622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18" name="【公民館】&#10;一人当たり面積最大値テキスト">
          <a:extLst>
            <a:ext uri="{FF2B5EF4-FFF2-40B4-BE49-F238E27FC236}">
              <a16:creationId xmlns:a16="http://schemas.microsoft.com/office/drawing/2014/main" id="{1AD38265-6A64-46E0-A5C3-09CCDCCDAAE2}"/>
            </a:ext>
          </a:extLst>
        </xdr:cNvPr>
        <xdr:cNvSpPr txBox="1"/>
      </xdr:nvSpPr>
      <xdr:spPr>
        <a:xfrm>
          <a:off x="19992975" y="1591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19" name="直線コネクタ 818">
          <a:extLst>
            <a:ext uri="{FF2B5EF4-FFF2-40B4-BE49-F238E27FC236}">
              <a16:creationId xmlns:a16="http://schemas.microsoft.com/office/drawing/2014/main" id="{C5C98D91-A88B-4E28-9763-F597A9AFE249}"/>
            </a:ext>
          </a:extLst>
        </xdr:cNvPr>
        <xdr:cNvCxnSpPr/>
      </xdr:nvCxnSpPr>
      <xdr:spPr>
        <a:xfrm>
          <a:off x="19878675" y="161280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0" name="【公民館】&#10;一人当たり面積平均値テキスト">
          <a:extLst>
            <a:ext uri="{FF2B5EF4-FFF2-40B4-BE49-F238E27FC236}">
              <a16:creationId xmlns:a16="http://schemas.microsoft.com/office/drawing/2014/main" id="{2C8044D5-F5A8-4613-AF44-34123723366A}"/>
            </a:ext>
          </a:extLst>
        </xdr:cNvPr>
        <xdr:cNvSpPr txBox="1"/>
      </xdr:nvSpPr>
      <xdr:spPr>
        <a:xfrm>
          <a:off x="19992975" y="17347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1" name="フローチャート: 判断 820">
          <a:extLst>
            <a:ext uri="{FF2B5EF4-FFF2-40B4-BE49-F238E27FC236}">
              <a16:creationId xmlns:a16="http://schemas.microsoft.com/office/drawing/2014/main" id="{F2D10B71-FDDE-402A-88B8-FC28D3ACFED7}"/>
            </a:ext>
          </a:extLst>
        </xdr:cNvPr>
        <xdr:cNvSpPr/>
      </xdr:nvSpPr>
      <xdr:spPr>
        <a:xfrm>
          <a:off x="19897725" y="173725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2" name="フローチャート: 判断 821">
          <a:extLst>
            <a:ext uri="{FF2B5EF4-FFF2-40B4-BE49-F238E27FC236}">
              <a16:creationId xmlns:a16="http://schemas.microsoft.com/office/drawing/2014/main" id="{BE441481-796A-477E-A183-C97B0D493D7C}"/>
            </a:ext>
          </a:extLst>
        </xdr:cNvPr>
        <xdr:cNvSpPr/>
      </xdr:nvSpPr>
      <xdr:spPr>
        <a:xfrm>
          <a:off x="19154775" y="173726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23" name="フローチャート: 判断 822">
          <a:extLst>
            <a:ext uri="{FF2B5EF4-FFF2-40B4-BE49-F238E27FC236}">
              <a16:creationId xmlns:a16="http://schemas.microsoft.com/office/drawing/2014/main" id="{9143AE2C-EAEE-49AF-9775-F77BFB6532F4}"/>
            </a:ext>
          </a:extLst>
        </xdr:cNvPr>
        <xdr:cNvSpPr/>
      </xdr:nvSpPr>
      <xdr:spPr>
        <a:xfrm>
          <a:off x="18345150" y="173757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24" name="フローチャート: 判断 823">
          <a:extLst>
            <a:ext uri="{FF2B5EF4-FFF2-40B4-BE49-F238E27FC236}">
              <a16:creationId xmlns:a16="http://schemas.microsoft.com/office/drawing/2014/main" id="{DE3FAB9E-B579-4DD7-808A-686BE7B288C7}"/>
            </a:ext>
          </a:extLst>
        </xdr:cNvPr>
        <xdr:cNvSpPr/>
      </xdr:nvSpPr>
      <xdr:spPr>
        <a:xfrm>
          <a:off x="17554575" y="173660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25" name="フローチャート: 判断 824">
          <a:extLst>
            <a:ext uri="{FF2B5EF4-FFF2-40B4-BE49-F238E27FC236}">
              <a16:creationId xmlns:a16="http://schemas.microsoft.com/office/drawing/2014/main" id="{A7505C60-49DA-47C2-8DC4-1A13836B2CE1}"/>
            </a:ext>
          </a:extLst>
        </xdr:cNvPr>
        <xdr:cNvSpPr/>
      </xdr:nvSpPr>
      <xdr:spPr>
        <a:xfrm>
          <a:off x="16754475" y="173757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63DCFDB7-69E1-40D7-BB7A-0BC1C3F51B6F}"/>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E231A3FE-D7D2-407C-BB60-AD02E41DC040}"/>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36CE0BA5-03DD-4889-8B67-A6218A66FC7E}"/>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54209FAD-9E19-4732-8EF5-EBF6CB23769B}"/>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3A30C148-9A9E-4073-8AB6-2F92924DD4B7}"/>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80918</xdr:rowOff>
    </xdr:from>
    <xdr:to>
      <xdr:col>107</xdr:col>
      <xdr:colOff>101600</xdr:colOff>
      <xdr:row>109</xdr:row>
      <xdr:rowOff>11068</xdr:rowOff>
    </xdr:to>
    <xdr:sp macro="" textlink="">
      <xdr:nvSpPr>
        <xdr:cNvPr id="831" name="楕円 830">
          <a:extLst>
            <a:ext uri="{FF2B5EF4-FFF2-40B4-BE49-F238E27FC236}">
              <a16:creationId xmlns:a16="http://schemas.microsoft.com/office/drawing/2014/main" id="{14E0D6F1-FD84-48B8-BE79-B78863D784CE}"/>
            </a:ext>
          </a:extLst>
        </xdr:cNvPr>
        <xdr:cNvSpPr/>
      </xdr:nvSpPr>
      <xdr:spPr>
        <a:xfrm>
          <a:off x="18345150" y="1757199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84182</xdr:rowOff>
    </xdr:from>
    <xdr:to>
      <xdr:col>102</xdr:col>
      <xdr:colOff>165100</xdr:colOff>
      <xdr:row>109</xdr:row>
      <xdr:rowOff>14332</xdr:rowOff>
    </xdr:to>
    <xdr:sp macro="" textlink="">
      <xdr:nvSpPr>
        <xdr:cNvPr id="832" name="楕円 831">
          <a:extLst>
            <a:ext uri="{FF2B5EF4-FFF2-40B4-BE49-F238E27FC236}">
              <a16:creationId xmlns:a16="http://schemas.microsoft.com/office/drawing/2014/main" id="{AFF857C2-5F1A-4999-8718-59FEF911F1DA}"/>
            </a:ext>
          </a:extLst>
        </xdr:cNvPr>
        <xdr:cNvSpPr/>
      </xdr:nvSpPr>
      <xdr:spPr>
        <a:xfrm>
          <a:off x="17554575" y="1757525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131718</xdr:rowOff>
    </xdr:from>
    <xdr:to>
      <xdr:col>107</xdr:col>
      <xdr:colOff>50800</xdr:colOff>
      <xdr:row>108</xdr:row>
      <xdr:rowOff>134982</xdr:rowOff>
    </xdr:to>
    <xdr:cxnSp macro="">
      <xdr:nvCxnSpPr>
        <xdr:cNvPr id="833" name="直線コネクタ 832">
          <a:extLst>
            <a:ext uri="{FF2B5EF4-FFF2-40B4-BE49-F238E27FC236}">
              <a16:creationId xmlns:a16="http://schemas.microsoft.com/office/drawing/2014/main" id="{AAC3B881-C47E-405E-9673-09F0DB17546A}"/>
            </a:ext>
          </a:extLst>
        </xdr:cNvPr>
        <xdr:cNvCxnSpPr/>
      </xdr:nvCxnSpPr>
      <xdr:spPr>
        <a:xfrm flipV="1">
          <a:off x="17602200" y="17619618"/>
          <a:ext cx="790575"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84182</xdr:rowOff>
    </xdr:from>
    <xdr:to>
      <xdr:col>98</xdr:col>
      <xdr:colOff>38100</xdr:colOff>
      <xdr:row>109</xdr:row>
      <xdr:rowOff>14332</xdr:rowOff>
    </xdr:to>
    <xdr:sp macro="" textlink="">
      <xdr:nvSpPr>
        <xdr:cNvPr id="834" name="楕円 833">
          <a:extLst>
            <a:ext uri="{FF2B5EF4-FFF2-40B4-BE49-F238E27FC236}">
              <a16:creationId xmlns:a16="http://schemas.microsoft.com/office/drawing/2014/main" id="{46E5E892-580F-4450-85B4-52A275BC4C77}"/>
            </a:ext>
          </a:extLst>
        </xdr:cNvPr>
        <xdr:cNvSpPr/>
      </xdr:nvSpPr>
      <xdr:spPr>
        <a:xfrm>
          <a:off x="16754475" y="1757525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134982</xdr:rowOff>
    </xdr:from>
    <xdr:to>
      <xdr:col>102</xdr:col>
      <xdr:colOff>114300</xdr:colOff>
      <xdr:row>108</xdr:row>
      <xdr:rowOff>134982</xdr:rowOff>
    </xdr:to>
    <xdr:cxnSp macro="">
      <xdr:nvCxnSpPr>
        <xdr:cNvPr id="835" name="直線コネクタ 834">
          <a:extLst>
            <a:ext uri="{FF2B5EF4-FFF2-40B4-BE49-F238E27FC236}">
              <a16:creationId xmlns:a16="http://schemas.microsoft.com/office/drawing/2014/main" id="{72B404C5-CA50-4EE3-80F4-6591344CB633}"/>
            </a:ext>
          </a:extLst>
        </xdr:cNvPr>
        <xdr:cNvCxnSpPr/>
      </xdr:nvCxnSpPr>
      <xdr:spPr>
        <a:xfrm>
          <a:off x="16802100" y="1762288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836" name="n_1aveValue【公民館】&#10;一人当たり面積">
          <a:extLst>
            <a:ext uri="{FF2B5EF4-FFF2-40B4-BE49-F238E27FC236}">
              <a16:creationId xmlns:a16="http://schemas.microsoft.com/office/drawing/2014/main" id="{C55F4C20-0A4C-4EFB-AB42-88B16852827B}"/>
            </a:ext>
          </a:extLst>
        </xdr:cNvPr>
        <xdr:cNvSpPr txBox="1"/>
      </xdr:nvSpPr>
      <xdr:spPr>
        <a:xfrm>
          <a:off x="18983402" y="1716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37" name="n_2aveValue【公民館】&#10;一人当たり面積">
          <a:extLst>
            <a:ext uri="{FF2B5EF4-FFF2-40B4-BE49-F238E27FC236}">
              <a16:creationId xmlns:a16="http://schemas.microsoft.com/office/drawing/2014/main" id="{A3AE6B51-D143-46E3-8129-53EBCD35CC86}"/>
            </a:ext>
          </a:extLst>
        </xdr:cNvPr>
        <xdr:cNvSpPr txBox="1"/>
      </xdr:nvSpPr>
      <xdr:spPr>
        <a:xfrm>
          <a:off x="18183302" y="1716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838" name="n_3aveValue【公民館】&#10;一人当たり面積">
          <a:extLst>
            <a:ext uri="{FF2B5EF4-FFF2-40B4-BE49-F238E27FC236}">
              <a16:creationId xmlns:a16="http://schemas.microsoft.com/office/drawing/2014/main" id="{0D273382-F27F-4E8E-87BD-A4C0D097F725}"/>
            </a:ext>
          </a:extLst>
        </xdr:cNvPr>
        <xdr:cNvSpPr txBox="1"/>
      </xdr:nvSpPr>
      <xdr:spPr>
        <a:xfrm>
          <a:off x="17383202" y="1716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39" name="n_4aveValue【公民館】&#10;一人当たり面積">
          <a:extLst>
            <a:ext uri="{FF2B5EF4-FFF2-40B4-BE49-F238E27FC236}">
              <a16:creationId xmlns:a16="http://schemas.microsoft.com/office/drawing/2014/main" id="{03545FEB-0F64-42E2-872C-A01914ECF22B}"/>
            </a:ext>
          </a:extLst>
        </xdr:cNvPr>
        <xdr:cNvSpPr txBox="1"/>
      </xdr:nvSpPr>
      <xdr:spPr>
        <a:xfrm>
          <a:off x="16592627" y="1716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2195</xdr:rowOff>
    </xdr:from>
    <xdr:ext cx="469744" cy="259045"/>
    <xdr:sp macro="" textlink="">
      <xdr:nvSpPr>
        <xdr:cNvPr id="840" name="n_2mainValue【公民館】&#10;一人当たり面積">
          <a:extLst>
            <a:ext uri="{FF2B5EF4-FFF2-40B4-BE49-F238E27FC236}">
              <a16:creationId xmlns:a16="http://schemas.microsoft.com/office/drawing/2014/main" id="{B787F020-CB0F-4CD9-B627-74D857D12531}"/>
            </a:ext>
          </a:extLst>
        </xdr:cNvPr>
        <xdr:cNvSpPr txBox="1"/>
      </xdr:nvSpPr>
      <xdr:spPr>
        <a:xfrm>
          <a:off x="18183302" y="1765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5459</xdr:rowOff>
    </xdr:from>
    <xdr:ext cx="469744" cy="259045"/>
    <xdr:sp macro="" textlink="">
      <xdr:nvSpPr>
        <xdr:cNvPr id="841" name="n_3mainValue【公民館】&#10;一人当たり面積">
          <a:extLst>
            <a:ext uri="{FF2B5EF4-FFF2-40B4-BE49-F238E27FC236}">
              <a16:creationId xmlns:a16="http://schemas.microsoft.com/office/drawing/2014/main" id="{F51D5AB7-BDA6-40FD-AF54-E32BBB538AC7}"/>
            </a:ext>
          </a:extLst>
        </xdr:cNvPr>
        <xdr:cNvSpPr txBox="1"/>
      </xdr:nvSpPr>
      <xdr:spPr>
        <a:xfrm>
          <a:off x="17383202" y="176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5459</xdr:rowOff>
    </xdr:from>
    <xdr:ext cx="469744" cy="259045"/>
    <xdr:sp macro="" textlink="">
      <xdr:nvSpPr>
        <xdr:cNvPr id="842" name="n_4mainValue【公民館】&#10;一人当たり面積">
          <a:extLst>
            <a:ext uri="{FF2B5EF4-FFF2-40B4-BE49-F238E27FC236}">
              <a16:creationId xmlns:a16="http://schemas.microsoft.com/office/drawing/2014/main" id="{29BDCE85-B3ED-4C0B-AE69-1A5D9D2C5469}"/>
            </a:ext>
          </a:extLst>
        </xdr:cNvPr>
        <xdr:cNvSpPr txBox="1"/>
      </xdr:nvSpPr>
      <xdr:spPr>
        <a:xfrm>
          <a:off x="16592627" y="176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id="{EC504CD2-8BE8-435D-A93E-5C96D1E2412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id="{1D1BA2E6-3868-4DE3-85F6-CD9B136E61D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id="{D70C71B6-B96C-4FED-84E8-015009EB968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上記のうち類似団体と比較して有形固定資産減価償却率が特に高くなっているのは認定こども園・幼稚園・保育所、児童館であり、逆に低くなっているのは学校施設である。</a:t>
          </a:r>
          <a:endParaRPr lang="ja-JP" altLang="ja-JP">
            <a:effectLst/>
          </a:endParaRPr>
        </a:p>
        <a:p>
          <a:r>
            <a:rPr kumimoji="1" lang="ja-JP" altLang="ja-JP" sz="1100">
              <a:solidFill>
                <a:schemeClr val="dk1"/>
              </a:solidFill>
              <a:effectLst/>
              <a:latin typeface="+mn-lt"/>
              <a:ea typeface="+mn-ea"/>
              <a:cs typeface="+mn-cs"/>
            </a:rPr>
            <a:t>　認定こども園・幼稚園・保育所については児童人口の減少を見据え、保育施設の統廃合等により適正配置に努める。児童館については、老朽化が進行していることから有形固定資産減価償却率が高くなっている。老朽化している単独館を廃止し、コミュニティセンター整備時に移転する等、児童館機能の適正配置に努める。公民館は中央公民館を廃止したため、該当する公民館施設がなくなっている。</a:t>
          </a:r>
          <a:endParaRPr lang="ja-JP" altLang="ja-JP">
            <a:effectLst/>
          </a:endParaRPr>
        </a:p>
        <a:p>
          <a:r>
            <a:rPr kumimoji="1" lang="ja-JP" altLang="ja-JP" sz="1100">
              <a:solidFill>
                <a:schemeClr val="dk1"/>
              </a:solidFill>
              <a:effectLst/>
              <a:latin typeface="+mn-lt"/>
              <a:ea typeface="+mn-ea"/>
              <a:cs typeface="+mn-cs"/>
            </a:rPr>
            <a:t>　学校施設については、小学校は全</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校のうち平成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校、中学校は全</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校のうち平成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年と平成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年にそれぞれ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校を新たに整備したことにより、経過年数が短い施設の割合が高くなり有形固定資産減価償却率が低くなっている。全体的には建築後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年を経過している小・中学校は</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校のうち</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校あり</a:t>
          </a:r>
          <a:r>
            <a:rPr kumimoji="1" lang="ja-JP" altLang="en-US" sz="1100">
              <a:solidFill>
                <a:schemeClr val="dk1"/>
              </a:solidFill>
              <a:effectLst/>
              <a:latin typeface="+mn-lt"/>
              <a:ea typeface="+mn-ea"/>
              <a:cs typeface="+mn-cs"/>
            </a:rPr>
            <a:t>、順次</a:t>
          </a:r>
          <a:r>
            <a:rPr kumimoji="1" lang="ja-JP" altLang="ja-JP" sz="1100">
              <a:solidFill>
                <a:schemeClr val="dk1"/>
              </a:solidFill>
              <a:effectLst/>
              <a:latin typeface="+mn-lt"/>
              <a:ea typeface="+mn-ea"/>
              <a:cs typeface="+mn-cs"/>
            </a:rPr>
            <a:t>改修</a:t>
          </a:r>
          <a:r>
            <a:rPr kumimoji="1" lang="ja-JP" altLang="en-US" sz="1100">
              <a:solidFill>
                <a:schemeClr val="dk1"/>
              </a:solidFill>
              <a:effectLst/>
              <a:latin typeface="+mn-lt"/>
              <a:ea typeface="+mn-ea"/>
              <a:cs typeface="+mn-cs"/>
            </a:rPr>
            <a:t>工事</a:t>
          </a:r>
          <a:r>
            <a:rPr kumimoji="1" lang="ja-JP" altLang="ja-JP" sz="1100">
              <a:solidFill>
                <a:schemeClr val="dk1"/>
              </a:solidFill>
              <a:effectLst/>
              <a:latin typeface="+mn-lt"/>
              <a:ea typeface="+mn-ea"/>
              <a:cs typeface="+mn-cs"/>
            </a:rPr>
            <a:t>を実施している。今後も、施設の長寿命化及び生徒数の推移等を踏まえて規模・配置の適正化に努める。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2D66B14-9833-4AD3-9CB9-3D437EEDC0B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948949-32F6-4186-97EF-4BBB006986A9}"/>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ADB31E6-1162-4C27-B744-98357428203F}"/>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EB09107-9031-4C8A-A960-E814D71C31E6}"/>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29A93E5-E3EC-42DA-96A6-BDFE01328737}"/>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22BD3C4-EB70-40E0-9D40-8E75DC65463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86F376A-BBF0-48BD-B7AD-73627E9FEE77}"/>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7C9AE7B-8E42-4B53-8524-13F02C20D7BE}"/>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254626-8805-44B2-B972-B17C032C3B6C}"/>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FB629E2-4361-4221-97B2-187BEB6BF657}"/>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91,450
88,411
109.44
42,784,390
40,960,565
1,536,673
25,703,382
58,137,260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0FCE7F1-26DF-4F66-8742-F9B6F8DC2066}"/>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8DAC13F-4A6D-422E-86B9-128F19940BA3}"/>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418D59-D030-4985-A191-01EA5B70798E}"/>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A8B8956-3691-426D-A2CD-F4EBA68FA6B6}"/>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DB57F3C-E46B-46EF-91EF-2F5DE7822825}"/>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37CBB09-E562-4AB3-9A43-CEDDF979DDFF}"/>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DCC1704-C163-41B2-897A-D03F33A51E24}"/>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CA6BDAC-66CF-49C3-90EA-94D3E860D6B3}"/>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877B6B8-0C90-4546-A289-808915525A95}"/>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0E30FCA-4F5E-4573-A4CA-110B5E256F7D}"/>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2B74D27-6A1C-4F28-848E-5A674E4CBEB1}"/>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2F1422C-64D1-4314-9267-682AE85137AA}"/>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6AC4653-7CF2-4C27-8D4D-990464EF8ABD}"/>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EE889F8-838C-41A6-A482-FF1C2825ECAD}"/>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E0596F6-618E-4CF6-A5D8-C722981A3A27}"/>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4AE7912-B584-40A3-82B2-AB41B6839DEF}"/>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199D557-9576-42B0-8373-49455BBCF45A}"/>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E5F4E0D-F9D6-4D01-A569-30F012EDF22D}"/>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3032786-1798-4914-B7BB-D344FBC40795}"/>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0BA80AA-83D3-4CCD-86C1-794E47CCAE64}"/>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AD08255-6EF0-46D5-99DE-B2D576DBD1B2}"/>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3A23FC2-0D21-423A-9E29-BAF37046F601}"/>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583F2A5-7E4F-41F1-B49B-BBCDA310A131}"/>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F5598E0-87D2-4A33-A59C-2FB6D948E58B}"/>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9FEC0AD-0A0C-4C65-83C1-BC3AF974679C}"/>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5D4AAED-E869-4DA9-A60D-37E374CCDE1A}"/>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DC47478-22D1-48BD-B1A9-1961ADD69521}"/>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7D75C3E-E30A-469B-B3D4-93F55A010940}"/>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CCF870A-1C57-444A-B554-264F40BE52F5}"/>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82DD847-F7A5-4A86-A517-32580D1334E3}"/>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16DFF19-6647-41C1-94A8-2E07F31CCE24}"/>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7C761F7-0AD2-420E-8F94-8B50722524FE}"/>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887DE1C-43A5-4E80-B3ED-2324E26D2BCD}"/>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BCD0F29-08C4-4706-9CAE-3E4063AF669A}"/>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E52BD20-7D43-4158-B4A5-54FBFE9A01F0}"/>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A144109-5FA9-45B9-BA16-17F1B01FC73B}"/>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929B215-3CAE-4EFB-B796-9A05B51BA949}"/>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46E3F66-E44A-4B41-BBDE-D34981B53885}"/>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47E8A58-0F5F-46EF-8AC8-1DD2770951EF}"/>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149A541-EA9B-40E3-9404-E821ED6B03A6}"/>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32232A4-08C8-4D68-8DD6-2EBF2E64F1A2}"/>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79C5246-9776-4516-B8FB-D208751C9C70}"/>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8667221-8F18-4DE0-BE2E-C5E554A6649A}"/>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3B7731D-17D1-41C4-BE4F-88843152970C}"/>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B16564E-C64C-4455-A545-6B2A6DDBC0FC}"/>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93C4AD7-7297-48E3-8F4E-7DFE7241FD14}"/>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702C22D3-88B1-451C-8DEE-A0D0C09A9EB4}"/>
            </a:ext>
          </a:extLst>
        </xdr:cNvPr>
        <xdr:cNvCxnSpPr/>
      </xdr:nvCxnSpPr>
      <xdr:spPr>
        <a:xfrm flipV="1">
          <a:off x="4180840" y="5436053"/>
          <a:ext cx="0" cy="144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1063F06B-8C4A-43EB-AD66-CF9E0274B5F4}"/>
            </a:ext>
          </a:extLst>
        </xdr:cNvPr>
        <xdr:cNvSpPr txBox="1"/>
      </xdr:nvSpPr>
      <xdr:spPr>
        <a:xfrm>
          <a:off x="4219575" y="6885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91791892-3F8A-4DEF-923F-DDD1BA577443}"/>
            </a:ext>
          </a:extLst>
        </xdr:cNvPr>
        <xdr:cNvCxnSpPr/>
      </xdr:nvCxnSpPr>
      <xdr:spPr>
        <a:xfrm>
          <a:off x="4105275" y="68786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A08AA814-B99F-410B-9045-C474C83FFC1B}"/>
            </a:ext>
          </a:extLst>
        </xdr:cNvPr>
        <xdr:cNvSpPr txBox="1"/>
      </xdr:nvSpPr>
      <xdr:spPr>
        <a:xfrm>
          <a:off x="4219575" y="52208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B486E046-B73D-4C07-9670-54E8E2A16632}"/>
            </a:ext>
          </a:extLst>
        </xdr:cNvPr>
        <xdr:cNvCxnSpPr/>
      </xdr:nvCxnSpPr>
      <xdr:spPr>
        <a:xfrm>
          <a:off x="4105275" y="54360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5EA57627-36DF-4DCD-A616-6061876F79E6}"/>
            </a:ext>
          </a:extLst>
        </xdr:cNvPr>
        <xdr:cNvSpPr txBox="1"/>
      </xdr:nvSpPr>
      <xdr:spPr>
        <a:xfrm>
          <a:off x="4219575" y="5970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E516D0F4-9373-4816-86F7-6F4605E75819}"/>
            </a:ext>
          </a:extLst>
        </xdr:cNvPr>
        <xdr:cNvSpPr/>
      </xdr:nvSpPr>
      <xdr:spPr>
        <a:xfrm>
          <a:off x="4124325" y="61064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53CB78FD-831A-4C85-B71E-40BB5704C470}"/>
            </a:ext>
          </a:extLst>
        </xdr:cNvPr>
        <xdr:cNvSpPr/>
      </xdr:nvSpPr>
      <xdr:spPr>
        <a:xfrm>
          <a:off x="3381375" y="60868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09E162F7-D6F0-4CB6-8FB0-1B3C5535FCC9}"/>
            </a:ext>
          </a:extLst>
        </xdr:cNvPr>
        <xdr:cNvSpPr/>
      </xdr:nvSpPr>
      <xdr:spPr>
        <a:xfrm>
          <a:off x="2571750" y="604120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E2370732-E6C9-497D-BF61-A23F148F65DB}"/>
            </a:ext>
          </a:extLst>
        </xdr:cNvPr>
        <xdr:cNvSpPr/>
      </xdr:nvSpPr>
      <xdr:spPr>
        <a:xfrm>
          <a:off x="1781175" y="60214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819B0B8D-7CFD-4A0B-AFC9-3EC594374A65}"/>
            </a:ext>
          </a:extLst>
        </xdr:cNvPr>
        <xdr:cNvSpPr/>
      </xdr:nvSpPr>
      <xdr:spPr>
        <a:xfrm>
          <a:off x="9810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4CCB9C1-31F1-42AC-988D-4850B4E3676D}"/>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9DC4764-6E2B-460A-A252-CF8C6A894572}"/>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68E531B-83E0-4874-BA2F-12D5827D9F7C}"/>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37DFBBB-342B-41A7-A66E-14E14743CEFF}"/>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6118124-69F3-4BCF-99DD-6A8C75D624BD}"/>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128270</xdr:rowOff>
    </xdr:from>
    <xdr:to>
      <xdr:col>24</xdr:col>
      <xdr:colOff>114300</xdr:colOff>
      <xdr:row>39</xdr:row>
      <xdr:rowOff>58420</xdr:rowOff>
    </xdr:to>
    <xdr:sp macro="" textlink="">
      <xdr:nvSpPr>
        <xdr:cNvPr id="74" name="楕円 73">
          <a:extLst>
            <a:ext uri="{FF2B5EF4-FFF2-40B4-BE49-F238E27FC236}">
              <a16:creationId xmlns:a16="http://schemas.microsoft.com/office/drawing/2014/main" id="{B6B91906-121C-4538-8509-23DF0CFBFB15}"/>
            </a:ext>
          </a:extLst>
        </xdr:cNvPr>
        <xdr:cNvSpPr/>
      </xdr:nvSpPr>
      <xdr:spPr>
        <a:xfrm>
          <a:off x="4124325" y="62782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106697</xdr:rowOff>
    </xdr:from>
    <xdr:ext cx="405111" cy="259045"/>
    <xdr:sp macro="" textlink="">
      <xdr:nvSpPr>
        <xdr:cNvPr id="75" name="【図書館】&#10;有形固定資産減価償却率該当値テキスト">
          <a:extLst>
            <a:ext uri="{FF2B5EF4-FFF2-40B4-BE49-F238E27FC236}">
              <a16:creationId xmlns:a16="http://schemas.microsoft.com/office/drawing/2014/main" id="{8242285E-27E4-4841-A25B-A274EF9BECDF}"/>
            </a:ext>
          </a:extLst>
        </xdr:cNvPr>
        <xdr:cNvSpPr txBox="1"/>
      </xdr:nvSpPr>
      <xdr:spPr>
        <a:xfrm>
          <a:off x="4219575"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146231</xdr:rowOff>
    </xdr:from>
    <xdr:to>
      <xdr:col>20</xdr:col>
      <xdr:colOff>38100</xdr:colOff>
      <xdr:row>39</xdr:row>
      <xdr:rowOff>76381</xdr:rowOff>
    </xdr:to>
    <xdr:sp macro="" textlink="">
      <xdr:nvSpPr>
        <xdr:cNvPr id="76" name="楕円 75">
          <a:extLst>
            <a:ext uri="{FF2B5EF4-FFF2-40B4-BE49-F238E27FC236}">
              <a16:creationId xmlns:a16="http://schemas.microsoft.com/office/drawing/2014/main" id="{9938251E-760C-4BB9-B120-2772CE728A3A}"/>
            </a:ext>
          </a:extLst>
        </xdr:cNvPr>
        <xdr:cNvSpPr/>
      </xdr:nvSpPr>
      <xdr:spPr>
        <a:xfrm>
          <a:off x="3381375" y="62962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xdr:rowOff>
    </xdr:from>
    <xdr:to>
      <xdr:col>24</xdr:col>
      <xdr:colOff>63500</xdr:colOff>
      <xdr:row>39</xdr:row>
      <xdr:rowOff>25581</xdr:rowOff>
    </xdr:to>
    <xdr:cxnSp macro="">
      <xdr:nvCxnSpPr>
        <xdr:cNvPr id="77" name="直線コネクタ 76">
          <a:extLst>
            <a:ext uri="{FF2B5EF4-FFF2-40B4-BE49-F238E27FC236}">
              <a16:creationId xmlns:a16="http://schemas.microsoft.com/office/drawing/2014/main" id="{EB75444F-9337-45A2-8A01-5B97A2876831}"/>
            </a:ext>
          </a:extLst>
        </xdr:cNvPr>
        <xdr:cNvCxnSpPr/>
      </xdr:nvCxnSpPr>
      <xdr:spPr>
        <a:xfrm flipV="1">
          <a:off x="3429000" y="6325870"/>
          <a:ext cx="752475"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169091</xdr:rowOff>
    </xdr:from>
    <xdr:to>
      <xdr:col>15</xdr:col>
      <xdr:colOff>101600</xdr:colOff>
      <xdr:row>38</xdr:row>
      <xdr:rowOff>99241</xdr:rowOff>
    </xdr:to>
    <xdr:sp macro="" textlink="">
      <xdr:nvSpPr>
        <xdr:cNvPr id="78" name="楕円 77">
          <a:extLst>
            <a:ext uri="{FF2B5EF4-FFF2-40B4-BE49-F238E27FC236}">
              <a16:creationId xmlns:a16="http://schemas.microsoft.com/office/drawing/2014/main" id="{2A3F1797-35B6-45B4-B23C-47011E3F662B}"/>
            </a:ext>
          </a:extLst>
        </xdr:cNvPr>
        <xdr:cNvSpPr/>
      </xdr:nvSpPr>
      <xdr:spPr>
        <a:xfrm>
          <a:off x="2571750" y="615079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48441</xdr:rowOff>
    </xdr:from>
    <xdr:to>
      <xdr:col>19</xdr:col>
      <xdr:colOff>177800</xdr:colOff>
      <xdr:row>39</xdr:row>
      <xdr:rowOff>25581</xdr:rowOff>
    </xdr:to>
    <xdr:cxnSp macro="">
      <xdr:nvCxnSpPr>
        <xdr:cNvPr id="79" name="直線コネクタ 78">
          <a:extLst>
            <a:ext uri="{FF2B5EF4-FFF2-40B4-BE49-F238E27FC236}">
              <a16:creationId xmlns:a16="http://schemas.microsoft.com/office/drawing/2014/main" id="{C0139CF3-8095-4694-A5F6-8BADFCF0543C}"/>
            </a:ext>
          </a:extLst>
        </xdr:cNvPr>
        <xdr:cNvCxnSpPr/>
      </xdr:nvCxnSpPr>
      <xdr:spPr>
        <a:xfrm>
          <a:off x="2619375" y="6198416"/>
          <a:ext cx="809625" cy="1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131536</xdr:rowOff>
    </xdr:from>
    <xdr:to>
      <xdr:col>10</xdr:col>
      <xdr:colOff>165100</xdr:colOff>
      <xdr:row>38</xdr:row>
      <xdr:rowOff>61686</xdr:rowOff>
    </xdr:to>
    <xdr:sp macro="" textlink="">
      <xdr:nvSpPr>
        <xdr:cNvPr id="80" name="楕円 79">
          <a:extLst>
            <a:ext uri="{FF2B5EF4-FFF2-40B4-BE49-F238E27FC236}">
              <a16:creationId xmlns:a16="http://schemas.microsoft.com/office/drawing/2014/main" id="{625ED259-F209-47CD-A223-5EB4A56A5388}"/>
            </a:ext>
          </a:extLst>
        </xdr:cNvPr>
        <xdr:cNvSpPr/>
      </xdr:nvSpPr>
      <xdr:spPr>
        <a:xfrm>
          <a:off x="1781175" y="61227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10885</xdr:rowOff>
    </xdr:from>
    <xdr:to>
      <xdr:col>15</xdr:col>
      <xdr:colOff>50800</xdr:colOff>
      <xdr:row>38</xdr:row>
      <xdr:rowOff>48441</xdr:rowOff>
    </xdr:to>
    <xdr:cxnSp macro="">
      <xdr:nvCxnSpPr>
        <xdr:cNvPr id="81" name="直線コネクタ 80">
          <a:extLst>
            <a:ext uri="{FF2B5EF4-FFF2-40B4-BE49-F238E27FC236}">
              <a16:creationId xmlns:a16="http://schemas.microsoft.com/office/drawing/2014/main" id="{332CB9A9-7B65-499A-A932-15862DCEFE8A}"/>
            </a:ext>
          </a:extLst>
        </xdr:cNvPr>
        <xdr:cNvCxnSpPr/>
      </xdr:nvCxnSpPr>
      <xdr:spPr>
        <a:xfrm>
          <a:off x="1828800" y="6160860"/>
          <a:ext cx="7905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120106</xdr:rowOff>
    </xdr:from>
    <xdr:to>
      <xdr:col>6</xdr:col>
      <xdr:colOff>38100</xdr:colOff>
      <xdr:row>38</xdr:row>
      <xdr:rowOff>50256</xdr:rowOff>
    </xdr:to>
    <xdr:sp macro="" textlink="">
      <xdr:nvSpPr>
        <xdr:cNvPr id="82" name="楕円 81">
          <a:extLst>
            <a:ext uri="{FF2B5EF4-FFF2-40B4-BE49-F238E27FC236}">
              <a16:creationId xmlns:a16="http://schemas.microsoft.com/office/drawing/2014/main" id="{09B48460-60B4-4333-A665-AB12E2060145}"/>
            </a:ext>
          </a:extLst>
        </xdr:cNvPr>
        <xdr:cNvSpPr/>
      </xdr:nvSpPr>
      <xdr:spPr>
        <a:xfrm>
          <a:off x="981075" y="611450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170906</xdr:rowOff>
    </xdr:from>
    <xdr:to>
      <xdr:col>10</xdr:col>
      <xdr:colOff>114300</xdr:colOff>
      <xdr:row>38</xdr:row>
      <xdr:rowOff>10885</xdr:rowOff>
    </xdr:to>
    <xdr:cxnSp macro="">
      <xdr:nvCxnSpPr>
        <xdr:cNvPr id="83" name="直線コネクタ 82">
          <a:extLst>
            <a:ext uri="{FF2B5EF4-FFF2-40B4-BE49-F238E27FC236}">
              <a16:creationId xmlns:a16="http://schemas.microsoft.com/office/drawing/2014/main" id="{F7629C0D-F056-43DB-97ED-F5B065D8E499}"/>
            </a:ext>
          </a:extLst>
        </xdr:cNvPr>
        <xdr:cNvCxnSpPr/>
      </xdr:nvCxnSpPr>
      <xdr:spPr>
        <a:xfrm>
          <a:off x="1028700" y="6152606"/>
          <a:ext cx="8001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30BF720D-330E-45E6-AAAC-D393E6F814E1}"/>
            </a:ext>
          </a:extLst>
        </xdr:cNvPr>
        <xdr:cNvSpPr txBox="1"/>
      </xdr:nvSpPr>
      <xdr:spPr>
        <a:xfrm>
          <a:off x="3239144" y="5874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B22781C3-597E-41ED-92D7-80E913434AEE}"/>
            </a:ext>
          </a:extLst>
        </xdr:cNvPr>
        <xdr:cNvSpPr txBox="1"/>
      </xdr:nvSpPr>
      <xdr:spPr>
        <a:xfrm>
          <a:off x="24390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018DC4C1-5C92-4498-98D0-902D50AC0EFC}"/>
            </a:ext>
          </a:extLst>
        </xdr:cNvPr>
        <xdr:cNvSpPr txBox="1"/>
      </xdr:nvSpPr>
      <xdr:spPr>
        <a:xfrm>
          <a:off x="1648469" y="5809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B04D279A-C0AD-4A5D-BF04-EAB81FF341E2}"/>
            </a:ext>
          </a:extLst>
        </xdr:cNvPr>
        <xdr:cNvSpPr txBox="1"/>
      </xdr:nvSpPr>
      <xdr:spPr>
        <a:xfrm>
          <a:off x="848369"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67508</xdr:rowOff>
    </xdr:from>
    <xdr:ext cx="405111" cy="259045"/>
    <xdr:sp macro="" textlink="">
      <xdr:nvSpPr>
        <xdr:cNvPr id="88" name="n_1mainValue【図書館】&#10;有形固定資産減価償却率">
          <a:extLst>
            <a:ext uri="{FF2B5EF4-FFF2-40B4-BE49-F238E27FC236}">
              <a16:creationId xmlns:a16="http://schemas.microsoft.com/office/drawing/2014/main" id="{F72EA6F9-A82F-441A-947A-3E65F32C3CC2}"/>
            </a:ext>
          </a:extLst>
        </xdr:cNvPr>
        <xdr:cNvSpPr txBox="1"/>
      </xdr:nvSpPr>
      <xdr:spPr>
        <a:xfrm>
          <a:off x="32391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90368</xdr:rowOff>
    </xdr:from>
    <xdr:ext cx="405111" cy="259045"/>
    <xdr:sp macro="" textlink="">
      <xdr:nvSpPr>
        <xdr:cNvPr id="89" name="n_2mainValue【図書館】&#10;有形固定資産減価償却率">
          <a:extLst>
            <a:ext uri="{FF2B5EF4-FFF2-40B4-BE49-F238E27FC236}">
              <a16:creationId xmlns:a16="http://schemas.microsoft.com/office/drawing/2014/main" id="{7F4773E6-FBE9-48EB-A5D1-073AD1C5D3DF}"/>
            </a:ext>
          </a:extLst>
        </xdr:cNvPr>
        <xdr:cNvSpPr txBox="1"/>
      </xdr:nvSpPr>
      <xdr:spPr>
        <a:xfrm>
          <a:off x="2439044" y="624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52812</xdr:rowOff>
    </xdr:from>
    <xdr:ext cx="405111" cy="259045"/>
    <xdr:sp macro="" textlink="">
      <xdr:nvSpPr>
        <xdr:cNvPr id="90" name="n_3mainValue【図書館】&#10;有形固定資産減価償却率">
          <a:extLst>
            <a:ext uri="{FF2B5EF4-FFF2-40B4-BE49-F238E27FC236}">
              <a16:creationId xmlns:a16="http://schemas.microsoft.com/office/drawing/2014/main" id="{A0948C01-93E8-44DE-9B8A-8230E8CF3908}"/>
            </a:ext>
          </a:extLst>
        </xdr:cNvPr>
        <xdr:cNvSpPr txBox="1"/>
      </xdr:nvSpPr>
      <xdr:spPr>
        <a:xfrm>
          <a:off x="1648469" y="620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41383</xdr:rowOff>
    </xdr:from>
    <xdr:ext cx="405111" cy="259045"/>
    <xdr:sp macro="" textlink="">
      <xdr:nvSpPr>
        <xdr:cNvPr id="91" name="n_4mainValue【図書館】&#10;有形固定資産減価償却率">
          <a:extLst>
            <a:ext uri="{FF2B5EF4-FFF2-40B4-BE49-F238E27FC236}">
              <a16:creationId xmlns:a16="http://schemas.microsoft.com/office/drawing/2014/main" id="{F9357159-AF36-4015-829D-3AC49E27E901}"/>
            </a:ext>
          </a:extLst>
        </xdr:cNvPr>
        <xdr:cNvSpPr txBox="1"/>
      </xdr:nvSpPr>
      <xdr:spPr>
        <a:xfrm>
          <a:off x="848369" y="6197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402766B-8DB6-4BA4-AD2D-B1BBE0AC31BB}"/>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EBC1351-D86B-42B8-85ED-17904F64380A}"/>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AC33EED-29FC-4732-BD9A-B59133DC2C52}"/>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2CA19A1-3CA4-4D01-BFA8-4F00B9861B59}"/>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68554F2-DD8D-445F-BA24-7F56100AC49D}"/>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5DE09DF-63E1-4393-9CFC-AB6299D968E0}"/>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EDC16CC-0ACE-4DA9-9EE9-246244279A81}"/>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F834574-9599-43B9-A812-AD86E9E4FB44}"/>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6D00180-88DE-4184-9743-0CF9196D87C2}"/>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22C9AF1-BCC5-4220-8D12-58E285143680}"/>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8AB8F9FF-73E8-445A-B868-92E7A4B22D8F}"/>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780E6D2C-8203-4514-9BF2-85FA89BFA096}"/>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C2AB5FDB-61CC-4832-920A-F38DC981F319}"/>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F940D1D2-F47F-463B-8268-FD5F432AE55F}"/>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4E34E89C-8225-48A9-A996-0F3E076B7F21}"/>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E50E716C-B880-4B63-AD44-F8D2DC3021DF}"/>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A1FF7BAF-0E63-4824-A7DD-50D1AE58973F}"/>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B5AB5F40-A64E-489E-89DE-C8B4799EECE0}"/>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BCC9F817-D712-4603-AF70-CC508530F7A6}"/>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DCD3098E-E9B3-4EE4-BB2B-AA1E0101689E}"/>
            </a:ext>
          </a:extLst>
        </xdr:cNvPr>
        <xdr:cNvCxnSpPr/>
      </xdr:nvCxnSpPr>
      <xdr:spPr>
        <a:xfrm flipV="1">
          <a:off x="9429115" y="5515610"/>
          <a:ext cx="0" cy="113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E78DC3FF-D62B-49D5-8EE8-43BF3F7D98AB}"/>
            </a:ext>
          </a:extLst>
        </xdr:cNvPr>
        <xdr:cNvSpPr txBox="1"/>
      </xdr:nvSpPr>
      <xdr:spPr>
        <a:xfrm>
          <a:off x="9467850"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A0587535-AC1C-41B2-BB04-C1E8CFB93AE4}"/>
            </a:ext>
          </a:extLst>
        </xdr:cNvPr>
        <xdr:cNvCxnSpPr/>
      </xdr:nvCxnSpPr>
      <xdr:spPr>
        <a:xfrm>
          <a:off x="9363075" y="66497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8871D0F5-5146-44B0-89DD-EFDCCDFDFEFB}"/>
            </a:ext>
          </a:extLst>
        </xdr:cNvPr>
        <xdr:cNvSpPr txBox="1"/>
      </xdr:nvSpPr>
      <xdr:spPr>
        <a:xfrm>
          <a:off x="9467850" y="531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F5FF55C0-5D0B-4839-BA24-726C0ED094FD}"/>
            </a:ext>
          </a:extLst>
        </xdr:cNvPr>
        <xdr:cNvCxnSpPr/>
      </xdr:nvCxnSpPr>
      <xdr:spPr>
        <a:xfrm>
          <a:off x="9363075" y="55156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5A7B34FA-EB78-43A3-BDDD-F6DB52EAE2A2}"/>
            </a:ext>
          </a:extLst>
        </xdr:cNvPr>
        <xdr:cNvSpPr txBox="1"/>
      </xdr:nvSpPr>
      <xdr:spPr>
        <a:xfrm>
          <a:off x="9467850" y="6362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84F09734-A430-4AC0-8E0C-89CD45FD1D1C}"/>
            </a:ext>
          </a:extLst>
        </xdr:cNvPr>
        <xdr:cNvSpPr/>
      </xdr:nvSpPr>
      <xdr:spPr>
        <a:xfrm>
          <a:off x="9401175" y="63836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9A0E680B-91C9-4CA7-99F5-F3E494C39784}"/>
            </a:ext>
          </a:extLst>
        </xdr:cNvPr>
        <xdr:cNvSpPr/>
      </xdr:nvSpPr>
      <xdr:spPr>
        <a:xfrm>
          <a:off x="8639175" y="63836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C76DD23C-C304-4E01-B019-D71A182E3BFC}"/>
            </a:ext>
          </a:extLst>
        </xdr:cNvPr>
        <xdr:cNvSpPr/>
      </xdr:nvSpPr>
      <xdr:spPr>
        <a:xfrm>
          <a:off x="7839075" y="63836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1694D661-607E-421F-AED0-D37E5666B0B1}"/>
            </a:ext>
          </a:extLst>
        </xdr:cNvPr>
        <xdr:cNvSpPr/>
      </xdr:nvSpPr>
      <xdr:spPr>
        <a:xfrm>
          <a:off x="7029450" y="6391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8557DCAD-59F0-4E2F-B5D7-281630BC8D92}"/>
            </a:ext>
          </a:extLst>
        </xdr:cNvPr>
        <xdr:cNvSpPr/>
      </xdr:nvSpPr>
      <xdr:spPr>
        <a:xfrm>
          <a:off x="6238875" y="63919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1A60A05-B906-49DB-8EB8-2967A8342809}"/>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173CC9C-8CA7-4669-9D06-6B37ADB2F091}"/>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10444C5-BE25-41DB-9BE6-5A095B2B224E}"/>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A618C49-2C11-4BD5-8078-5BD9B6E0A260}"/>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5D943AB-EF65-4A0D-A9A4-A8EBE80B9FB3}"/>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7" name="楕円 126">
          <a:extLst>
            <a:ext uri="{FF2B5EF4-FFF2-40B4-BE49-F238E27FC236}">
              <a16:creationId xmlns:a16="http://schemas.microsoft.com/office/drawing/2014/main" id="{A052D500-3241-487E-BA26-C6FE7143E456}"/>
            </a:ext>
          </a:extLst>
        </xdr:cNvPr>
        <xdr:cNvSpPr/>
      </xdr:nvSpPr>
      <xdr:spPr>
        <a:xfrm>
          <a:off x="9401175" y="631253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13987</xdr:rowOff>
    </xdr:from>
    <xdr:ext cx="469744" cy="259045"/>
    <xdr:sp macro="" textlink="">
      <xdr:nvSpPr>
        <xdr:cNvPr id="128" name="【図書館】&#10;一人当たり面積該当値テキスト">
          <a:extLst>
            <a:ext uri="{FF2B5EF4-FFF2-40B4-BE49-F238E27FC236}">
              <a16:creationId xmlns:a16="http://schemas.microsoft.com/office/drawing/2014/main" id="{8C80D757-B25F-4845-858F-99C0D899B049}"/>
            </a:ext>
          </a:extLst>
        </xdr:cNvPr>
        <xdr:cNvSpPr txBox="1"/>
      </xdr:nvSpPr>
      <xdr:spPr>
        <a:xfrm>
          <a:off x="9467850" y="616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168275</xdr:rowOff>
    </xdr:from>
    <xdr:to>
      <xdr:col>50</xdr:col>
      <xdr:colOff>165100</xdr:colOff>
      <xdr:row>39</xdr:row>
      <xdr:rowOff>98425</xdr:rowOff>
    </xdr:to>
    <xdr:sp macro="" textlink="">
      <xdr:nvSpPr>
        <xdr:cNvPr id="129" name="楕円 128">
          <a:extLst>
            <a:ext uri="{FF2B5EF4-FFF2-40B4-BE49-F238E27FC236}">
              <a16:creationId xmlns:a16="http://schemas.microsoft.com/office/drawing/2014/main" id="{E6B8F55A-00B4-41A3-A568-E3A32C4876B7}"/>
            </a:ext>
          </a:extLst>
        </xdr:cNvPr>
        <xdr:cNvSpPr/>
      </xdr:nvSpPr>
      <xdr:spPr>
        <a:xfrm>
          <a:off x="8639175" y="63119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41910</xdr:rowOff>
    </xdr:from>
    <xdr:to>
      <xdr:col>55</xdr:col>
      <xdr:colOff>0</xdr:colOff>
      <xdr:row>39</xdr:row>
      <xdr:rowOff>47625</xdr:rowOff>
    </xdr:to>
    <xdr:cxnSp macro="">
      <xdr:nvCxnSpPr>
        <xdr:cNvPr id="130" name="直線コネクタ 129">
          <a:extLst>
            <a:ext uri="{FF2B5EF4-FFF2-40B4-BE49-F238E27FC236}">
              <a16:creationId xmlns:a16="http://schemas.microsoft.com/office/drawing/2014/main" id="{60B3D9DF-6FCE-446E-878C-A5D03DBD7B7D}"/>
            </a:ext>
          </a:extLst>
        </xdr:cNvPr>
        <xdr:cNvCxnSpPr/>
      </xdr:nvCxnSpPr>
      <xdr:spPr>
        <a:xfrm flipV="1">
          <a:off x="8686800" y="636016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168275</xdr:rowOff>
    </xdr:from>
    <xdr:to>
      <xdr:col>46</xdr:col>
      <xdr:colOff>38100</xdr:colOff>
      <xdr:row>39</xdr:row>
      <xdr:rowOff>98425</xdr:rowOff>
    </xdr:to>
    <xdr:sp macro="" textlink="">
      <xdr:nvSpPr>
        <xdr:cNvPr id="131" name="楕円 130">
          <a:extLst>
            <a:ext uri="{FF2B5EF4-FFF2-40B4-BE49-F238E27FC236}">
              <a16:creationId xmlns:a16="http://schemas.microsoft.com/office/drawing/2014/main" id="{FB1BB893-D029-4474-8567-2E3AE921E97A}"/>
            </a:ext>
          </a:extLst>
        </xdr:cNvPr>
        <xdr:cNvSpPr/>
      </xdr:nvSpPr>
      <xdr:spPr>
        <a:xfrm>
          <a:off x="7839075" y="63119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47625</xdr:rowOff>
    </xdr:from>
    <xdr:to>
      <xdr:col>50</xdr:col>
      <xdr:colOff>114300</xdr:colOff>
      <xdr:row>39</xdr:row>
      <xdr:rowOff>47625</xdr:rowOff>
    </xdr:to>
    <xdr:cxnSp macro="">
      <xdr:nvCxnSpPr>
        <xdr:cNvPr id="132" name="直線コネクタ 131">
          <a:extLst>
            <a:ext uri="{FF2B5EF4-FFF2-40B4-BE49-F238E27FC236}">
              <a16:creationId xmlns:a16="http://schemas.microsoft.com/office/drawing/2014/main" id="{81955716-D1D3-4BA4-9A31-07AFBDF035B6}"/>
            </a:ext>
          </a:extLst>
        </xdr:cNvPr>
        <xdr:cNvCxnSpPr/>
      </xdr:nvCxnSpPr>
      <xdr:spPr>
        <a:xfrm>
          <a:off x="7886700" y="63595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168275</xdr:rowOff>
    </xdr:from>
    <xdr:to>
      <xdr:col>41</xdr:col>
      <xdr:colOff>101600</xdr:colOff>
      <xdr:row>39</xdr:row>
      <xdr:rowOff>98425</xdr:rowOff>
    </xdr:to>
    <xdr:sp macro="" textlink="">
      <xdr:nvSpPr>
        <xdr:cNvPr id="133" name="楕円 132">
          <a:extLst>
            <a:ext uri="{FF2B5EF4-FFF2-40B4-BE49-F238E27FC236}">
              <a16:creationId xmlns:a16="http://schemas.microsoft.com/office/drawing/2014/main" id="{EA12B983-448C-4DA8-AA39-774B08BC7441}"/>
            </a:ext>
          </a:extLst>
        </xdr:cNvPr>
        <xdr:cNvSpPr/>
      </xdr:nvSpPr>
      <xdr:spPr>
        <a:xfrm>
          <a:off x="7029450" y="63119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47625</xdr:rowOff>
    </xdr:from>
    <xdr:to>
      <xdr:col>45</xdr:col>
      <xdr:colOff>177800</xdr:colOff>
      <xdr:row>39</xdr:row>
      <xdr:rowOff>47625</xdr:rowOff>
    </xdr:to>
    <xdr:cxnSp macro="">
      <xdr:nvCxnSpPr>
        <xdr:cNvPr id="134" name="直線コネクタ 133">
          <a:extLst>
            <a:ext uri="{FF2B5EF4-FFF2-40B4-BE49-F238E27FC236}">
              <a16:creationId xmlns:a16="http://schemas.microsoft.com/office/drawing/2014/main" id="{42C414B6-0A26-4EC9-A797-14666DB7C29C}"/>
            </a:ext>
          </a:extLst>
        </xdr:cNvPr>
        <xdr:cNvCxnSpPr/>
      </xdr:nvCxnSpPr>
      <xdr:spPr>
        <a:xfrm>
          <a:off x="7077075" y="63595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168275</xdr:rowOff>
    </xdr:from>
    <xdr:to>
      <xdr:col>36</xdr:col>
      <xdr:colOff>165100</xdr:colOff>
      <xdr:row>39</xdr:row>
      <xdr:rowOff>98425</xdr:rowOff>
    </xdr:to>
    <xdr:sp macro="" textlink="">
      <xdr:nvSpPr>
        <xdr:cNvPr id="135" name="楕円 134">
          <a:extLst>
            <a:ext uri="{FF2B5EF4-FFF2-40B4-BE49-F238E27FC236}">
              <a16:creationId xmlns:a16="http://schemas.microsoft.com/office/drawing/2014/main" id="{10C4D99A-CBCF-4AC8-AAE1-9EE5F5E0DE7A}"/>
            </a:ext>
          </a:extLst>
        </xdr:cNvPr>
        <xdr:cNvSpPr/>
      </xdr:nvSpPr>
      <xdr:spPr>
        <a:xfrm>
          <a:off x="6238875" y="63119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47625</xdr:rowOff>
    </xdr:from>
    <xdr:to>
      <xdr:col>41</xdr:col>
      <xdr:colOff>50800</xdr:colOff>
      <xdr:row>39</xdr:row>
      <xdr:rowOff>47625</xdr:rowOff>
    </xdr:to>
    <xdr:cxnSp macro="">
      <xdr:nvCxnSpPr>
        <xdr:cNvPr id="136" name="直線コネクタ 135">
          <a:extLst>
            <a:ext uri="{FF2B5EF4-FFF2-40B4-BE49-F238E27FC236}">
              <a16:creationId xmlns:a16="http://schemas.microsoft.com/office/drawing/2014/main" id="{22810F2F-90A3-4866-880F-2FD576AF5EF6}"/>
            </a:ext>
          </a:extLst>
        </xdr:cNvPr>
        <xdr:cNvCxnSpPr/>
      </xdr:nvCxnSpPr>
      <xdr:spPr>
        <a:xfrm>
          <a:off x="6286500" y="63595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7FB4E06B-AF15-4F52-89D4-7F3F9D432E30}"/>
            </a:ext>
          </a:extLst>
        </xdr:cNvPr>
        <xdr:cNvSpPr txBox="1"/>
      </xdr:nvSpPr>
      <xdr:spPr>
        <a:xfrm>
          <a:off x="8458277" y="647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38" name="n_2aveValue【図書館】&#10;一人当たり面積">
          <a:extLst>
            <a:ext uri="{FF2B5EF4-FFF2-40B4-BE49-F238E27FC236}">
              <a16:creationId xmlns:a16="http://schemas.microsoft.com/office/drawing/2014/main" id="{DB98A0F1-00DE-400C-950E-01DF37C84516}"/>
            </a:ext>
          </a:extLst>
        </xdr:cNvPr>
        <xdr:cNvSpPr txBox="1"/>
      </xdr:nvSpPr>
      <xdr:spPr>
        <a:xfrm>
          <a:off x="7677227" y="647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4EA71BA0-A58E-4665-AA4B-42243A467A82}"/>
            </a:ext>
          </a:extLst>
        </xdr:cNvPr>
        <xdr:cNvSpPr txBox="1"/>
      </xdr:nvSpPr>
      <xdr:spPr>
        <a:xfrm>
          <a:off x="6867602" y="647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40" name="n_4aveValue【図書館】&#10;一人当たり面積">
          <a:extLst>
            <a:ext uri="{FF2B5EF4-FFF2-40B4-BE49-F238E27FC236}">
              <a16:creationId xmlns:a16="http://schemas.microsoft.com/office/drawing/2014/main" id="{2F77CCCA-AEFC-4332-BFF4-05FD2B54F0C3}"/>
            </a:ext>
          </a:extLst>
        </xdr:cNvPr>
        <xdr:cNvSpPr txBox="1"/>
      </xdr:nvSpPr>
      <xdr:spPr>
        <a:xfrm>
          <a:off x="6067502" y="647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114952</xdr:rowOff>
    </xdr:from>
    <xdr:ext cx="469744" cy="259045"/>
    <xdr:sp macro="" textlink="">
      <xdr:nvSpPr>
        <xdr:cNvPr id="141" name="n_1mainValue【図書館】&#10;一人当たり面積">
          <a:extLst>
            <a:ext uri="{FF2B5EF4-FFF2-40B4-BE49-F238E27FC236}">
              <a16:creationId xmlns:a16="http://schemas.microsoft.com/office/drawing/2014/main" id="{9AD90CB9-4024-478F-A33F-83953A9A5CD6}"/>
            </a:ext>
          </a:extLst>
        </xdr:cNvPr>
        <xdr:cNvSpPr txBox="1"/>
      </xdr:nvSpPr>
      <xdr:spPr>
        <a:xfrm>
          <a:off x="845827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114952</xdr:rowOff>
    </xdr:from>
    <xdr:ext cx="469744" cy="259045"/>
    <xdr:sp macro="" textlink="">
      <xdr:nvSpPr>
        <xdr:cNvPr id="142" name="n_2mainValue【図書館】&#10;一人当たり面積">
          <a:extLst>
            <a:ext uri="{FF2B5EF4-FFF2-40B4-BE49-F238E27FC236}">
              <a16:creationId xmlns:a16="http://schemas.microsoft.com/office/drawing/2014/main" id="{E005A5F5-92CE-4956-A4B8-B431642DDF96}"/>
            </a:ext>
          </a:extLst>
        </xdr:cNvPr>
        <xdr:cNvSpPr txBox="1"/>
      </xdr:nvSpPr>
      <xdr:spPr>
        <a:xfrm>
          <a:off x="76772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114952</xdr:rowOff>
    </xdr:from>
    <xdr:ext cx="469744" cy="259045"/>
    <xdr:sp macro="" textlink="">
      <xdr:nvSpPr>
        <xdr:cNvPr id="143" name="n_3mainValue【図書館】&#10;一人当たり面積">
          <a:extLst>
            <a:ext uri="{FF2B5EF4-FFF2-40B4-BE49-F238E27FC236}">
              <a16:creationId xmlns:a16="http://schemas.microsoft.com/office/drawing/2014/main" id="{148F621C-EDFF-4AB1-B715-9627716234A0}"/>
            </a:ext>
          </a:extLst>
        </xdr:cNvPr>
        <xdr:cNvSpPr txBox="1"/>
      </xdr:nvSpPr>
      <xdr:spPr>
        <a:xfrm>
          <a:off x="6867602"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114952</xdr:rowOff>
    </xdr:from>
    <xdr:ext cx="469744" cy="259045"/>
    <xdr:sp macro="" textlink="">
      <xdr:nvSpPr>
        <xdr:cNvPr id="144" name="n_4mainValue【図書館】&#10;一人当たり面積">
          <a:extLst>
            <a:ext uri="{FF2B5EF4-FFF2-40B4-BE49-F238E27FC236}">
              <a16:creationId xmlns:a16="http://schemas.microsoft.com/office/drawing/2014/main" id="{BCF66434-9073-40B1-A0FE-5A057AF69A77}"/>
            </a:ext>
          </a:extLst>
        </xdr:cNvPr>
        <xdr:cNvSpPr txBox="1"/>
      </xdr:nvSpPr>
      <xdr:spPr>
        <a:xfrm>
          <a:off x="6067502"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1B66438-32F7-474E-9D24-B92C792048AD}"/>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9EC354B1-05FC-484D-BD7B-01FF31B15510}"/>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E5F27B83-63EF-4642-9841-7F4BF40F7A09}"/>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408D2C99-8272-447B-AD66-CDA9D60B83E1}"/>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C89554F3-49A6-4733-AE56-11123A7BA15A}"/>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A52FE5FA-C316-48ED-869C-C278B10288EB}"/>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EFD2E47D-7FAD-484C-898D-0EE6F42C8295}"/>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D278DCAE-EF96-4156-90C7-58E9AE62E21B}"/>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33138DDC-727A-4CA9-95D6-89C837F5B588}"/>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B7E3FA10-F812-4BB4-8311-71CD928A8806}"/>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A3E2E89A-8981-43A5-9ECB-9EB89D28BC7C}"/>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33592B4F-0599-4412-976C-C85892C0E678}"/>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CFBD61FA-6550-4E10-B762-C041AFC1878D}"/>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84522ED5-E4E9-4950-8BDB-F0169498E317}"/>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ABE3A1BE-193B-4C1A-873D-424D4E4BF455}"/>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BA23F5F4-C2B2-42D2-83C8-CC8C59F4AC3F}"/>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946DCEEC-3C58-4496-A0B2-D2D9F23D1C59}"/>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65D49087-40CB-4F9A-906E-8ABCD3E42F0B}"/>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3AB737B7-E680-47E5-99FD-CC95AEAED354}"/>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DD1E99FA-0C74-40B0-94C6-9D71F2392810}"/>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D0831F3C-E993-49D0-A89B-C2B96F2A4E24}"/>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D64C2660-1E33-4EAA-936C-1150366CA9A8}"/>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E44CF882-BB6C-4C65-ABFA-573F86DF5B3B}"/>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34D0A53D-8B74-4DAE-BEB8-4C2B3DAC853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F98DCFCA-63D7-467B-A84D-4BBA99AB6735}"/>
            </a:ext>
          </a:extLst>
        </xdr:cNvPr>
        <xdr:cNvCxnSpPr/>
      </xdr:nvCxnSpPr>
      <xdr:spPr>
        <a:xfrm flipV="1">
          <a:off x="4180840" y="9051290"/>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57FAAF64-5244-4677-980B-4EC29E4DC186}"/>
            </a:ext>
          </a:extLst>
        </xdr:cNvPr>
        <xdr:cNvSpPr txBox="1"/>
      </xdr:nvSpPr>
      <xdr:spPr>
        <a:xfrm>
          <a:off x="4219575" y="104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B07221A0-B054-4093-AD97-69071165956B}"/>
            </a:ext>
          </a:extLst>
        </xdr:cNvPr>
        <xdr:cNvCxnSpPr/>
      </xdr:nvCxnSpPr>
      <xdr:spPr>
        <a:xfrm>
          <a:off x="4105275" y="1043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65EE9AF6-C3D7-42F7-A3E9-3886226E83B1}"/>
            </a:ext>
          </a:extLst>
        </xdr:cNvPr>
        <xdr:cNvSpPr txBox="1"/>
      </xdr:nvSpPr>
      <xdr:spPr>
        <a:xfrm>
          <a:off x="4219575" y="8839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15E5C664-787F-4DB6-BE06-7D5E0F0A9399}"/>
            </a:ext>
          </a:extLst>
        </xdr:cNvPr>
        <xdr:cNvCxnSpPr/>
      </xdr:nvCxnSpPr>
      <xdr:spPr>
        <a:xfrm>
          <a:off x="4105275" y="90512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DA1E2F3A-9E1D-4394-ACB9-A1CA5106ED0D}"/>
            </a:ext>
          </a:extLst>
        </xdr:cNvPr>
        <xdr:cNvSpPr txBox="1"/>
      </xdr:nvSpPr>
      <xdr:spPr>
        <a:xfrm>
          <a:off x="4219575" y="9603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130E55A6-F260-4054-B877-28B3D714F368}"/>
            </a:ext>
          </a:extLst>
        </xdr:cNvPr>
        <xdr:cNvSpPr/>
      </xdr:nvSpPr>
      <xdr:spPr>
        <a:xfrm>
          <a:off x="4124325" y="9742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887A698C-7B51-4990-B15A-3D1775DD91E4}"/>
            </a:ext>
          </a:extLst>
        </xdr:cNvPr>
        <xdr:cNvSpPr/>
      </xdr:nvSpPr>
      <xdr:spPr>
        <a:xfrm>
          <a:off x="3381375" y="97142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B7F46AB0-AF87-4C87-8CB5-C1B5527CF97F}"/>
            </a:ext>
          </a:extLst>
        </xdr:cNvPr>
        <xdr:cNvSpPr/>
      </xdr:nvSpPr>
      <xdr:spPr>
        <a:xfrm>
          <a:off x="2571750" y="97180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E189C4CE-4A6C-4339-91A1-9323580E7963}"/>
            </a:ext>
          </a:extLst>
        </xdr:cNvPr>
        <xdr:cNvSpPr/>
      </xdr:nvSpPr>
      <xdr:spPr>
        <a:xfrm>
          <a:off x="1781175" y="97148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4CD16996-66C7-44AC-83CB-A3A695A99677}"/>
            </a:ext>
          </a:extLst>
        </xdr:cNvPr>
        <xdr:cNvSpPr/>
      </xdr:nvSpPr>
      <xdr:spPr>
        <a:xfrm>
          <a:off x="981075" y="96774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F98BBF2-8C7E-4D1E-B078-C8E90D22A099}"/>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9D53ED4-F805-4731-BA89-BE1503342D77}"/>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23C9FD3-BE62-4D03-AA4C-A851E592A552}"/>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AA33CB8-F69E-438C-93E1-8E5851C66056}"/>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B8C7612-78F1-4D64-8804-6758DCA2C045}"/>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114935</xdr:rowOff>
    </xdr:from>
    <xdr:to>
      <xdr:col>24</xdr:col>
      <xdr:colOff>114300</xdr:colOff>
      <xdr:row>61</xdr:row>
      <xdr:rowOff>45085</xdr:rowOff>
    </xdr:to>
    <xdr:sp macro="" textlink="">
      <xdr:nvSpPr>
        <xdr:cNvPr id="185" name="楕円 184">
          <a:extLst>
            <a:ext uri="{FF2B5EF4-FFF2-40B4-BE49-F238E27FC236}">
              <a16:creationId xmlns:a16="http://schemas.microsoft.com/office/drawing/2014/main" id="{0A6AD5DB-104F-45EF-8EB2-2A1C70D76026}"/>
            </a:ext>
          </a:extLst>
        </xdr:cNvPr>
        <xdr:cNvSpPr/>
      </xdr:nvSpPr>
      <xdr:spPr>
        <a:xfrm>
          <a:off x="4124325" y="98304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93362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2E0445E8-22AD-4A8B-9CEE-9B52A84EA261}"/>
            </a:ext>
          </a:extLst>
        </xdr:cNvPr>
        <xdr:cNvSpPr txBox="1"/>
      </xdr:nvSpPr>
      <xdr:spPr>
        <a:xfrm>
          <a:off x="4219575" y="980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65405</xdr:rowOff>
    </xdr:from>
    <xdr:to>
      <xdr:col>20</xdr:col>
      <xdr:colOff>38100</xdr:colOff>
      <xdr:row>60</xdr:row>
      <xdr:rowOff>167005</xdr:rowOff>
    </xdr:to>
    <xdr:sp macro="" textlink="">
      <xdr:nvSpPr>
        <xdr:cNvPr id="187" name="楕円 186">
          <a:extLst>
            <a:ext uri="{FF2B5EF4-FFF2-40B4-BE49-F238E27FC236}">
              <a16:creationId xmlns:a16="http://schemas.microsoft.com/office/drawing/2014/main" id="{D42FE5E2-4A17-4C86-AA73-547F83BDB3EC}"/>
            </a:ext>
          </a:extLst>
        </xdr:cNvPr>
        <xdr:cNvSpPr/>
      </xdr:nvSpPr>
      <xdr:spPr>
        <a:xfrm>
          <a:off x="3381375" y="97840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116205</xdr:rowOff>
    </xdr:from>
    <xdr:to>
      <xdr:col>24</xdr:col>
      <xdr:colOff>63500</xdr:colOff>
      <xdr:row>60</xdr:row>
      <xdr:rowOff>165735</xdr:rowOff>
    </xdr:to>
    <xdr:cxnSp macro="">
      <xdr:nvCxnSpPr>
        <xdr:cNvPr id="188" name="直線コネクタ 187">
          <a:extLst>
            <a:ext uri="{FF2B5EF4-FFF2-40B4-BE49-F238E27FC236}">
              <a16:creationId xmlns:a16="http://schemas.microsoft.com/office/drawing/2014/main" id="{F66A7EB1-3514-4E68-93BE-9A05C0046767}"/>
            </a:ext>
          </a:extLst>
        </xdr:cNvPr>
        <xdr:cNvCxnSpPr/>
      </xdr:nvCxnSpPr>
      <xdr:spPr>
        <a:xfrm>
          <a:off x="3429000" y="9831705"/>
          <a:ext cx="752475"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xdr:rowOff>
    </xdr:from>
    <xdr:to>
      <xdr:col>15</xdr:col>
      <xdr:colOff>101600</xdr:colOff>
      <xdr:row>60</xdr:row>
      <xdr:rowOff>113665</xdr:rowOff>
    </xdr:to>
    <xdr:sp macro="" textlink="">
      <xdr:nvSpPr>
        <xdr:cNvPr id="189" name="楕円 188">
          <a:extLst>
            <a:ext uri="{FF2B5EF4-FFF2-40B4-BE49-F238E27FC236}">
              <a16:creationId xmlns:a16="http://schemas.microsoft.com/office/drawing/2014/main" id="{8D99C04F-EF29-4176-B73D-9B925CE0ADB7}"/>
            </a:ext>
          </a:extLst>
        </xdr:cNvPr>
        <xdr:cNvSpPr/>
      </xdr:nvSpPr>
      <xdr:spPr>
        <a:xfrm>
          <a:off x="2571750" y="97243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62865</xdr:rowOff>
    </xdr:from>
    <xdr:to>
      <xdr:col>19</xdr:col>
      <xdr:colOff>177800</xdr:colOff>
      <xdr:row>60</xdr:row>
      <xdr:rowOff>116205</xdr:rowOff>
    </xdr:to>
    <xdr:cxnSp macro="">
      <xdr:nvCxnSpPr>
        <xdr:cNvPr id="190" name="直線コネクタ 189">
          <a:extLst>
            <a:ext uri="{FF2B5EF4-FFF2-40B4-BE49-F238E27FC236}">
              <a16:creationId xmlns:a16="http://schemas.microsoft.com/office/drawing/2014/main" id="{8D4C7554-48EA-4A53-8449-B7D24172C85C}"/>
            </a:ext>
          </a:extLst>
        </xdr:cNvPr>
        <xdr:cNvCxnSpPr/>
      </xdr:nvCxnSpPr>
      <xdr:spPr>
        <a:xfrm>
          <a:off x="2619375" y="9781540"/>
          <a:ext cx="809625"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91" name="楕円 190">
          <a:extLst>
            <a:ext uri="{FF2B5EF4-FFF2-40B4-BE49-F238E27FC236}">
              <a16:creationId xmlns:a16="http://schemas.microsoft.com/office/drawing/2014/main" id="{5528491F-7182-4E6E-96AC-0FB85EA362FD}"/>
            </a:ext>
          </a:extLst>
        </xdr:cNvPr>
        <xdr:cNvSpPr/>
      </xdr:nvSpPr>
      <xdr:spPr>
        <a:xfrm>
          <a:off x="1781175" y="97224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60960</xdr:rowOff>
    </xdr:from>
    <xdr:to>
      <xdr:col>15</xdr:col>
      <xdr:colOff>50800</xdr:colOff>
      <xdr:row>60</xdr:row>
      <xdr:rowOff>62865</xdr:rowOff>
    </xdr:to>
    <xdr:cxnSp macro="">
      <xdr:nvCxnSpPr>
        <xdr:cNvPr id="192" name="直線コネクタ 191">
          <a:extLst>
            <a:ext uri="{FF2B5EF4-FFF2-40B4-BE49-F238E27FC236}">
              <a16:creationId xmlns:a16="http://schemas.microsoft.com/office/drawing/2014/main" id="{3FFC4D43-5EC7-4E0A-A052-C18EC014D4D9}"/>
            </a:ext>
          </a:extLst>
        </xdr:cNvPr>
        <xdr:cNvCxnSpPr/>
      </xdr:nvCxnSpPr>
      <xdr:spPr>
        <a:xfrm>
          <a:off x="1828800" y="9779635"/>
          <a:ext cx="7905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133985</xdr:rowOff>
    </xdr:from>
    <xdr:to>
      <xdr:col>6</xdr:col>
      <xdr:colOff>38100</xdr:colOff>
      <xdr:row>60</xdr:row>
      <xdr:rowOff>64135</xdr:rowOff>
    </xdr:to>
    <xdr:sp macro="" textlink="">
      <xdr:nvSpPr>
        <xdr:cNvPr id="193" name="楕円 192">
          <a:extLst>
            <a:ext uri="{FF2B5EF4-FFF2-40B4-BE49-F238E27FC236}">
              <a16:creationId xmlns:a16="http://schemas.microsoft.com/office/drawing/2014/main" id="{DF6CDE22-FE0B-408E-B763-C4077BB0A9CD}"/>
            </a:ext>
          </a:extLst>
        </xdr:cNvPr>
        <xdr:cNvSpPr/>
      </xdr:nvSpPr>
      <xdr:spPr>
        <a:xfrm>
          <a:off x="981075" y="96875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13335</xdr:rowOff>
    </xdr:from>
    <xdr:to>
      <xdr:col>10</xdr:col>
      <xdr:colOff>114300</xdr:colOff>
      <xdr:row>60</xdr:row>
      <xdr:rowOff>60960</xdr:rowOff>
    </xdr:to>
    <xdr:cxnSp macro="">
      <xdr:nvCxnSpPr>
        <xdr:cNvPr id="194" name="直線コネクタ 193">
          <a:extLst>
            <a:ext uri="{FF2B5EF4-FFF2-40B4-BE49-F238E27FC236}">
              <a16:creationId xmlns:a16="http://schemas.microsoft.com/office/drawing/2014/main" id="{14A5DCB0-75AB-4439-AE4C-6118017931E4}"/>
            </a:ext>
          </a:extLst>
        </xdr:cNvPr>
        <xdr:cNvCxnSpPr/>
      </xdr:nvCxnSpPr>
      <xdr:spPr>
        <a:xfrm>
          <a:off x="1028700" y="9725660"/>
          <a:ext cx="8001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0E76544B-691B-4A0F-9299-EAD03F0FCECB}"/>
            </a:ext>
          </a:extLst>
        </xdr:cNvPr>
        <xdr:cNvSpPr txBox="1"/>
      </xdr:nvSpPr>
      <xdr:spPr>
        <a:xfrm>
          <a:off x="32391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9D5F41E6-8AB7-4ADF-89A2-020BA0F3814B}"/>
            </a:ext>
          </a:extLst>
        </xdr:cNvPr>
        <xdr:cNvSpPr txBox="1"/>
      </xdr:nvSpPr>
      <xdr:spPr>
        <a:xfrm>
          <a:off x="2439044"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9471BE36-EEAB-4963-9BBE-11FA6A0D3F1D}"/>
            </a:ext>
          </a:extLst>
        </xdr:cNvPr>
        <xdr:cNvSpPr txBox="1"/>
      </xdr:nvSpPr>
      <xdr:spPr>
        <a:xfrm>
          <a:off x="1648469"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D0186BBD-4BDE-420E-AC4E-2E4848050CE1}"/>
            </a:ext>
          </a:extLst>
        </xdr:cNvPr>
        <xdr:cNvSpPr txBox="1"/>
      </xdr:nvSpPr>
      <xdr:spPr>
        <a:xfrm>
          <a:off x="848369"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158132</xdr:rowOff>
    </xdr:from>
    <xdr:ext cx="405111" cy="259045"/>
    <xdr:sp macro="" textlink="">
      <xdr:nvSpPr>
        <xdr:cNvPr id="199" name="n_1mainValue【体育館・プール】&#10;有形固定資産減価償却率">
          <a:extLst>
            <a:ext uri="{FF2B5EF4-FFF2-40B4-BE49-F238E27FC236}">
              <a16:creationId xmlns:a16="http://schemas.microsoft.com/office/drawing/2014/main" id="{2132F55D-0BB6-4521-A334-29B0C693C484}"/>
            </a:ext>
          </a:extLst>
        </xdr:cNvPr>
        <xdr:cNvSpPr txBox="1"/>
      </xdr:nvSpPr>
      <xdr:spPr>
        <a:xfrm>
          <a:off x="3239144" y="987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104792</xdr:rowOff>
    </xdr:from>
    <xdr:ext cx="405111" cy="259045"/>
    <xdr:sp macro="" textlink="">
      <xdr:nvSpPr>
        <xdr:cNvPr id="200" name="n_2mainValue【体育館・プール】&#10;有形固定資産減価償却率">
          <a:extLst>
            <a:ext uri="{FF2B5EF4-FFF2-40B4-BE49-F238E27FC236}">
              <a16:creationId xmlns:a16="http://schemas.microsoft.com/office/drawing/2014/main" id="{18DFE8F4-2C2E-4287-9384-E7A42A5A52F1}"/>
            </a:ext>
          </a:extLst>
        </xdr:cNvPr>
        <xdr:cNvSpPr txBox="1"/>
      </xdr:nvSpPr>
      <xdr:spPr>
        <a:xfrm>
          <a:off x="2439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201" name="n_3mainValue【体育館・プール】&#10;有形固定資産減価償却率">
          <a:extLst>
            <a:ext uri="{FF2B5EF4-FFF2-40B4-BE49-F238E27FC236}">
              <a16:creationId xmlns:a16="http://schemas.microsoft.com/office/drawing/2014/main" id="{876FC400-E380-49DC-9063-0ED9902F3BCF}"/>
            </a:ext>
          </a:extLst>
        </xdr:cNvPr>
        <xdr:cNvSpPr txBox="1"/>
      </xdr:nvSpPr>
      <xdr:spPr>
        <a:xfrm>
          <a:off x="1648469" y="9821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55262</xdr:rowOff>
    </xdr:from>
    <xdr:ext cx="405111" cy="259045"/>
    <xdr:sp macro="" textlink="">
      <xdr:nvSpPr>
        <xdr:cNvPr id="202" name="n_4mainValue【体育館・プール】&#10;有形固定資産減価償却率">
          <a:extLst>
            <a:ext uri="{FF2B5EF4-FFF2-40B4-BE49-F238E27FC236}">
              <a16:creationId xmlns:a16="http://schemas.microsoft.com/office/drawing/2014/main" id="{B8661C8B-AC41-4017-8E3A-8891F84F5D89}"/>
            </a:ext>
          </a:extLst>
        </xdr:cNvPr>
        <xdr:cNvSpPr txBox="1"/>
      </xdr:nvSpPr>
      <xdr:spPr>
        <a:xfrm>
          <a:off x="848369" y="977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C9267D15-A239-4805-AB33-AF19D47A22E9}"/>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53430B8D-7D53-4C53-8FA5-7F2128761A29}"/>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A8EB2DA0-EA62-436D-B31E-6D39AD335D4B}"/>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EA997D2A-9CC8-4881-AB89-72A1B7AE10A1}"/>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741727F8-C133-4E9E-B83F-F56CB0A23287}"/>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A14DC73F-CEFA-4CFC-9426-6040F3B6CCB5}"/>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69176437-B5F7-42D5-9FD2-CDA99CC31034}"/>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470C8E03-10FB-41EE-9315-EE02AAFAF891}"/>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A1788F2-9C2F-4922-92BC-457FD6F19C5C}"/>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813AA328-EC35-4C9D-A545-FBA3AFF1DEDA}"/>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B2C8D4A6-9D87-4DC9-8694-F7217FEF5581}"/>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6537D45B-8CBC-4617-A999-96A01C88E228}"/>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2669AC1A-519F-44AF-9214-BA5ACFA2C69C}"/>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2EFDC200-7C6F-40BE-BD61-1199A4752277}"/>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64166E5D-E5D4-46AE-A5DA-0611E0925C5F}"/>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678CD6C9-32DE-4D10-8362-5AD38E4E999D}"/>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52C09134-832C-4D00-9841-BF897F7343D1}"/>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C565E7F4-77BA-4421-BDC6-A5B7D942D400}"/>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F5BBED1D-16C0-4F6B-8B4E-95E7D727560C}"/>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59EC8FC7-D77D-4A66-A21C-6B1DE5F915D9}"/>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8A9F105B-1F58-42D2-9240-5623E4AB655E}"/>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B20A38A4-5C69-4B5B-BF33-3A752678787A}"/>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A2FB59F-8455-4879-8495-833C9D4AA9CD}"/>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57BD753F-FDB8-4BD9-9530-0E7A581DEA5D}"/>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511BBFD5-4C42-4677-86EC-5F5D09310602}"/>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E3B8D91B-3955-4ED6-B984-AEF5BDC80AC2}"/>
            </a:ext>
          </a:extLst>
        </xdr:cNvPr>
        <xdr:cNvCxnSpPr/>
      </xdr:nvCxnSpPr>
      <xdr:spPr>
        <a:xfrm flipV="1">
          <a:off x="9429115" y="9046210"/>
          <a:ext cx="0" cy="1424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D5AE4301-C375-4C95-B85F-5B236D116355}"/>
            </a:ext>
          </a:extLst>
        </xdr:cNvPr>
        <xdr:cNvSpPr txBox="1"/>
      </xdr:nvSpPr>
      <xdr:spPr>
        <a:xfrm>
          <a:off x="9467850" y="104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2C9E2F22-C5F7-4824-951C-81968A62D29F}"/>
            </a:ext>
          </a:extLst>
        </xdr:cNvPr>
        <xdr:cNvCxnSpPr/>
      </xdr:nvCxnSpPr>
      <xdr:spPr>
        <a:xfrm>
          <a:off x="9363075" y="104708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DE201116-E90B-45BE-92D5-33E4030B3F1B}"/>
            </a:ext>
          </a:extLst>
        </xdr:cNvPr>
        <xdr:cNvSpPr txBox="1"/>
      </xdr:nvSpPr>
      <xdr:spPr>
        <a:xfrm>
          <a:off x="9467850" y="883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775F91E7-5B50-45D4-8059-15F8A331CFE3}"/>
            </a:ext>
          </a:extLst>
        </xdr:cNvPr>
        <xdr:cNvCxnSpPr/>
      </xdr:nvCxnSpPr>
      <xdr:spPr>
        <a:xfrm>
          <a:off x="9363075" y="90462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152961</xdr:rowOff>
    </xdr:from>
    <xdr:ext cx="469744" cy="259045"/>
    <xdr:sp macro="" textlink="">
      <xdr:nvSpPr>
        <xdr:cNvPr id="233" name="【体育館・プール】&#10;一人当たり面積平均値テキスト">
          <a:extLst>
            <a:ext uri="{FF2B5EF4-FFF2-40B4-BE49-F238E27FC236}">
              <a16:creationId xmlns:a16="http://schemas.microsoft.com/office/drawing/2014/main" id="{9775FA64-A15F-4CD9-84BE-B7B1423BD9A0}"/>
            </a:ext>
          </a:extLst>
        </xdr:cNvPr>
        <xdr:cNvSpPr txBox="1"/>
      </xdr:nvSpPr>
      <xdr:spPr>
        <a:xfrm>
          <a:off x="9467850" y="10192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243CCA93-D225-458F-BEC7-5346BFFE590A}"/>
            </a:ext>
          </a:extLst>
        </xdr:cNvPr>
        <xdr:cNvSpPr/>
      </xdr:nvSpPr>
      <xdr:spPr>
        <a:xfrm>
          <a:off x="9401175" y="1020435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A867E77C-2CA8-4463-9402-CFA04152A030}"/>
            </a:ext>
          </a:extLst>
        </xdr:cNvPr>
        <xdr:cNvSpPr/>
      </xdr:nvSpPr>
      <xdr:spPr>
        <a:xfrm>
          <a:off x="8639175" y="1020109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9E0352DC-45C6-4726-9CD8-483A03FCE11D}"/>
            </a:ext>
          </a:extLst>
        </xdr:cNvPr>
        <xdr:cNvSpPr/>
      </xdr:nvSpPr>
      <xdr:spPr>
        <a:xfrm>
          <a:off x="7839075" y="101567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45469AF8-EA42-475C-B3A3-F6EE90AD12C9}"/>
            </a:ext>
          </a:extLst>
        </xdr:cNvPr>
        <xdr:cNvSpPr/>
      </xdr:nvSpPr>
      <xdr:spPr>
        <a:xfrm>
          <a:off x="7029450" y="1020109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E225FBFF-8E25-4305-95C0-B0E3ABEAC326}"/>
            </a:ext>
          </a:extLst>
        </xdr:cNvPr>
        <xdr:cNvSpPr/>
      </xdr:nvSpPr>
      <xdr:spPr>
        <a:xfrm>
          <a:off x="6238875" y="1020272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77842E9-94B5-44E1-9C42-0A2BB266D14A}"/>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284C40A-31F0-4062-92D5-3525EC5FC980}"/>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D1D483F-CF6C-42CB-B0E7-DAF278C8A5F6}"/>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3350E11-805B-42FB-8BC8-03EFFB8A1B92}"/>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222E67A-E81D-4F08-942E-B89648EBF4D8}"/>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17780</xdr:rowOff>
    </xdr:from>
    <xdr:to>
      <xdr:col>55</xdr:col>
      <xdr:colOff>50800</xdr:colOff>
      <xdr:row>61</xdr:row>
      <xdr:rowOff>119380</xdr:rowOff>
    </xdr:to>
    <xdr:sp macro="" textlink="">
      <xdr:nvSpPr>
        <xdr:cNvPr id="244" name="楕円 243">
          <a:extLst>
            <a:ext uri="{FF2B5EF4-FFF2-40B4-BE49-F238E27FC236}">
              <a16:creationId xmlns:a16="http://schemas.microsoft.com/office/drawing/2014/main" id="{EDA42D98-36EF-4E3F-8131-B38247B8DD81}"/>
            </a:ext>
          </a:extLst>
        </xdr:cNvPr>
        <xdr:cNvSpPr/>
      </xdr:nvSpPr>
      <xdr:spPr>
        <a:xfrm>
          <a:off x="9401175" y="989520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40657</xdr:rowOff>
    </xdr:from>
    <xdr:ext cx="469744" cy="259045"/>
    <xdr:sp macro="" textlink="">
      <xdr:nvSpPr>
        <xdr:cNvPr id="245" name="【体育館・プール】&#10;一人当たり面積該当値テキスト">
          <a:extLst>
            <a:ext uri="{FF2B5EF4-FFF2-40B4-BE49-F238E27FC236}">
              <a16:creationId xmlns:a16="http://schemas.microsoft.com/office/drawing/2014/main" id="{5631B42F-B68D-48F3-9011-B943359D751E}"/>
            </a:ext>
          </a:extLst>
        </xdr:cNvPr>
        <xdr:cNvSpPr txBox="1"/>
      </xdr:nvSpPr>
      <xdr:spPr>
        <a:xfrm>
          <a:off x="9467850" y="975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21046</xdr:rowOff>
    </xdr:from>
    <xdr:to>
      <xdr:col>50</xdr:col>
      <xdr:colOff>165100</xdr:colOff>
      <xdr:row>61</xdr:row>
      <xdr:rowOff>122646</xdr:rowOff>
    </xdr:to>
    <xdr:sp macro="" textlink="">
      <xdr:nvSpPr>
        <xdr:cNvPr id="246" name="楕円 245">
          <a:extLst>
            <a:ext uri="{FF2B5EF4-FFF2-40B4-BE49-F238E27FC236}">
              <a16:creationId xmlns:a16="http://schemas.microsoft.com/office/drawing/2014/main" id="{EC2586F2-274A-4004-B4E3-E5B6B216710D}"/>
            </a:ext>
          </a:extLst>
        </xdr:cNvPr>
        <xdr:cNvSpPr/>
      </xdr:nvSpPr>
      <xdr:spPr>
        <a:xfrm>
          <a:off x="8639175" y="989847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68580</xdr:rowOff>
    </xdr:from>
    <xdr:to>
      <xdr:col>55</xdr:col>
      <xdr:colOff>0</xdr:colOff>
      <xdr:row>61</xdr:row>
      <xdr:rowOff>71846</xdr:rowOff>
    </xdr:to>
    <xdr:cxnSp macro="">
      <xdr:nvCxnSpPr>
        <xdr:cNvPr id="247" name="直線コネクタ 246">
          <a:extLst>
            <a:ext uri="{FF2B5EF4-FFF2-40B4-BE49-F238E27FC236}">
              <a16:creationId xmlns:a16="http://schemas.microsoft.com/office/drawing/2014/main" id="{C9AA8832-9797-4B5B-B136-171705A65736}"/>
            </a:ext>
          </a:extLst>
        </xdr:cNvPr>
        <xdr:cNvCxnSpPr/>
      </xdr:nvCxnSpPr>
      <xdr:spPr>
        <a:xfrm flipV="1">
          <a:off x="8686800" y="9942830"/>
          <a:ext cx="7429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24312</xdr:rowOff>
    </xdr:from>
    <xdr:to>
      <xdr:col>46</xdr:col>
      <xdr:colOff>38100</xdr:colOff>
      <xdr:row>61</xdr:row>
      <xdr:rowOff>125912</xdr:rowOff>
    </xdr:to>
    <xdr:sp macro="" textlink="">
      <xdr:nvSpPr>
        <xdr:cNvPr id="248" name="楕円 247">
          <a:extLst>
            <a:ext uri="{FF2B5EF4-FFF2-40B4-BE49-F238E27FC236}">
              <a16:creationId xmlns:a16="http://schemas.microsoft.com/office/drawing/2014/main" id="{EEB75321-2382-436F-8160-1BCD5E0078ED}"/>
            </a:ext>
          </a:extLst>
        </xdr:cNvPr>
        <xdr:cNvSpPr/>
      </xdr:nvSpPr>
      <xdr:spPr>
        <a:xfrm>
          <a:off x="7839075" y="99049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71846</xdr:rowOff>
    </xdr:from>
    <xdr:to>
      <xdr:col>50</xdr:col>
      <xdr:colOff>114300</xdr:colOff>
      <xdr:row>61</xdr:row>
      <xdr:rowOff>75112</xdr:rowOff>
    </xdr:to>
    <xdr:cxnSp macro="">
      <xdr:nvCxnSpPr>
        <xdr:cNvPr id="249" name="直線コネクタ 248">
          <a:extLst>
            <a:ext uri="{FF2B5EF4-FFF2-40B4-BE49-F238E27FC236}">
              <a16:creationId xmlns:a16="http://schemas.microsoft.com/office/drawing/2014/main" id="{B20195FA-1F6A-4EBB-A0DB-71FEA3831592}"/>
            </a:ext>
          </a:extLst>
        </xdr:cNvPr>
        <xdr:cNvCxnSpPr/>
      </xdr:nvCxnSpPr>
      <xdr:spPr>
        <a:xfrm flipV="1">
          <a:off x="7886700" y="9946096"/>
          <a:ext cx="800100"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19413</xdr:rowOff>
    </xdr:from>
    <xdr:to>
      <xdr:col>41</xdr:col>
      <xdr:colOff>101600</xdr:colOff>
      <xdr:row>61</xdr:row>
      <xdr:rowOff>121013</xdr:rowOff>
    </xdr:to>
    <xdr:sp macro="" textlink="">
      <xdr:nvSpPr>
        <xdr:cNvPr id="250" name="楕円 249">
          <a:extLst>
            <a:ext uri="{FF2B5EF4-FFF2-40B4-BE49-F238E27FC236}">
              <a16:creationId xmlns:a16="http://schemas.microsoft.com/office/drawing/2014/main" id="{A4698E05-51E3-420C-A481-5EFE2C2A94D2}"/>
            </a:ext>
          </a:extLst>
        </xdr:cNvPr>
        <xdr:cNvSpPr/>
      </xdr:nvSpPr>
      <xdr:spPr>
        <a:xfrm>
          <a:off x="7029450" y="989683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70213</xdr:rowOff>
    </xdr:from>
    <xdr:to>
      <xdr:col>45</xdr:col>
      <xdr:colOff>177800</xdr:colOff>
      <xdr:row>61</xdr:row>
      <xdr:rowOff>75112</xdr:rowOff>
    </xdr:to>
    <xdr:cxnSp macro="">
      <xdr:nvCxnSpPr>
        <xdr:cNvPr id="251" name="直線コネクタ 250">
          <a:extLst>
            <a:ext uri="{FF2B5EF4-FFF2-40B4-BE49-F238E27FC236}">
              <a16:creationId xmlns:a16="http://schemas.microsoft.com/office/drawing/2014/main" id="{F569F9D5-E961-4CFA-8584-4F8BD2480453}"/>
            </a:ext>
          </a:extLst>
        </xdr:cNvPr>
        <xdr:cNvCxnSpPr/>
      </xdr:nvCxnSpPr>
      <xdr:spPr>
        <a:xfrm>
          <a:off x="7077075" y="9944463"/>
          <a:ext cx="809625"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21046</xdr:rowOff>
    </xdr:from>
    <xdr:to>
      <xdr:col>36</xdr:col>
      <xdr:colOff>165100</xdr:colOff>
      <xdr:row>61</xdr:row>
      <xdr:rowOff>122646</xdr:rowOff>
    </xdr:to>
    <xdr:sp macro="" textlink="">
      <xdr:nvSpPr>
        <xdr:cNvPr id="252" name="楕円 251">
          <a:extLst>
            <a:ext uri="{FF2B5EF4-FFF2-40B4-BE49-F238E27FC236}">
              <a16:creationId xmlns:a16="http://schemas.microsoft.com/office/drawing/2014/main" id="{0A1358C7-4DB5-445E-AEC5-6C6293E81764}"/>
            </a:ext>
          </a:extLst>
        </xdr:cNvPr>
        <xdr:cNvSpPr/>
      </xdr:nvSpPr>
      <xdr:spPr>
        <a:xfrm>
          <a:off x="6238875" y="989847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70213</xdr:rowOff>
    </xdr:from>
    <xdr:to>
      <xdr:col>41</xdr:col>
      <xdr:colOff>50800</xdr:colOff>
      <xdr:row>61</xdr:row>
      <xdr:rowOff>71846</xdr:rowOff>
    </xdr:to>
    <xdr:cxnSp macro="">
      <xdr:nvCxnSpPr>
        <xdr:cNvPr id="253" name="直線コネクタ 252">
          <a:extLst>
            <a:ext uri="{FF2B5EF4-FFF2-40B4-BE49-F238E27FC236}">
              <a16:creationId xmlns:a16="http://schemas.microsoft.com/office/drawing/2014/main" id="{0D7D5CDE-BDE0-4D8E-849F-B139DBBE94EE}"/>
            </a:ext>
          </a:extLst>
        </xdr:cNvPr>
        <xdr:cNvCxnSpPr/>
      </xdr:nvCxnSpPr>
      <xdr:spPr>
        <a:xfrm flipV="1">
          <a:off x="6286500" y="9944463"/>
          <a:ext cx="7905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1318822A-3A48-448D-9FB2-4FE7E5A854CE}"/>
            </a:ext>
          </a:extLst>
        </xdr:cNvPr>
        <xdr:cNvSpPr txBox="1"/>
      </xdr:nvSpPr>
      <xdr:spPr>
        <a:xfrm>
          <a:off x="8458277" y="1029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38661</xdr:rowOff>
    </xdr:from>
    <xdr:ext cx="469744" cy="259045"/>
    <xdr:sp macro="" textlink="">
      <xdr:nvSpPr>
        <xdr:cNvPr id="255" name="n_2aveValue【体育館・プール】&#10;一人当たり面積">
          <a:extLst>
            <a:ext uri="{FF2B5EF4-FFF2-40B4-BE49-F238E27FC236}">
              <a16:creationId xmlns:a16="http://schemas.microsoft.com/office/drawing/2014/main" id="{5960F4FB-46A8-410D-8DE9-E14AAA21840C}"/>
            </a:ext>
          </a:extLst>
        </xdr:cNvPr>
        <xdr:cNvSpPr txBox="1"/>
      </xdr:nvSpPr>
      <xdr:spPr>
        <a:xfrm>
          <a:off x="7677227" y="1023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92546</xdr:rowOff>
    </xdr:from>
    <xdr:ext cx="469744" cy="259045"/>
    <xdr:sp macro="" textlink="">
      <xdr:nvSpPr>
        <xdr:cNvPr id="256" name="n_3aveValue【体育館・プール】&#10;一人当たり面積">
          <a:extLst>
            <a:ext uri="{FF2B5EF4-FFF2-40B4-BE49-F238E27FC236}">
              <a16:creationId xmlns:a16="http://schemas.microsoft.com/office/drawing/2014/main" id="{095C2E66-6B08-4D5B-AD1B-E8782BCC70B2}"/>
            </a:ext>
          </a:extLst>
        </xdr:cNvPr>
        <xdr:cNvSpPr txBox="1"/>
      </xdr:nvSpPr>
      <xdr:spPr>
        <a:xfrm>
          <a:off x="6867602" y="1029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94178</xdr:rowOff>
    </xdr:from>
    <xdr:ext cx="469744" cy="259045"/>
    <xdr:sp macro="" textlink="">
      <xdr:nvSpPr>
        <xdr:cNvPr id="257" name="n_4aveValue【体育館・プール】&#10;一人当たり面積">
          <a:extLst>
            <a:ext uri="{FF2B5EF4-FFF2-40B4-BE49-F238E27FC236}">
              <a16:creationId xmlns:a16="http://schemas.microsoft.com/office/drawing/2014/main" id="{D218062E-0FCC-4947-8CA0-4B859BF15B6F}"/>
            </a:ext>
          </a:extLst>
        </xdr:cNvPr>
        <xdr:cNvSpPr txBox="1"/>
      </xdr:nvSpPr>
      <xdr:spPr>
        <a:xfrm>
          <a:off x="6067502" y="1029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139173</xdr:rowOff>
    </xdr:from>
    <xdr:ext cx="469744" cy="259045"/>
    <xdr:sp macro="" textlink="">
      <xdr:nvSpPr>
        <xdr:cNvPr id="258" name="n_1mainValue【体育館・プール】&#10;一人当たり面積">
          <a:extLst>
            <a:ext uri="{FF2B5EF4-FFF2-40B4-BE49-F238E27FC236}">
              <a16:creationId xmlns:a16="http://schemas.microsoft.com/office/drawing/2014/main" id="{B8E4FCBD-A9D7-44AE-B2D2-C2AFC646150B}"/>
            </a:ext>
          </a:extLst>
        </xdr:cNvPr>
        <xdr:cNvSpPr txBox="1"/>
      </xdr:nvSpPr>
      <xdr:spPr>
        <a:xfrm>
          <a:off x="8458277" y="969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142439</xdr:rowOff>
    </xdr:from>
    <xdr:ext cx="469744" cy="259045"/>
    <xdr:sp macro="" textlink="">
      <xdr:nvSpPr>
        <xdr:cNvPr id="259" name="n_2mainValue【体育館・プール】&#10;一人当たり面積">
          <a:extLst>
            <a:ext uri="{FF2B5EF4-FFF2-40B4-BE49-F238E27FC236}">
              <a16:creationId xmlns:a16="http://schemas.microsoft.com/office/drawing/2014/main" id="{FC4B18D6-0929-4FB5-A1CB-57FE735DDFC0}"/>
            </a:ext>
          </a:extLst>
        </xdr:cNvPr>
        <xdr:cNvSpPr txBox="1"/>
      </xdr:nvSpPr>
      <xdr:spPr>
        <a:xfrm>
          <a:off x="7677227" y="969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137540</xdr:rowOff>
    </xdr:from>
    <xdr:ext cx="469744" cy="259045"/>
    <xdr:sp macro="" textlink="">
      <xdr:nvSpPr>
        <xdr:cNvPr id="260" name="n_3mainValue【体育館・プール】&#10;一人当たり面積">
          <a:extLst>
            <a:ext uri="{FF2B5EF4-FFF2-40B4-BE49-F238E27FC236}">
              <a16:creationId xmlns:a16="http://schemas.microsoft.com/office/drawing/2014/main" id="{312A1C7F-1FFD-4801-9EED-F4B72C2FF2CE}"/>
            </a:ext>
          </a:extLst>
        </xdr:cNvPr>
        <xdr:cNvSpPr txBox="1"/>
      </xdr:nvSpPr>
      <xdr:spPr>
        <a:xfrm>
          <a:off x="6867602" y="969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139173</xdr:rowOff>
    </xdr:from>
    <xdr:ext cx="469744" cy="259045"/>
    <xdr:sp macro="" textlink="">
      <xdr:nvSpPr>
        <xdr:cNvPr id="261" name="n_4mainValue【体育館・プール】&#10;一人当たり面積">
          <a:extLst>
            <a:ext uri="{FF2B5EF4-FFF2-40B4-BE49-F238E27FC236}">
              <a16:creationId xmlns:a16="http://schemas.microsoft.com/office/drawing/2014/main" id="{B5837AAD-53D6-47F0-98E5-74D7EC7697BF}"/>
            </a:ext>
          </a:extLst>
        </xdr:cNvPr>
        <xdr:cNvSpPr txBox="1"/>
      </xdr:nvSpPr>
      <xdr:spPr>
        <a:xfrm>
          <a:off x="6067502" y="969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4EDFA10-E67D-438D-A740-6683ED24BCD1}"/>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26CD054-01AD-41AC-80F0-3147076013ED}"/>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76FA7FB-3CBC-44C7-BC55-1ABEA23AE069}"/>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7091BFB-4025-4C02-8D80-44DAB4F9B007}"/>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5B9D92F5-5AFC-4492-BA66-7E7558F3279B}"/>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99DF5E8-CA71-4BBF-B8A2-9060E09BCF7F}"/>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01082AF-B359-4447-9A58-2747DD5C2323}"/>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D62978C-6DAA-42ED-9088-F9909FD0490A}"/>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5DB1A15B-D69D-4FCC-8CF9-C728158A885C}"/>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CC6B80B-EA59-4527-8C75-6C4A8BA8C711}"/>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A23C8A21-12F7-43A8-A985-5D0B91F06CDC}"/>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D1A03F65-4DB7-440E-B757-5BC2FA6E9D22}"/>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36E638F6-299C-4CE2-A64C-936640EFFD88}"/>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C4887890-E040-42CE-AD3C-0E02EFC461FF}"/>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5A364314-4462-49E7-9CCB-D582C867C4D6}"/>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543F244-9BC0-4801-8631-4FDB96A16EC9}"/>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66228DA6-6EA3-4225-8FF8-5A89396CC59B}"/>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815D37C9-3F00-4C8E-A264-6CD2135508B7}"/>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EC24AFF3-031B-406D-9A03-3763BF63EBA1}"/>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944BE705-650A-4F38-8FA9-471D0D7EE842}"/>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4365602A-C060-4B70-96A1-9566FDC450B4}"/>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C4F18446-9EB0-4A84-89C4-E0DE003ADAC8}"/>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91BF3DA8-C3F9-4A28-8FDE-795CB22E3C88}"/>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0471B7B-9E95-4532-BC90-8F5A7C2140D8}"/>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F256B0C7-1C6B-4978-95BF-9FD980A56650}"/>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33CFE176-D9DC-4FAD-9E46-7506BAB3A426}"/>
            </a:ext>
          </a:extLst>
        </xdr:cNvPr>
        <xdr:cNvCxnSpPr/>
      </xdr:nvCxnSpPr>
      <xdr:spPr>
        <a:xfrm flipV="1">
          <a:off x="4180840" y="12732023"/>
          <a:ext cx="0" cy="135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37DBCA42-AE66-4D83-953C-9EC704F8A900}"/>
            </a:ext>
          </a:extLst>
        </xdr:cNvPr>
        <xdr:cNvSpPr txBox="1"/>
      </xdr:nvSpPr>
      <xdr:spPr>
        <a:xfrm>
          <a:off x="42195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2EBED61F-04E5-481F-96AA-07D17E291BD9}"/>
            </a:ext>
          </a:extLst>
        </xdr:cNvPr>
        <xdr:cNvCxnSpPr/>
      </xdr:nvCxnSpPr>
      <xdr:spPr>
        <a:xfrm>
          <a:off x="41052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B16B9339-3899-4291-B38E-70233CC30C85}"/>
            </a:ext>
          </a:extLst>
        </xdr:cNvPr>
        <xdr:cNvSpPr txBox="1"/>
      </xdr:nvSpPr>
      <xdr:spPr>
        <a:xfrm>
          <a:off x="4219575" y="1251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42A0EA6F-9B7B-4C30-B011-AD53A65C01EA}"/>
            </a:ext>
          </a:extLst>
        </xdr:cNvPr>
        <xdr:cNvCxnSpPr/>
      </xdr:nvCxnSpPr>
      <xdr:spPr>
        <a:xfrm>
          <a:off x="4105275" y="127320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DFD702D4-29D9-4361-9D6F-0D63E9E2B745}"/>
            </a:ext>
          </a:extLst>
        </xdr:cNvPr>
        <xdr:cNvSpPr txBox="1"/>
      </xdr:nvSpPr>
      <xdr:spPr>
        <a:xfrm>
          <a:off x="4219575" y="13446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7EF18ED3-0193-4508-AF76-774A42241AB8}"/>
            </a:ext>
          </a:extLst>
        </xdr:cNvPr>
        <xdr:cNvSpPr/>
      </xdr:nvSpPr>
      <xdr:spPr>
        <a:xfrm>
          <a:off x="4124325" y="1346798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23EA469E-8AAD-4540-928B-3C98F3DC7BA3}"/>
            </a:ext>
          </a:extLst>
        </xdr:cNvPr>
        <xdr:cNvSpPr/>
      </xdr:nvSpPr>
      <xdr:spPr>
        <a:xfrm>
          <a:off x="3381375" y="1343687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A86806F4-8D6A-4A50-89D6-E08991618F22}"/>
            </a:ext>
          </a:extLst>
        </xdr:cNvPr>
        <xdr:cNvSpPr/>
      </xdr:nvSpPr>
      <xdr:spPr>
        <a:xfrm>
          <a:off x="2571750" y="1343333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99CDC9A9-7967-4B28-A8F1-874C44B1BBAE}"/>
            </a:ext>
          </a:extLst>
        </xdr:cNvPr>
        <xdr:cNvSpPr/>
      </xdr:nvSpPr>
      <xdr:spPr>
        <a:xfrm>
          <a:off x="1781175" y="133941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05177627-D2A9-4177-9BAE-A2049A8442D7}"/>
            </a:ext>
          </a:extLst>
        </xdr:cNvPr>
        <xdr:cNvSpPr/>
      </xdr:nvSpPr>
      <xdr:spPr>
        <a:xfrm>
          <a:off x="981075" y="133925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CE61A53-E170-43F0-B5DC-8DBCA26D7D63}"/>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44DA1ED-3336-4353-9825-18465CDFB3D7}"/>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E7010EB-B3B8-4DB7-A6FB-947ACB2DFBFE}"/>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6CF7DAB-694F-42C7-8662-41A7357A57F5}"/>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DD5A704-6BF8-4570-8F3B-5271F81D2762}"/>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85</xdr:row>
      <xdr:rowOff>18324</xdr:rowOff>
    </xdr:from>
    <xdr:to>
      <xdr:col>6</xdr:col>
      <xdr:colOff>38100</xdr:colOff>
      <xdr:row>85</xdr:row>
      <xdr:rowOff>119924</xdr:rowOff>
    </xdr:to>
    <xdr:sp macro="" textlink="">
      <xdr:nvSpPr>
        <xdr:cNvPr id="303" name="楕円 302">
          <a:extLst>
            <a:ext uri="{FF2B5EF4-FFF2-40B4-BE49-F238E27FC236}">
              <a16:creationId xmlns:a16="http://schemas.microsoft.com/office/drawing/2014/main" id="{215113B6-5BA1-4571-9B50-6F825381981E}"/>
            </a:ext>
          </a:extLst>
        </xdr:cNvPr>
        <xdr:cNvSpPr/>
      </xdr:nvSpPr>
      <xdr:spPr>
        <a:xfrm>
          <a:off x="981075" y="1378194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115225</xdr:rowOff>
    </xdr:from>
    <xdr:ext cx="405111" cy="259045"/>
    <xdr:sp macro="" textlink="">
      <xdr:nvSpPr>
        <xdr:cNvPr id="304" name="n_1aveValue【福祉施設】&#10;有形固定資産減価償却率">
          <a:extLst>
            <a:ext uri="{FF2B5EF4-FFF2-40B4-BE49-F238E27FC236}">
              <a16:creationId xmlns:a16="http://schemas.microsoft.com/office/drawing/2014/main" id="{7E88384C-3F59-42D1-881D-1962D7E79029}"/>
            </a:ext>
          </a:extLst>
        </xdr:cNvPr>
        <xdr:cNvSpPr txBox="1"/>
      </xdr:nvSpPr>
      <xdr:spPr>
        <a:xfrm>
          <a:off x="3239144" y="1323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05" name="n_2aveValue【福祉施設】&#10;有形固定資産減価償却率">
          <a:extLst>
            <a:ext uri="{FF2B5EF4-FFF2-40B4-BE49-F238E27FC236}">
              <a16:creationId xmlns:a16="http://schemas.microsoft.com/office/drawing/2014/main" id="{0E957202-C94A-4534-A487-4E7DC87FEF7E}"/>
            </a:ext>
          </a:extLst>
        </xdr:cNvPr>
        <xdr:cNvSpPr txBox="1"/>
      </xdr:nvSpPr>
      <xdr:spPr>
        <a:xfrm>
          <a:off x="2439044" y="13221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06" name="n_3aveValue【福祉施設】&#10;有形固定資産減価償却率">
          <a:extLst>
            <a:ext uri="{FF2B5EF4-FFF2-40B4-BE49-F238E27FC236}">
              <a16:creationId xmlns:a16="http://schemas.microsoft.com/office/drawing/2014/main" id="{BA4AADA7-73A6-423D-9354-3B3555EEFF2A}"/>
            </a:ext>
          </a:extLst>
        </xdr:cNvPr>
        <xdr:cNvSpPr txBox="1"/>
      </xdr:nvSpPr>
      <xdr:spPr>
        <a:xfrm>
          <a:off x="1648469" y="1318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07" name="n_4aveValue【福祉施設】&#10;有形固定資産減価償却率">
          <a:extLst>
            <a:ext uri="{FF2B5EF4-FFF2-40B4-BE49-F238E27FC236}">
              <a16:creationId xmlns:a16="http://schemas.microsoft.com/office/drawing/2014/main" id="{7E4448C6-12F4-45A2-A145-0FA47B08BD99}"/>
            </a:ext>
          </a:extLst>
        </xdr:cNvPr>
        <xdr:cNvSpPr txBox="1"/>
      </xdr:nvSpPr>
      <xdr:spPr>
        <a:xfrm>
          <a:off x="848369" y="1318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111051</xdr:rowOff>
    </xdr:from>
    <xdr:ext cx="405111" cy="259045"/>
    <xdr:sp macro="" textlink="">
      <xdr:nvSpPr>
        <xdr:cNvPr id="308" name="n_4mainValue【福祉施設】&#10;有形固定資産減価償却率">
          <a:extLst>
            <a:ext uri="{FF2B5EF4-FFF2-40B4-BE49-F238E27FC236}">
              <a16:creationId xmlns:a16="http://schemas.microsoft.com/office/drawing/2014/main" id="{FCBB3ACD-6511-43AE-8D4C-2696D62B6FFD}"/>
            </a:ext>
          </a:extLst>
        </xdr:cNvPr>
        <xdr:cNvSpPr txBox="1"/>
      </xdr:nvSpPr>
      <xdr:spPr>
        <a:xfrm>
          <a:off x="848369" y="1387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43938CC6-F4C6-4CF7-AB2B-7BDF06D85D43}"/>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2C683431-73CD-4D6A-B5F3-53E4B0660ED1}"/>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AC325E93-4C0E-401C-9BFE-FDB81803A849}"/>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569B6DF9-7974-4B37-9A03-F29060755517}"/>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F72E3B9C-81E5-45C3-9176-24A6C63CF2DC}"/>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C8D53053-3521-4A68-99F4-42F0C04742D9}"/>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C2C5BF65-02A5-4F57-9218-23704E9E3BAE}"/>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30D870FC-F634-4013-9EAC-F53DF1B5E108}"/>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92D28A7A-4216-41A7-B5AB-F24722B36A09}"/>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5704C12E-5FE2-4459-8035-8EEA61E8FB27}"/>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9" name="直線コネクタ 318">
          <a:extLst>
            <a:ext uri="{FF2B5EF4-FFF2-40B4-BE49-F238E27FC236}">
              <a16:creationId xmlns:a16="http://schemas.microsoft.com/office/drawing/2014/main" id="{AADDD34B-99AD-4E05-BCE6-0DC7537C992F}"/>
            </a:ext>
          </a:extLst>
        </xdr:cNvPr>
        <xdr:cNvCxnSpPr/>
      </xdr:nvCxnSpPr>
      <xdr:spPr>
        <a:xfrm>
          <a:off x="5953125" y="13858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0" name="テキスト ボックス 319">
          <a:extLst>
            <a:ext uri="{FF2B5EF4-FFF2-40B4-BE49-F238E27FC236}">
              <a16:creationId xmlns:a16="http://schemas.microsoft.com/office/drawing/2014/main" id="{5A8733BC-6028-41B7-80B0-3CEF707708ED}"/>
            </a:ext>
          </a:extLst>
        </xdr:cNvPr>
        <xdr:cNvSpPr txBox="1"/>
      </xdr:nvSpPr>
      <xdr:spPr>
        <a:xfrm>
          <a:off x="5527221" y="13723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8B05FB43-1E0A-4BC6-887E-DDBD1DCEC388}"/>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9FECF929-6672-46ED-83D4-D7FE4E21684C}"/>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3" name="直線コネクタ 322">
          <a:extLst>
            <a:ext uri="{FF2B5EF4-FFF2-40B4-BE49-F238E27FC236}">
              <a16:creationId xmlns:a16="http://schemas.microsoft.com/office/drawing/2014/main" id="{C30C1331-9BDD-471A-844B-D47B8EB840B8}"/>
            </a:ext>
          </a:extLst>
        </xdr:cNvPr>
        <xdr:cNvCxnSpPr/>
      </xdr:nvCxnSpPr>
      <xdr:spPr>
        <a:xfrm>
          <a:off x="5953125" y="12782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4" name="テキスト ボックス 323">
          <a:extLst>
            <a:ext uri="{FF2B5EF4-FFF2-40B4-BE49-F238E27FC236}">
              <a16:creationId xmlns:a16="http://schemas.microsoft.com/office/drawing/2014/main" id="{A3F7F60E-10BD-4354-A68D-9BDC4A2E2284}"/>
            </a:ext>
          </a:extLst>
        </xdr:cNvPr>
        <xdr:cNvSpPr txBox="1"/>
      </xdr:nvSpPr>
      <xdr:spPr>
        <a:xfrm>
          <a:off x="5527221" y="1263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C4ADF67A-5897-4180-AB35-7F638B930B62}"/>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3BC51256-2595-48D9-B02D-E040EC25AD9C}"/>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a:extLst>
            <a:ext uri="{FF2B5EF4-FFF2-40B4-BE49-F238E27FC236}">
              <a16:creationId xmlns:a16="http://schemas.microsoft.com/office/drawing/2014/main" id="{1986E5DD-C984-4662-B1D4-74656782CA4A}"/>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28" name="直線コネクタ 327">
          <a:extLst>
            <a:ext uri="{FF2B5EF4-FFF2-40B4-BE49-F238E27FC236}">
              <a16:creationId xmlns:a16="http://schemas.microsoft.com/office/drawing/2014/main" id="{62D64C35-F404-44C1-8909-5AD81BDC6142}"/>
            </a:ext>
          </a:extLst>
        </xdr:cNvPr>
        <xdr:cNvCxnSpPr/>
      </xdr:nvCxnSpPr>
      <xdr:spPr>
        <a:xfrm flipV="1">
          <a:off x="9429115" y="12694286"/>
          <a:ext cx="0" cy="114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9" name="【福祉施設】&#10;一人当たり面積最小値テキスト">
          <a:extLst>
            <a:ext uri="{FF2B5EF4-FFF2-40B4-BE49-F238E27FC236}">
              <a16:creationId xmlns:a16="http://schemas.microsoft.com/office/drawing/2014/main" id="{4D42A515-E94B-4879-97FC-5256DCC00544}"/>
            </a:ext>
          </a:extLst>
        </xdr:cNvPr>
        <xdr:cNvSpPr txBox="1"/>
      </xdr:nvSpPr>
      <xdr:spPr>
        <a:xfrm>
          <a:off x="9467850" y="1384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0" name="直線コネクタ 329">
          <a:extLst>
            <a:ext uri="{FF2B5EF4-FFF2-40B4-BE49-F238E27FC236}">
              <a16:creationId xmlns:a16="http://schemas.microsoft.com/office/drawing/2014/main" id="{400DAD02-1C45-43D8-8957-95B29124353C}"/>
            </a:ext>
          </a:extLst>
        </xdr:cNvPr>
        <xdr:cNvCxnSpPr/>
      </xdr:nvCxnSpPr>
      <xdr:spPr>
        <a:xfrm>
          <a:off x="9363075" y="138417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31" name="【福祉施設】&#10;一人当たり面積最大値テキスト">
          <a:extLst>
            <a:ext uri="{FF2B5EF4-FFF2-40B4-BE49-F238E27FC236}">
              <a16:creationId xmlns:a16="http://schemas.microsoft.com/office/drawing/2014/main" id="{EBF4052A-1C9A-4480-8145-EECE171114FB}"/>
            </a:ext>
          </a:extLst>
        </xdr:cNvPr>
        <xdr:cNvSpPr txBox="1"/>
      </xdr:nvSpPr>
      <xdr:spPr>
        <a:xfrm>
          <a:off x="9467850" y="124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32" name="直線コネクタ 331">
          <a:extLst>
            <a:ext uri="{FF2B5EF4-FFF2-40B4-BE49-F238E27FC236}">
              <a16:creationId xmlns:a16="http://schemas.microsoft.com/office/drawing/2014/main" id="{FE5E23A1-F16E-405F-81F0-5802E01A7D25}"/>
            </a:ext>
          </a:extLst>
        </xdr:cNvPr>
        <xdr:cNvCxnSpPr/>
      </xdr:nvCxnSpPr>
      <xdr:spPr>
        <a:xfrm>
          <a:off x="9363075" y="12694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33" name="【福祉施設】&#10;一人当たり面積平均値テキスト">
          <a:extLst>
            <a:ext uri="{FF2B5EF4-FFF2-40B4-BE49-F238E27FC236}">
              <a16:creationId xmlns:a16="http://schemas.microsoft.com/office/drawing/2014/main" id="{58105191-17AC-4799-B6B0-765C0780210C}"/>
            </a:ext>
          </a:extLst>
        </xdr:cNvPr>
        <xdr:cNvSpPr txBox="1"/>
      </xdr:nvSpPr>
      <xdr:spPr>
        <a:xfrm>
          <a:off x="9467850" y="13441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34" name="フローチャート: 判断 333">
          <a:extLst>
            <a:ext uri="{FF2B5EF4-FFF2-40B4-BE49-F238E27FC236}">
              <a16:creationId xmlns:a16="http://schemas.microsoft.com/office/drawing/2014/main" id="{ABE09A93-1983-443F-B084-ED8155509140}"/>
            </a:ext>
          </a:extLst>
        </xdr:cNvPr>
        <xdr:cNvSpPr/>
      </xdr:nvSpPr>
      <xdr:spPr>
        <a:xfrm>
          <a:off x="9401175" y="1344676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35" name="フローチャート: 判断 334">
          <a:extLst>
            <a:ext uri="{FF2B5EF4-FFF2-40B4-BE49-F238E27FC236}">
              <a16:creationId xmlns:a16="http://schemas.microsoft.com/office/drawing/2014/main" id="{F61EEC76-ADA5-4A1D-9695-F4F0C39C64A6}"/>
            </a:ext>
          </a:extLst>
        </xdr:cNvPr>
        <xdr:cNvSpPr/>
      </xdr:nvSpPr>
      <xdr:spPr>
        <a:xfrm>
          <a:off x="8639175" y="13447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6" name="フローチャート: 判断 335">
          <a:extLst>
            <a:ext uri="{FF2B5EF4-FFF2-40B4-BE49-F238E27FC236}">
              <a16:creationId xmlns:a16="http://schemas.microsoft.com/office/drawing/2014/main" id="{46CA605F-8098-4F9F-B444-12A00913B31C}"/>
            </a:ext>
          </a:extLst>
        </xdr:cNvPr>
        <xdr:cNvSpPr/>
      </xdr:nvSpPr>
      <xdr:spPr>
        <a:xfrm>
          <a:off x="7839075" y="13487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37" name="フローチャート: 判断 336">
          <a:extLst>
            <a:ext uri="{FF2B5EF4-FFF2-40B4-BE49-F238E27FC236}">
              <a16:creationId xmlns:a16="http://schemas.microsoft.com/office/drawing/2014/main" id="{B4E579F0-2052-48B1-A1E3-53BCC07DF89C}"/>
            </a:ext>
          </a:extLst>
        </xdr:cNvPr>
        <xdr:cNvSpPr/>
      </xdr:nvSpPr>
      <xdr:spPr>
        <a:xfrm>
          <a:off x="7029450" y="13495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38" name="フローチャート: 判断 337">
          <a:extLst>
            <a:ext uri="{FF2B5EF4-FFF2-40B4-BE49-F238E27FC236}">
              <a16:creationId xmlns:a16="http://schemas.microsoft.com/office/drawing/2014/main" id="{3A12CE72-2B4E-46E9-968A-1E666C250792}"/>
            </a:ext>
          </a:extLst>
        </xdr:cNvPr>
        <xdr:cNvSpPr/>
      </xdr:nvSpPr>
      <xdr:spPr>
        <a:xfrm>
          <a:off x="6238875" y="134867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C04C369B-E72F-4920-994C-96E663DA612F}"/>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572F4357-EBC5-4EF1-8244-5B5C7A2391C1}"/>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93EA240B-7B2A-4D87-BE2A-77D678176C84}"/>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2DF71A1E-F20D-4486-9B98-2CC04CDD2467}"/>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27EDE0C2-FDA9-43E1-AA19-3273DE87029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130175</xdr:rowOff>
    </xdr:from>
    <xdr:to>
      <xdr:col>36</xdr:col>
      <xdr:colOff>165100</xdr:colOff>
      <xdr:row>85</xdr:row>
      <xdr:rowOff>60325</xdr:rowOff>
    </xdr:to>
    <xdr:sp macro="" textlink="">
      <xdr:nvSpPr>
        <xdr:cNvPr id="344" name="楕円 343">
          <a:extLst>
            <a:ext uri="{FF2B5EF4-FFF2-40B4-BE49-F238E27FC236}">
              <a16:creationId xmlns:a16="http://schemas.microsoft.com/office/drawing/2014/main" id="{7C6648B0-ED96-4312-A94D-502B15958554}"/>
            </a:ext>
          </a:extLst>
        </xdr:cNvPr>
        <xdr:cNvSpPr/>
      </xdr:nvSpPr>
      <xdr:spPr>
        <a:xfrm>
          <a:off x="6238875" y="137318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122572</xdr:rowOff>
    </xdr:from>
    <xdr:ext cx="469744" cy="259045"/>
    <xdr:sp macro="" textlink="">
      <xdr:nvSpPr>
        <xdr:cNvPr id="345" name="n_1aveValue【福祉施設】&#10;一人当たり面積">
          <a:extLst>
            <a:ext uri="{FF2B5EF4-FFF2-40B4-BE49-F238E27FC236}">
              <a16:creationId xmlns:a16="http://schemas.microsoft.com/office/drawing/2014/main" id="{AC17B062-C5EE-4DBF-96CC-AAF948930ABB}"/>
            </a:ext>
          </a:extLst>
        </xdr:cNvPr>
        <xdr:cNvSpPr txBox="1"/>
      </xdr:nvSpPr>
      <xdr:spPr>
        <a:xfrm>
          <a:off x="8458277"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46" name="n_2aveValue【福祉施設】&#10;一人当たり面積">
          <a:extLst>
            <a:ext uri="{FF2B5EF4-FFF2-40B4-BE49-F238E27FC236}">
              <a16:creationId xmlns:a16="http://schemas.microsoft.com/office/drawing/2014/main" id="{00607DA9-C06D-4344-A833-067995CC6607}"/>
            </a:ext>
          </a:extLst>
        </xdr:cNvPr>
        <xdr:cNvSpPr txBox="1"/>
      </xdr:nvSpPr>
      <xdr:spPr>
        <a:xfrm>
          <a:off x="7677227"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47" name="n_3aveValue【福祉施設】&#10;一人当たり面積">
          <a:extLst>
            <a:ext uri="{FF2B5EF4-FFF2-40B4-BE49-F238E27FC236}">
              <a16:creationId xmlns:a16="http://schemas.microsoft.com/office/drawing/2014/main" id="{C9BF4E9A-89E2-466B-A5C0-30B689D4D803}"/>
            </a:ext>
          </a:extLst>
        </xdr:cNvPr>
        <xdr:cNvSpPr txBox="1"/>
      </xdr:nvSpPr>
      <xdr:spPr>
        <a:xfrm>
          <a:off x="6867602" y="1328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48" name="n_4aveValue【福祉施設】&#10;一人当たり面積">
          <a:extLst>
            <a:ext uri="{FF2B5EF4-FFF2-40B4-BE49-F238E27FC236}">
              <a16:creationId xmlns:a16="http://schemas.microsoft.com/office/drawing/2014/main" id="{2F1C2694-5322-42B2-BCD9-7965B7AA0A8F}"/>
            </a:ext>
          </a:extLst>
        </xdr:cNvPr>
        <xdr:cNvSpPr txBox="1"/>
      </xdr:nvSpPr>
      <xdr:spPr>
        <a:xfrm>
          <a:off x="6067502" y="1327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51452</xdr:rowOff>
    </xdr:from>
    <xdr:ext cx="469744" cy="259045"/>
    <xdr:sp macro="" textlink="">
      <xdr:nvSpPr>
        <xdr:cNvPr id="349" name="n_4mainValue【福祉施設】&#10;一人当たり面積">
          <a:extLst>
            <a:ext uri="{FF2B5EF4-FFF2-40B4-BE49-F238E27FC236}">
              <a16:creationId xmlns:a16="http://schemas.microsoft.com/office/drawing/2014/main" id="{C4C8F35B-6859-464C-9929-A72BD22EC187}"/>
            </a:ext>
          </a:extLst>
        </xdr:cNvPr>
        <xdr:cNvSpPr txBox="1"/>
      </xdr:nvSpPr>
      <xdr:spPr>
        <a:xfrm>
          <a:off x="6067502" y="1381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81B77719-DFDE-49B1-B019-2B439D583699}"/>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22692694-51C0-46CB-95A0-C852050588A7}"/>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4F43F99D-FD48-4265-ADC5-92D1290E1720}"/>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C29C6C65-7D7C-49A5-993A-5D554C6B495E}"/>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E677EEA2-3D74-4332-97F6-64E20C2E7667}"/>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45085CC5-8A5F-4F5A-A88A-4E12E3AE549B}"/>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8A5A05B2-6188-4104-9607-DCB2D794E90B}"/>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8AFF8316-5727-4786-9DCD-6676A5BB4547}"/>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a:extLst>
            <a:ext uri="{FF2B5EF4-FFF2-40B4-BE49-F238E27FC236}">
              <a16:creationId xmlns:a16="http://schemas.microsoft.com/office/drawing/2014/main" id="{D07D94CE-2B48-4B56-AE07-491F0A76678C}"/>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a:extLst>
            <a:ext uri="{FF2B5EF4-FFF2-40B4-BE49-F238E27FC236}">
              <a16:creationId xmlns:a16="http://schemas.microsoft.com/office/drawing/2014/main" id="{0F8D1CB3-46FF-4847-AE35-FE48B332688A}"/>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0" name="テキスト ボックス 359">
          <a:extLst>
            <a:ext uri="{FF2B5EF4-FFF2-40B4-BE49-F238E27FC236}">
              <a16:creationId xmlns:a16="http://schemas.microsoft.com/office/drawing/2014/main" id="{F648D270-97F2-4C66-9CBD-09AE538BCC11}"/>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1" name="直線コネクタ 360">
          <a:extLst>
            <a:ext uri="{FF2B5EF4-FFF2-40B4-BE49-F238E27FC236}">
              <a16:creationId xmlns:a16="http://schemas.microsoft.com/office/drawing/2014/main" id="{63989B2E-25B5-4B0F-8FF5-864931998BE8}"/>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2" name="テキスト ボックス 361">
          <a:extLst>
            <a:ext uri="{FF2B5EF4-FFF2-40B4-BE49-F238E27FC236}">
              <a16:creationId xmlns:a16="http://schemas.microsoft.com/office/drawing/2014/main" id="{8CDF1355-DD4F-4F1A-97AB-55C2C231F36C}"/>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3" name="直線コネクタ 362">
          <a:extLst>
            <a:ext uri="{FF2B5EF4-FFF2-40B4-BE49-F238E27FC236}">
              <a16:creationId xmlns:a16="http://schemas.microsoft.com/office/drawing/2014/main" id="{AA48E744-D06C-491C-9FFC-8A4D1974840E}"/>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4" name="テキスト ボックス 363">
          <a:extLst>
            <a:ext uri="{FF2B5EF4-FFF2-40B4-BE49-F238E27FC236}">
              <a16:creationId xmlns:a16="http://schemas.microsoft.com/office/drawing/2014/main" id="{9409DE3E-7F96-421E-8A5E-6EE2F49B4120}"/>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5" name="直線コネクタ 364">
          <a:extLst>
            <a:ext uri="{FF2B5EF4-FFF2-40B4-BE49-F238E27FC236}">
              <a16:creationId xmlns:a16="http://schemas.microsoft.com/office/drawing/2014/main" id="{71FFD3A3-C862-4D4A-A6F5-A8B633178B7A}"/>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6" name="テキスト ボックス 365">
          <a:extLst>
            <a:ext uri="{FF2B5EF4-FFF2-40B4-BE49-F238E27FC236}">
              <a16:creationId xmlns:a16="http://schemas.microsoft.com/office/drawing/2014/main" id="{48F4739C-B31C-4DE7-B8F3-24E507CF6B9F}"/>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7" name="直線コネクタ 366">
          <a:extLst>
            <a:ext uri="{FF2B5EF4-FFF2-40B4-BE49-F238E27FC236}">
              <a16:creationId xmlns:a16="http://schemas.microsoft.com/office/drawing/2014/main" id="{333C80CE-01BD-4E9F-B44D-4C30227FEF05}"/>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8" name="テキスト ボックス 367">
          <a:extLst>
            <a:ext uri="{FF2B5EF4-FFF2-40B4-BE49-F238E27FC236}">
              <a16:creationId xmlns:a16="http://schemas.microsoft.com/office/drawing/2014/main" id="{9ACC9E28-52FE-45F9-A830-466567FD14DA}"/>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9" name="直線コネクタ 368">
          <a:extLst>
            <a:ext uri="{FF2B5EF4-FFF2-40B4-BE49-F238E27FC236}">
              <a16:creationId xmlns:a16="http://schemas.microsoft.com/office/drawing/2014/main" id="{E6E29935-4963-48B7-8746-B2FECC2DB96A}"/>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0" name="テキスト ボックス 369">
          <a:extLst>
            <a:ext uri="{FF2B5EF4-FFF2-40B4-BE49-F238E27FC236}">
              <a16:creationId xmlns:a16="http://schemas.microsoft.com/office/drawing/2014/main" id="{FD5D92BF-CF9B-4D16-B95D-C9E0F7BF3445}"/>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a16="http://schemas.microsoft.com/office/drawing/2014/main" id="{A8F83C97-3741-4096-B7A9-1C9FDE57040D}"/>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a:extLst>
            <a:ext uri="{FF2B5EF4-FFF2-40B4-BE49-F238E27FC236}">
              <a16:creationId xmlns:a16="http://schemas.microsoft.com/office/drawing/2014/main" id="{35F6FB97-1DBE-4307-B289-A322831DD674}"/>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73" name="直線コネクタ 372">
          <a:extLst>
            <a:ext uri="{FF2B5EF4-FFF2-40B4-BE49-F238E27FC236}">
              <a16:creationId xmlns:a16="http://schemas.microsoft.com/office/drawing/2014/main" id="{D6392629-0F97-4387-A957-1BA6B368AA2F}"/>
            </a:ext>
          </a:extLst>
        </xdr:cNvPr>
        <xdr:cNvCxnSpPr/>
      </xdr:nvCxnSpPr>
      <xdr:spPr>
        <a:xfrm flipV="1">
          <a:off x="4180840" y="161925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74" name="【市民会館】&#10;有形固定資産減価償却率最小値テキスト">
          <a:extLst>
            <a:ext uri="{FF2B5EF4-FFF2-40B4-BE49-F238E27FC236}">
              <a16:creationId xmlns:a16="http://schemas.microsoft.com/office/drawing/2014/main" id="{CB8BB24D-85C2-49F7-97A6-F8249C563AF3}"/>
            </a:ext>
          </a:extLst>
        </xdr:cNvPr>
        <xdr:cNvSpPr txBox="1"/>
      </xdr:nvSpPr>
      <xdr:spPr>
        <a:xfrm>
          <a:off x="4219575" y="1739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75" name="直線コネクタ 374">
          <a:extLst>
            <a:ext uri="{FF2B5EF4-FFF2-40B4-BE49-F238E27FC236}">
              <a16:creationId xmlns:a16="http://schemas.microsoft.com/office/drawing/2014/main" id="{FF4E024C-9BF9-4B8D-BCDE-7CAF0F1DEBF2}"/>
            </a:ext>
          </a:extLst>
        </xdr:cNvPr>
        <xdr:cNvCxnSpPr/>
      </xdr:nvCxnSpPr>
      <xdr:spPr>
        <a:xfrm>
          <a:off x="4105275" y="17392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76" name="【市民会館】&#10;有形固定資産減価償却率最大値テキスト">
          <a:extLst>
            <a:ext uri="{FF2B5EF4-FFF2-40B4-BE49-F238E27FC236}">
              <a16:creationId xmlns:a16="http://schemas.microsoft.com/office/drawing/2014/main" id="{E387F964-819C-4251-8323-BB28B75B7C57}"/>
            </a:ext>
          </a:extLst>
        </xdr:cNvPr>
        <xdr:cNvSpPr txBox="1"/>
      </xdr:nvSpPr>
      <xdr:spPr>
        <a:xfrm>
          <a:off x="4219575" y="15989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7" name="直線コネクタ 376">
          <a:extLst>
            <a:ext uri="{FF2B5EF4-FFF2-40B4-BE49-F238E27FC236}">
              <a16:creationId xmlns:a16="http://schemas.microsoft.com/office/drawing/2014/main" id="{302A6865-0F5F-4A3B-B7F7-E44283F379CD}"/>
            </a:ext>
          </a:extLst>
        </xdr:cNvPr>
        <xdr:cNvCxnSpPr/>
      </xdr:nvCxnSpPr>
      <xdr:spPr>
        <a:xfrm>
          <a:off x="4105275" y="16192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378" name="【市民会館】&#10;有形固定資産減価償却率平均値テキスト">
          <a:extLst>
            <a:ext uri="{FF2B5EF4-FFF2-40B4-BE49-F238E27FC236}">
              <a16:creationId xmlns:a16="http://schemas.microsoft.com/office/drawing/2014/main" id="{E9B41E2F-32F6-4498-8096-8A1F888E38A3}"/>
            </a:ext>
          </a:extLst>
        </xdr:cNvPr>
        <xdr:cNvSpPr txBox="1"/>
      </xdr:nvSpPr>
      <xdr:spPr>
        <a:xfrm>
          <a:off x="4219575" y="1672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379" name="フローチャート: 判断 378">
          <a:extLst>
            <a:ext uri="{FF2B5EF4-FFF2-40B4-BE49-F238E27FC236}">
              <a16:creationId xmlns:a16="http://schemas.microsoft.com/office/drawing/2014/main" id="{2F0B0DE6-2E68-4621-BE86-C94AE65BD0F8}"/>
            </a:ext>
          </a:extLst>
        </xdr:cNvPr>
        <xdr:cNvSpPr/>
      </xdr:nvSpPr>
      <xdr:spPr>
        <a:xfrm>
          <a:off x="4124325" y="168700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380" name="フローチャート: 判断 379">
          <a:extLst>
            <a:ext uri="{FF2B5EF4-FFF2-40B4-BE49-F238E27FC236}">
              <a16:creationId xmlns:a16="http://schemas.microsoft.com/office/drawing/2014/main" id="{80FCDA84-2BFF-469D-92D8-74E83BD2B81D}"/>
            </a:ext>
          </a:extLst>
        </xdr:cNvPr>
        <xdr:cNvSpPr/>
      </xdr:nvSpPr>
      <xdr:spPr>
        <a:xfrm>
          <a:off x="3381375" y="168471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381" name="フローチャート: 判断 380">
          <a:extLst>
            <a:ext uri="{FF2B5EF4-FFF2-40B4-BE49-F238E27FC236}">
              <a16:creationId xmlns:a16="http://schemas.microsoft.com/office/drawing/2014/main" id="{9BAB7B92-DB20-4B0C-A3F4-D55AD2E099A8}"/>
            </a:ext>
          </a:extLst>
        </xdr:cNvPr>
        <xdr:cNvSpPr/>
      </xdr:nvSpPr>
      <xdr:spPr>
        <a:xfrm>
          <a:off x="2571750" y="168414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382" name="フローチャート: 判断 381">
          <a:extLst>
            <a:ext uri="{FF2B5EF4-FFF2-40B4-BE49-F238E27FC236}">
              <a16:creationId xmlns:a16="http://schemas.microsoft.com/office/drawing/2014/main" id="{77CF5B55-80CC-4D08-9186-E89D484BB788}"/>
            </a:ext>
          </a:extLst>
        </xdr:cNvPr>
        <xdr:cNvSpPr/>
      </xdr:nvSpPr>
      <xdr:spPr>
        <a:xfrm>
          <a:off x="1781175" y="168471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383" name="フローチャート: 判断 382">
          <a:extLst>
            <a:ext uri="{FF2B5EF4-FFF2-40B4-BE49-F238E27FC236}">
              <a16:creationId xmlns:a16="http://schemas.microsoft.com/office/drawing/2014/main" id="{23F1154F-73D9-4F6A-AC48-F4F3EE515558}"/>
            </a:ext>
          </a:extLst>
        </xdr:cNvPr>
        <xdr:cNvSpPr/>
      </xdr:nvSpPr>
      <xdr:spPr>
        <a:xfrm>
          <a:off x="981075" y="168389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4DCB4550-C5AE-4E4A-B97A-DE4884AD17B9}"/>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11F7B481-9B6F-4C45-9A42-5887EF0AE539}"/>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90E68023-9672-4961-AB30-E7B47BCA1982}"/>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7EEDBFBC-2D4A-47F9-B9B7-BF806BCE38BA}"/>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9F17B329-D2F9-450C-8C12-90A94776CDFA}"/>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120650</xdr:rowOff>
    </xdr:from>
    <xdr:to>
      <xdr:col>24</xdr:col>
      <xdr:colOff>114300</xdr:colOff>
      <xdr:row>105</xdr:row>
      <xdr:rowOff>50800</xdr:rowOff>
    </xdr:to>
    <xdr:sp macro="" textlink="">
      <xdr:nvSpPr>
        <xdr:cNvPr id="389" name="楕円 388">
          <a:extLst>
            <a:ext uri="{FF2B5EF4-FFF2-40B4-BE49-F238E27FC236}">
              <a16:creationId xmlns:a16="http://schemas.microsoft.com/office/drawing/2014/main" id="{9D61C3BA-70F7-4D86-B04A-662E377E4340}"/>
            </a:ext>
          </a:extLst>
        </xdr:cNvPr>
        <xdr:cNvSpPr/>
      </xdr:nvSpPr>
      <xdr:spPr>
        <a:xfrm>
          <a:off x="4124325" y="169640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99077</xdr:rowOff>
    </xdr:from>
    <xdr:ext cx="405111" cy="259045"/>
    <xdr:sp macro="" textlink="">
      <xdr:nvSpPr>
        <xdr:cNvPr id="390" name="【市民会館】&#10;有形固定資産減価償却率該当値テキスト">
          <a:extLst>
            <a:ext uri="{FF2B5EF4-FFF2-40B4-BE49-F238E27FC236}">
              <a16:creationId xmlns:a16="http://schemas.microsoft.com/office/drawing/2014/main" id="{0C2882F0-2286-4ECD-9368-3EA30C5E4AFE}"/>
            </a:ext>
          </a:extLst>
        </xdr:cNvPr>
        <xdr:cNvSpPr txBox="1"/>
      </xdr:nvSpPr>
      <xdr:spPr>
        <a:xfrm>
          <a:off x="4219575" y="16942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93980</xdr:rowOff>
    </xdr:from>
    <xdr:to>
      <xdr:col>20</xdr:col>
      <xdr:colOff>38100</xdr:colOff>
      <xdr:row>105</xdr:row>
      <xdr:rowOff>24130</xdr:rowOff>
    </xdr:to>
    <xdr:sp macro="" textlink="">
      <xdr:nvSpPr>
        <xdr:cNvPr id="391" name="楕円 390">
          <a:extLst>
            <a:ext uri="{FF2B5EF4-FFF2-40B4-BE49-F238E27FC236}">
              <a16:creationId xmlns:a16="http://schemas.microsoft.com/office/drawing/2014/main" id="{DFE11DB9-C0E1-47D4-A957-F4CDF92C0870}"/>
            </a:ext>
          </a:extLst>
        </xdr:cNvPr>
        <xdr:cNvSpPr/>
      </xdr:nvSpPr>
      <xdr:spPr>
        <a:xfrm>
          <a:off x="3381375" y="169341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144780</xdr:rowOff>
    </xdr:from>
    <xdr:to>
      <xdr:col>24</xdr:col>
      <xdr:colOff>63500</xdr:colOff>
      <xdr:row>105</xdr:row>
      <xdr:rowOff>0</xdr:rowOff>
    </xdr:to>
    <xdr:cxnSp macro="">
      <xdr:nvCxnSpPr>
        <xdr:cNvPr id="392" name="直線コネクタ 391">
          <a:extLst>
            <a:ext uri="{FF2B5EF4-FFF2-40B4-BE49-F238E27FC236}">
              <a16:creationId xmlns:a16="http://schemas.microsoft.com/office/drawing/2014/main" id="{6D9DCAA7-1A59-429B-BAA6-183745221D19}"/>
            </a:ext>
          </a:extLst>
        </xdr:cNvPr>
        <xdr:cNvCxnSpPr/>
      </xdr:nvCxnSpPr>
      <xdr:spPr>
        <a:xfrm>
          <a:off x="3429000" y="16981805"/>
          <a:ext cx="75247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34289</xdr:rowOff>
    </xdr:from>
    <xdr:to>
      <xdr:col>15</xdr:col>
      <xdr:colOff>101600</xdr:colOff>
      <xdr:row>104</xdr:row>
      <xdr:rowOff>135889</xdr:rowOff>
    </xdr:to>
    <xdr:sp macro="" textlink="">
      <xdr:nvSpPr>
        <xdr:cNvPr id="393" name="楕円 392">
          <a:extLst>
            <a:ext uri="{FF2B5EF4-FFF2-40B4-BE49-F238E27FC236}">
              <a16:creationId xmlns:a16="http://schemas.microsoft.com/office/drawing/2014/main" id="{54F938DE-8FE4-48A2-B153-ADB7BB929C7E}"/>
            </a:ext>
          </a:extLst>
        </xdr:cNvPr>
        <xdr:cNvSpPr/>
      </xdr:nvSpPr>
      <xdr:spPr>
        <a:xfrm>
          <a:off x="2571750" y="168713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85089</xdr:rowOff>
    </xdr:from>
    <xdr:to>
      <xdr:col>19</xdr:col>
      <xdr:colOff>177800</xdr:colOff>
      <xdr:row>104</xdr:row>
      <xdr:rowOff>144780</xdr:rowOff>
    </xdr:to>
    <xdr:cxnSp macro="">
      <xdr:nvCxnSpPr>
        <xdr:cNvPr id="394" name="直線コネクタ 393">
          <a:extLst>
            <a:ext uri="{FF2B5EF4-FFF2-40B4-BE49-F238E27FC236}">
              <a16:creationId xmlns:a16="http://schemas.microsoft.com/office/drawing/2014/main" id="{22FE91F6-BE81-4440-BC42-855745923A1B}"/>
            </a:ext>
          </a:extLst>
        </xdr:cNvPr>
        <xdr:cNvCxnSpPr/>
      </xdr:nvCxnSpPr>
      <xdr:spPr>
        <a:xfrm>
          <a:off x="2619375" y="16928464"/>
          <a:ext cx="809625"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7620</xdr:rowOff>
    </xdr:from>
    <xdr:to>
      <xdr:col>10</xdr:col>
      <xdr:colOff>165100</xdr:colOff>
      <xdr:row>104</xdr:row>
      <xdr:rowOff>109220</xdr:rowOff>
    </xdr:to>
    <xdr:sp macro="" textlink="">
      <xdr:nvSpPr>
        <xdr:cNvPr id="395" name="楕円 394">
          <a:extLst>
            <a:ext uri="{FF2B5EF4-FFF2-40B4-BE49-F238E27FC236}">
              <a16:creationId xmlns:a16="http://schemas.microsoft.com/office/drawing/2014/main" id="{83E90437-7A26-4477-8A7C-13F85A4F0253}"/>
            </a:ext>
          </a:extLst>
        </xdr:cNvPr>
        <xdr:cNvSpPr/>
      </xdr:nvSpPr>
      <xdr:spPr>
        <a:xfrm>
          <a:off x="1781175" y="168509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58420</xdr:rowOff>
    </xdr:from>
    <xdr:to>
      <xdr:col>15</xdr:col>
      <xdr:colOff>50800</xdr:colOff>
      <xdr:row>104</xdr:row>
      <xdr:rowOff>85089</xdr:rowOff>
    </xdr:to>
    <xdr:cxnSp macro="">
      <xdr:nvCxnSpPr>
        <xdr:cNvPr id="396" name="直線コネクタ 395">
          <a:extLst>
            <a:ext uri="{FF2B5EF4-FFF2-40B4-BE49-F238E27FC236}">
              <a16:creationId xmlns:a16="http://schemas.microsoft.com/office/drawing/2014/main" id="{58EB4A3E-F60C-4B88-949A-24D4F4FEC6F4}"/>
            </a:ext>
          </a:extLst>
        </xdr:cNvPr>
        <xdr:cNvCxnSpPr/>
      </xdr:nvCxnSpPr>
      <xdr:spPr>
        <a:xfrm>
          <a:off x="1828800" y="16898620"/>
          <a:ext cx="790575"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2539</xdr:rowOff>
    </xdr:from>
    <xdr:to>
      <xdr:col>6</xdr:col>
      <xdr:colOff>38100</xdr:colOff>
      <xdr:row>104</xdr:row>
      <xdr:rowOff>104139</xdr:rowOff>
    </xdr:to>
    <xdr:sp macro="" textlink="">
      <xdr:nvSpPr>
        <xdr:cNvPr id="397" name="楕円 396">
          <a:extLst>
            <a:ext uri="{FF2B5EF4-FFF2-40B4-BE49-F238E27FC236}">
              <a16:creationId xmlns:a16="http://schemas.microsoft.com/office/drawing/2014/main" id="{1F37102B-E38B-43E9-9697-CAA71044AD8F}"/>
            </a:ext>
          </a:extLst>
        </xdr:cNvPr>
        <xdr:cNvSpPr/>
      </xdr:nvSpPr>
      <xdr:spPr>
        <a:xfrm>
          <a:off x="981075" y="168427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53339</xdr:rowOff>
    </xdr:from>
    <xdr:to>
      <xdr:col>10</xdr:col>
      <xdr:colOff>114300</xdr:colOff>
      <xdr:row>104</xdr:row>
      <xdr:rowOff>58420</xdr:rowOff>
    </xdr:to>
    <xdr:cxnSp macro="">
      <xdr:nvCxnSpPr>
        <xdr:cNvPr id="398" name="直線コネクタ 397">
          <a:extLst>
            <a:ext uri="{FF2B5EF4-FFF2-40B4-BE49-F238E27FC236}">
              <a16:creationId xmlns:a16="http://schemas.microsoft.com/office/drawing/2014/main" id="{29913F5D-552B-49B4-8B75-DB74BD2A68AC}"/>
            </a:ext>
          </a:extLst>
        </xdr:cNvPr>
        <xdr:cNvCxnSpPr/>
      </xdr:nvCxnSpPr>
      <xdr:spPr>
        <a:xfrm>
          <a:off x="1028700" y="16890364"/>
          <a:ext cx="8001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399" name="n_1aveValue【市民会館】&#10;有形固定資産減価償却率">
          <a:extLst>
            <a:ext uri="{FF2B5EF4-FFF2-40B4-BE49-F238E27FC236}">
              <a16:creationId xmlns:a16="http://schemas.microsoft.com/office/drawing/2014/main" id="{87124F83-CECE-4CEF-8CFA-413526186FD5}"/>
            </a:ext>
          </a:extLst>
        </xdr:cNvPr>
        <xdr:cNvSpPr txBox="1"/>
      </xdr:nvSpPr>
      <xdr:spPr>
        <a:xfrm>
          <a:off x="3239144" y="1664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00" name="n_2aveValue【市民会館】&#10;有形固定資産減価償却率">
          <a:extLst>
            <a:ext uri="{FF2B5EF4-FFF2-40B4-BE49-F238E27FC236}">
              <a16:creationId xmlns:a16="http://schemas.microsoft.com/office/drawing/2014/main" id="{4BDD1AED-CE7F-4210-A860-BE9C3E1DFF78}"/>
            </a:ext>
          </a:extLst>
        </xdr:cNvPr>
        <xdr:cNvSpPr txBox="1"/>
      </xdr:nvSpPr>
      <xdr:spPr>
        <a:xfrm>
          <a:off x="2439044" y="1662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01" name="n_3aveValue【市民会館】&#10;有形固定資産減価償却率">
          <a:extLst>
            <a:ext uri="{FF2B5EF4-FFF2-40B4-BE49-F238E27FC236}">
              <a16:creationId xmlns:a16="http://schemas.microsoft.com/office/drawing/2014/main" id="{D9B2FD84-25B0-4035-8815-2A7F3DE234CA}"/>
            </a:ext>
          </a:extLst>
        </xdr:cNvPr>
        <xdr:cNvSpPr txBox="1"/>
      </xdr:nvSpPr>
      <xdr:spPr>
        <a:xfrm>
          <a:off x="1648469" y="1664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02" name="n_4aveValue【市民会館】&#10;有形固定資産減価償却率">
          <a:extLst>
            <a:ext uri="{FF2B5EF4-FFF2-40B4-BE49-F238E27FC236}">
              <a16:creationId xmlns:a16="http://schemas.microsoft.com/office/drawing/2014/main" id="{17157F3C-5CC8-4856-AC7B-55FF1E80A983}"/>
            </a:ext>
          </a:extLst>
        </xdr:cNvPr>
        <xdr:cNvSpPr txBox="1"/>
      </xdr:nvSpPr>
      <xdr:spPr>
        <a:xfrm>
          <a:off x="848369" y="1662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15257</xdr:rowOff>
    </xdr:from>
    <xdr:ext cx="405111" cy="259045"/>
    <xdr:sp macro="" textlink="">
      <xdr:nvSpPr>
        <xdr:cNvPr id="403" name="n_1mainValue【市民会館】&#10;有形固定資産減価償却率">
          <a:extLst>
            <a:ext uri="{FF2B5EF4-FFF2-40B4-BE49-F238E27FC236}">
              <a16:creationId xmlns:a16="http://schemas.microsoft.com/office/drawing/2014/main" id="{BFB73604-F413-43E5-A4CA-B29794C15A8A}"/>
            </a:ext>
          </a:extLst>
        </xdr:cNvPr>
        <xdr:cNvSpPr txBox="1"/>
      </xdr:nvSpPr>
      <xdr:spPr>
        <a:xfrm>
          <a:off x="32391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127016</xdr:rowOff>
    </xdr:from>
    <xdr:ext cx="405111" cy="259045"/>
    <xdr:sp macro="" textlink="">
      <xdr:nvSpPr>
        <xdr:cNvPr id="404" name="n_2mainValue【市民会館】&#10;有形固定資産減価償却率">
          <a:extLst>
            <a:ext uri="{FF2B5EF4-FFF2-40B4-BE49-F238E27FC236}">
              <a16:creationId xmlns:a16="http://schemas.microsoft.com/office/drawing/2014/main" id="{9710BA58-32EF-4E2C-A377-796ADC191C3F}"/>
            </a:ext>
          </a:extLst>
        </xdr:cNvPr>
        <xdr:cNvSpPr txBox="1"/>
      </xdr:nvSpPr>
      <xdr:spPr>
        <a:xfrm>
          <a:off x="2439044"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100347</xdr:rowOff>
    </xdr:from>
    <xdr:ext cx="405111" cy="259045"/>
    <xdr:sp macro="" textlink="">
      <xdr:nvSpPr>
        <xdr:cNvPr id="405" name="n_3mainValue【市民会館】&#10;有形固定資産減価償却率">
          <a:extLst>
            <a:ext uri="{FF2B5EF4-FFF2-40B4-BE49-F238E27FC236}">
              <a16:creationId xmlns:a16="http://schemas.microsoft.com/office/drawing/2014/main" id="{23516854-4714-4E47-8267-99D230EB6319}"/>
            </a:ext>
          </a:extLst>
        </xdr:cNvPr>
        <xdr:cNvSpPr txBox="1"/>
      </xdr:nvSpPr>
      <xdr:spPr>
        <a:xfrm>
          <a:off x="1648469" y="1694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406" name="n_4mainValue【市民会館】&#10;有形固定資産減価償却率">
          <a:extLst>
            <a:ext uri="{FF2B5EF4-FFF2-40B4-BE49-F238E27FC236}">
              <a16:creationId xmlns:a16="http://schemas.microsoft.com/office/drawing/2014/main" id="{99D442BC-44B6-4269-8E15-27839D0F6B76}"/>
            </a:ext>
          </a:extLst>
        </xdr:cNvPr>
        <xdr:cNvSpPr txBox="1"/>
      </xdr:nvSpPr>
      <xdr:spPr>
        <a:xfrm>
          <a:off x="848369"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a:extLst>
            <a:ext uri="{FF2B5EF4-FFF2-40B4-BE49-F238E27FC236}">
              <a16:creationId xmlns:a16="http://schemas.microsoft.com/office/drawing/2014/main" id="{08812FE4-2A8B-47C5-A29F-06CFEC33BEAF}"/>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a:extLst>
            <a:ext uri="{FF2B5EF4-FFF2-40B4-BE49-F238E27FC236}">
              <a16:creationId xmlns:a16="http://schemas.microsoft.com/office/drawing/2014/main" id="{E7CA3EF2-7461-4AF5-B87D-20BAFB372DE3}"/>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a:extLst>
            <a:ext uri="{FF2B5EF4-FFF2-40B4-BE49-F238E27FC236}">
              <a16:creationId xmlns:a16="http://schemas.microsoft.com/office/drawing/2014/main" id="{423EF315-8FBA-40E6-912A-609B504BE7ED}"/>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a:extLst>
            <a:ext uri="{FF2B5EF4-FFF2-40B4-BE49-F238E27FC236}">
              <a16:creationId xmlns:a16="http://schemas.microsoft.com/office/drawing/2014/main" id="{A2E2BE83-80D6-45F4-8E5D-A38750E02231}"/>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a:extLst>
            <a:ext uri="{FF2B5EF4-FFF2-40B4-BE49-F238E27FC236}">
              <a16:creationId xmlns:a16="http://schemas.microsoft.com/office/drawing/2014/main" id="{BCAD4A8A-AE43-444D-9687-41254441FAE9}"/>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a:extLst>
            <a:ext uri="{FF2B5EF4-FFF2-40B4-BE49-F238E27FC236}">
              <a16:creationId xmlns:a16="http://schemas.microsoft.com/office/drawing/2014/main" id="{B4EBE766-BFC8-4BD8-A08C-D55D9FA8BBE1}"/>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a:extLst>
            <a:ext uri="{FF2B5EF4-FFF2-40B4-BE49-F238E27FC236}">
              <a16:creationId xmlns:a16="http://schemas.microsoft.com/office/drawing/2014/main" id="{15750A21-BEFD-4082-9BF1-385AAA213E3F}"/>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a:extLst>
            <a:ext uri="{FF2B5EF4-FFF2-40B4-BE49-F238E27FC236}">
              <a16:creationId xmlns:a16="http://schemas.microsoft.com/office/drawing/2014/main" id="{8C816019-A52D-4E7C-9314-FAF889EDB591}"/>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a:extLst>
            <a:ext uri="{FF2B5EF4-FFF2-40B4-BE49-F238E27FC236}">
              <a16:creationId xmlns:a16="http://schemas.microsoft.com/office/drawing/2014/main" id="{55D045D4-0D05-44F2-87A7-8DA5D2A34129}"/>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a:extLst>
            <a:ext uri="{FF2B5EF4-FFF2-40B4-BE49-F238E27FC236}">
              <a16:creationId xmlns:a16="http://schemas.microsoft.com/office/drawing/2014/main" id="{C33556CC-F21A-4218-A918-F945135B786D}"/>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7" name="直線コネクタ 416">
          <a:extLst>
            <a:ext uri="{FF2B5EF4-FFF2-40B4-BE49-F238E27FC236}">
              <a16:creationId xmlns:a16="http://schemas.microsoft.com/office/drawing/2014/main" id="{1398B80B-9245-4634-8177-3232EB950EC7}"/>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8" name="テキスト ボックス 417">
          <a:extLst>
            <a:ext uri="{FF2B5EF4-FFF2-40B4-BE49-F238E27FC236}">
              <a16:creationId xmlns:a16="http://schemas.microsoft.com/office/drawing/2014/main" id="{8A45DA30-290E-4366-A19B-248841A14403}"/>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9" name="直線コネクタ 418">
          <a:extLst>
            <a:ext uri="{FF2B5EF4-FFF2-40B4-BE49-F238E27FC236}">
              <a16:creationId xmlns:a16="http://schemas.microsoft.com/office/drawing/2014/main" id="{13B3942F-E624-48EC-8CF1-8E794FE639B6}"/>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0" name="テキスト ボックス 419">
          <a:extLst>
            <a:ext uri="{FF2B5EF4-FFF2-40B4-BE49-F238E27FC236}">
              <a16:creationId xmlns:a16="http://schemas.microsoft.com/office/drawing/2014/main" id="{411EA5EE-9BE6-48B2-A72A-29DB8025BA9D}"/>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1" name="直線コネクタ 420">
          <a:extLst>
            <a:ext uri="{FF2B5EF4-FFF2-40B4-BE49-F238E27FC236}">
              <a16:creationId xmlns:a16="http://schemas.microsoft.com/office/drawing/2014/main" id="{05EA4461-D44C-4470-8280-FF6A5957F686}"/>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2" name="テキスト ボックス 421">
          <a:extLst>
            <a:ext uri="{FF2B5EF4-FFF2-40B4-BE49-F238E27FC236}">
              <a16:creationId xmlns:a16="http://schemas.microsoft.com/office/drawing/2014/main" id="{600120F4-ED72-4092-9ED1-E2B4C9A5F666}"/>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3" name="直線コネクタ 422">
          <a:extLst>
            <a:ext uri="{FF2B5EF4-FFF2-40B4-BE49-F238E27FC236}">
              <a16:creationId xmlns:a16="http://schemas.microsoft.com/office/drawing/2014/main" id="{73DA38E3-0D6E-4CC1-8E61-831DDD1C5783}"/>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4" name="テキスト ボックス 423">
          <a:extLst>
            <a:ext uri="{FF2B5EF4-FFF2-40B4-BE49-F238E27FC236}">
              <a16:creationId xmlns:a16="http://schemas.microsoft.com/office/drawing/2014/main" id="{AB501A96-26C8-4B82-AAAC-E813DA4396F1}"/>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5" name="直線コネクタ 424">
          <a:extLst>
            <a:ext uri="{FF2B5EF4-FFF2-40B4-BE49-F238E27FC236}">
              <a16:creationId xmlns:a16="http://schemas.microsoft.com/office/drawing/2014/main" id="{37CBE6A8-0780-429A-B11F-2B90792B2A52}"/>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6" name="テキスト ボックス 425">
          <a:extLst>
            <a:ext uri="{FF2B5EF4-FFF2-40B4-BE49-F238E27FC236}">
              <a16:creationId xmlns:a16="http://schemas.microsoft.com/office/drawing/2014/main" id="{5BFD50AB-C056-41FB-8852-4421E0F2DA46}"/>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7" name="【市民会館】&#10;一人当たり面積グラフ枠">
          <a:extLst>
            <a:ext uri="{FF2B5EF4-FFF2-40B4-BE49-F238E27FC236}">
              <a16:creationId xmlns:a16="http://schemas.microsoft.com/office/drawing/2014/main" id="{01945573-79CE-4B19-B9F9-590ADF10760B}"/>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28" name="直線コネクタ 427">
          <a:extLst>
            <a:ext uri="{FF2B5EF4-FFF2-40B4-BE49-F238E27FC236}">
              <a16:creationId xmlns:a16="http://schemas.microsoft.com/office/drawing/2014/main" id="{F80D39F4-4F3B-4E7C-8056-F012B70DC283}"/>
            </a:ext>
          </a:extLst>
        </xdr:cNvPr>
        <xdr:cNvCxnSpPr/>
      </xdr:nvCxnSpPr>
      <xdr:spPr>
        <a:xfrm flipV="1">
          <a:off x="9429115" y="16438372"/>
          <a:ext cx="0" cy="1099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29" name="【市民会館】&#10;一人当たり面積最小値テキスト">
          <a:extLst>
            <a:ext uri="{FF2B5EF4-FFF2-40B4-BE49-F238E27FC236}">
              <a16:creationId xmlns:a16="http://schemas.microsoft.com/office/drawing/2014/main" id="{D071A997-B314-4402-B1CD-9DF3DBF15178}"/>
            </a:ext>
          </a:extLst>
        </xdr:cNvPr>
        <xdr:cNvSpPr txBox="1"/>
      </xdr:nvSpPr>
      <xdr:spPr>
        <a:xfrm>
          <a:off x="9467850" y="1754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30" name="直線コネクタ 429">
          <a:extLst>
            <a:ext uri="{FF2B5EF4-FFF2-40B4-BE49-F238E27FC236}">
              <a16:creationId xmlns:a16="http://schemas.microsoft.com/office/drawing/2014/main" id="{6249A6E2-73C2-4483-8DC5-307876A938C8}"/>
            </a:ext>
          </a:extLst>
        </xdr:cNvPr>
        <xdr:cNvCxnSpPr/>
      </xdr:nvCxnSpPr>
      <xdr:spPr>
        <a:xfrm>
          <a:off x="9363075" y="175380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31" name="【市民会館】&#10;一人当たり面積最大値テキスト">
          <a:extLst>
            <a:ext uri="{FF2B5EF4-FFF2-40B4-BE49-F238E27FC236}">
              <a16:creationId xmlns:a16="http://schemas.microsoft.com/office/drawing/2014/main" id="{1D813733-246D-403A-99F8-4EBA6D94B998}"/>
            </a:ext>
          </a:extLst>
        </xdr:cNvPr>
        <xdr:cNvSpPr txBox="1"/>
      </xdr:nvSpPr>
      <xdr:spPr>
        <a:xfrm>
          <a:off x="9467850" y="16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32" name="直線コネクタ 431">
          <a:extLst>
            <a:ext uri="{FF2B5EF4-FFF2-40B4-BE49-F238E27FC236}">
              <a16:creationId xmlns:a16="http://schemas.microsoft.com/office/drawing/2014/main" id="{6C0C08F0-801B-46AA-814B-DD18BF53A12F}"/>
            </a:ext>
          </a:extLst>
        </xdr:cNvPr>
        <xdr:cNvCxnSpPr/>
      </xdr:nvCxnSpPr>
      <xdr:spPr>
        <a:xfrm>
          <a:off x="9363075" y="164383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70121</xdr:rowOff>
    </xdr:from>
    <xdr:ext cx="469744" cy="259045"/>
    <xdr:sp macro="" textlink="">
      <xdr:nvSpPr>
        <xdr:cNvPr id="433" name="【市民会館】&#10;一人当たり面積平均値テキスト">
          <a:extLst>
            <a:ext uri="{FF2B5EF4-FFF2-40B4-BE49-F238E27FC236}">
              <a16:creationId xmlns:a16="http://schemas.microsoft.com/office/drawing/2014/main" id="{FC82C504-5622-44EA-A0E1-B9F79F53F619}"/>
            </a:ext>
          </a:extLst>
        </xdr:cNvPr>
        <xdr:cNvSpPr txBox="1"/>
      </xdr:nvSpPr>
      <xdr:spPr>
        <a:xfrm>
          <a:off x="9467850" y="17230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34" name="フローチャート: 判断 433">
          <a:extLst>
            <a:ext uri="{FF2B5EF4-FFF2-40B4-BE49-F238E27FC236}">
              <a16:creationId xmlns:a16="http://schemas.microsoft.com/office/drawing/2014/main" id="{BC353C2D-843D-4DDB-AB02-F8860456ADE8}"/>
            </a:ext>
          </a:extLst>
        </xdr:cNvPr>
        <xdr:cNvSpPr/>
      </xdr:nvSpPr>
      <xdr:spPr>
        <a:xfrm>
          <a:off x="9401175" y="1725256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35" name="フローチャート: 判断 434">
          <a:extLst>
            <a:ext uri="{FF2B5EF4-FFF2-40B4-BE49-F238E27FC236}">
              <a16:creationId xmlns:a16="http://schemas.microsoft.com/office/drawing/2014/main" id="{DC293E1C-08E8-46F0-B88E-F39497C77206}"/>
            </a:ext>
          </a:extLst>
        </xdr:cNvPr>
        <xdr:cNvSpPr/>
      </xdr:nvSpPr>
      <xdr:spPr>
        <a:xfrm>
          <a:off x="8639175" y="172525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36" name="フローチャート: 判断 435">
          <a:extLst>
            <a:ext uri="{FF2B5EF4-FFF2-40B4-BE49-F238E27FC236}">
              <a16:creationId xmlns:a16="http://schemas.microsoft.com/office/drawing/2014/main" id="{5A5BEBD4-AF0F-4E32-8796-333995A839BC}"/>
            </a:ext>
          </a:extLst>
        </xdr:cNvPr>
        <xdr:cNvSpPr/>
      </xdr:nvSpPr>
      <xdr:spPr>
        <a:xfrm>
          <a:off x="7839075" y="17249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37" name="フローチャート: 判断 436">
          <a:extLst>
            <a:ext uri="{FF2B5EF4-FFF2-40B4-BE49-F238E27FC236}">
              <a16:creationId xmlns:a16="http://schemas.microsoft.com/office/drawing/2014/main" id="{B5EFC748-5751-4DF8-951A-0BC14070027D}"/>
            </a:ext>
          </a:extLst>
        </xdr:cNvPr>
        <xdr:cNvSpPr/>
      </xdr:nvSpPr>
      <xdr:spPr>
        <a:xfrm>
          <a:off x="7029450" y="172479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38" name="フローチャート: 判断 437">
          <a:extLst>
            <a:ext uri="{FF2B5EF4-FFF2-40B4-BE49-F238E27FC236}">
              <a16:creationId xmlns:a16="http://schemas.microsoft.com/office/drawing/2014/main" id="{41F91E3F-AB2E-4021-BE82-08487DF59B02}"/>
            </a:ext>
          </a:extLst>
        </xdr:cNvPr>
        <xdr:cNvSpPr/>
      </xdr:nvSpPr>
      <xdr:spPr>
        <a:xfrm>
          <a:off x="6238875" y="172479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10612114-F2BD-4A62-8201-5F12D55C8861}"/>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32B02B5B-FD0E-489F-B17E-82BB1124FD3C}"/>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85639EDA-CDB3-4560-81C7-CF444CED789B}"/>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9402FC99-94DC-41B0-926B-5B08C687A44C}"/>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4171AC38-8D21-4F0D-8EA6-E4D46381038E}"/>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44" name="楕円 443">
          <a:extLst>
            <a:ext uri="{FF2B5EF4-FFF2-40B4-BE49-F238E27FC236}">
              <a16:creationId xmlns:a16="http://schemas.microsoft.com/office/drawing/2014/main" id="{878FA6B4-5EFB-4EA4-8E87-FFFFE1863C22}"/>
            </a:ext>
          </a:extLst>
        </xdr:cNvPr>
        <xdr:cNvSpPr/>
      </xdr:nvSpPr>
      <xdr:spPr>
        <a:xfrm>
          <a:off x="9401175" y="1701469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32275</xdr:rowOff>
    </xdr:from>
    <xdr:ext cx="469744" cy="259045"/>
    <xdr:sp macro="" textlink="">
      <xdr:nvSpPr>
        <xdr:cNvPr id="445" name="【市民会館】&#10;一人当たり面積該当値テキスト">
          <a:extLst>
            <a:ext uri="{FF2B5EF4-FFF2-40B4-BE49-F238E27FC236}">
              <a16:creationId xmlns:a16="http://schemas.microsoft.com/office/drawing/2014/main" id="{56E2231D-38AA-41A9-A650-DAA170C677F7}"/>
            </a:ext>
          </a:extLst>
        </xdr:cNvPr>
        <xdr:cNvSpPr txBox="1"/>
      </xdr:nvSpPr>
      <xdr:spPr>
        <a:xfrm>
          <a:off x="9467850" y="1686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9398</xdr:rowOff>
    </xdr:from>
    <xdr:to>
      <xdr:col>50</xdr:col>
      <xdr:colOff>165100</xdr:colOff>
      <xdr:row>105</xdr:row>
      <xdr:rowOff>110998</xdr:rowOff>
    </xdr:to>
    <xdr:sp macro="" textlink="">
      <xdr:nvSpPr>
        <xdr:cNvPr id="446" name="楕円 445">
          <a:extLst>
            <a:ext uri="{FF2B5EF4-FFF2-40B4-BE49-F238E27FC236}">
              <a16:creationId xmlns:a16="http://schemas.microsoft.com/office/drawing/2014/main" id="{3B496CF3-CBA4-49B0-AA6A-A6B10A47104A}"/>
            </a:ext>
          </a:extLst>
        </xdr:cNvPr>
        <xdr:cNvSpPr/>
      </xdr:nvSpPr>
      <xdr:spPr>
        <a:xfrm>
          <a:off x="8639175" y="170146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60198</xdr:rowOff>
    </xdr:from>
    <xdr:to>
      <xdr:col>55</xdr:col>
      <xdr:colOff>0</xdr:colOff>
      <xdr:row>105</xdr:row>
      <xdr:rowOff>60198</xdr:rowOff>
    </xdr:to>
    <xdr:cxnSp macro="">
      <xdr:nvCxnSpPr>
        <xdr:cNvPr id="447" name="直線コネクタ 446">
          <a:extLst>
            <a:ext uri="{FF2B5EF4-FFF2-40B4-BE49-F238E27FC236}">
              <a16:creationId xmlns:a16="http://schemas.microsoft.com/office/drawing/2014/main" id="{7BB72FCE-7E06-4EA3-84AA-C4994510DDFC}"/>
            </a:ext>
          </a:extLst>
        </xdr:cNvPr>
        <xdr:cNvCxnSpPr/>
      </xdr:nvCxnSpPr>
      <xdr:spPr>
        <a:xfrm>
          <a:off x="8686800" y="1706232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48" name="楕円 447">
          <a:extLst>
            <a:ext uri="{FF2B5EF4-FFF2-40B4-BE49-F238E27FC236}">
              <a16:creationId xmlns:a16="http://schemas.microsoft.com/office/drawing/2014/main" id="{A7A49E08-0357-42AF-9B55-572EF169DBCE}"/>
            </a:ext>
          </a:extLst>
        </xdr:cNvPr>
        <xdr:cNvSpPr/>
      </xdr:nvSpPr>
      <xdr:spPr>
        <a:xfrm>
          <a:off x="7839075" y="170695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60198</xdr:rowOff>
    </xdr:from>
    <xdr:to>
      <xdr:col>50</xdr:col>
      <xdr:colOff>114300</xdr:colOff>
      <xdr:row>105</xdr:row>
      <xdr:rowOff>115063</xdr:rowOff>
    </xdr:to>
    <xdr:cxnSp macro="">
      <xdr:nvCxnSpPr>
        <xdr:cNvPr id="449" name="直線コネクタ 448">
          <a:extLst>
            <a:ext uri="{FF2B5EF4-FFF2-40B4-BE49-F238E27FC236}">
              <a16:creationId xmlns:a16="http://schemas.microsoft.com/office/drawing/2014/main" id="{7E258E34-FFAC-4EEB-ABC2-2FB8CDB65E5F}"/>
            </a:ext>
          </a:extLst>
        </xdr:cNvPr>
        <xdr:cNvCxnSpPr/>
      </xdr:nvCxnSpPr>
      <xdr:spPr>
        <a:xfrm flipV="1">
          <a:off x="7886700" y="17062323"/>
          <a:ext cx="8001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68835</xdr:rowOff>
    </xdr:from>
    <xdr:to>
      <xdr:col>41</xdr:col>
      <xdr:colOff>101600</xdr:colOff>
      <xdr:row>105</xdr:row>
      <xdr:rowOff>170435</xdr:rowOff>
    </xdr:to>
    <xdr:sp macro="" textlink="">
      <xdr:nvSpPr>
        <xdr:cNvPr id="450" name="楕円 449">
          <a:extLst>
            <a:ext uri="{FF2B5EF4-FFF2-40B4-BE49-F238E27FC236}">
              <a16:creationId xmlns:a16="http://schemas.microsoft.com/office/drawing/2014/main" id="{82498697-966F-4EBC-A15E-3EE7BA6C85CC}"/>
            </a:ext>
          </a:extLst>
        </xdr:cNvPr>
        <xdr:cNvSpPr/>
      </xdr:nvSpPr>
      <xdr:spPr>
        <a:xfrm>
          <a:off x="7029450" y="170677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115063</xdr:rowOff>
    </xdr:from>
    <xdr:to>
      <xdr:col>45</xdr:col>
      <xdr:colOff>177800</xdr:colOff>
      <xdr:row>105</xdr:row>
      <xdr:rowOff>119635</xdr:rowOff>
    </xdr:to>
    <xdr:cxnSp macro="">
      <xdr:nvCxnSpPr>
        <xdr:cNvPr id="451" name="直線コネクタ 450">
          <a:extLst>
            <a:ext uri="{FF2B5EF4-FFF2-40B4-BE49-F238E27FC236}">
              <a16:creationId xmlns:a16="http://schemas.microsoft.com/office/drawing/2014/main" id="{0EA05065-CB1A-42E2-AEC8-59DEF6BF6989}"/>
            </a:ext>
          </a:extLst>
        </xdr:cNvPr>
        <xdr:cNvCxnSpPr/>
      </xdr:nvCxnSpPr>
      <xdr:spPr>
        <a:xfrm flipV="1">
          <a:off x="7077075" y="17117188"/>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68835</xdr:rowOff>
    </xdr:from>
    <xdr:to>
      <xdr:col>36</xdr:col>
      <xdr:colOff>165100</xdr:colOff>
      <xdr:row>105</xdr:row>
      <xdr:rowOff>170435</xdr:rowOff>
    </xdr:to>
    <xdr:sp macro="" textlink="">
      <xdr:nvSpPr>
        <xdr:cNvPr id="452" name="楕円 451">
          <a:extLst>
            <a:ext uri="{FF2B5EF4-FFF2-40B4-BE49-F238E27FC236}">
              <a16:creationId xmlns:a16="http://schemas.microsoft.com/office/drawing/2014/main" id="{58BCBE84-6139-48C2-9C8F-452B5D29CB96}"/>
            </a:ext>
          </a:extLst>
        </xdr:cNvPr>
        <xdr:cNvSpPr/>
      </xdr:nvSpPr>
      <xdr:spPr>
        <a:xfrm>
          <a:off x="6238875" y="170677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119635</xdr:rowOff>
    </xdr:from>
    <xdr:to>
      <xdr:col>41</xdr:col>
      <xdr:colOff>50800</xdr:colOff>
      <xdr:row>105</xdr:row>
      <xdr:rowOff>119635</xdr:rowOff>
    </xdr:to>
    <xdr:cxnSp macro="">
      <xdr:nvCxnSpPr>
        <xdr:cNvPr id="453" name="直線コネクタ 452">
          <a:extLst>
            <a:ext uri="{FF2B5EF4-FFF2-40B4-BE49-F238E27FC236}">
              <a16:creationId xmlns:a16="http://schemas.microsoft.com/office/drawing/2014/main" id="{075ED7E3-A89F-4723-8F27-C40FD3EBD93E}"/>
            </a:ext>
          </a:extLst>
        </xdr:cNvPr>
        <xdr:cNvCxnSpPr/>
      </xdr:nvCxnSpPr>
      <xdr:spPr>
        <a:xfrm>
          <a:off x="6286500" y="1712493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12971</xdr:rowOff>
    </xdr:from>
    <xdr:ext cx="469744" cy="259045"/>
    <xdr:sp macro="" textlink="">
      <xdr:nvSpPr>
        <xdr:cNvPr id="454" name="n_1aveValue【市民会館】&#10;一人当たり面積">
          <a:extLst>
            <a:ext uri="{FF2B5EF4-FFF2-40B4-BE49-F238E27FC236}">
              <a16:creationId xmlns:a16="http://schemas.microsoft.com/office/drawing/2014/main" id="{4DDA4567-1E74-4D9F-99CB-EFC5FD0BFB6E}"/>
            </a:ext>
          </a:extLst>
        </xdr:cNvPr>
        <xdr:cNvSpPr txBox="1"/>
      </xdr:nvSpPr>
      <xdr:spPr>
        <a:xfrm>
          <a:off x="8458277" y="1733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3827</xdr:rowOff>
    </xdr:from>
    <xdr:ext cx="469744" cy="259045"/>
    <xdr:sp macro="" textlink="">
      <xdr:nvSpPr>
        <xdr:cNvPr id="455" name="n_2aveValue【市民会館】&#10;一人当たり面積">
          <a:extLst>
            <a:ext uri="{FF2B5EF4-FFF2-40B4-BE49-F238E27FC236}">
              <a16:creationId xmlns:a16="http://schemas.microsoft.com/office/drawing/2014/main" id="{DF5B4FA1-EBFB-404C-9464-745CDDBDFB78}"/>
            </a:ext>
          </a:extLst>
        </xdr:cNvPr>
        <xdr:cNvSpPr txBox="1"/>
      </xdr:nvSpPr>
      <xdr:spPr>
        <a:xfrm>
          <a:off x="7677227" y="1733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56" name="n_3aveValue【市民会館】&#10;一人当たり面積">
          <a:extLst>
            <a:ext uri="{FF2B5EF4-FFF2-40B4-BE49-F238E27FC236}">
              <a16:creationId xmlns:a16="http://schemas.microsoft.com/office/drawing/2014/main" id="{9708E044-2EEE-47C8-AF8F-5022C7D50D2B}"/>
            </a:ext>
          </a:extLst>
        </xdr:cNvPr>
        <xdr:cNvSpPr txBox="1"/>
      </xdr:nvSpPr>
      <xdr:spPr>
        <a:xfrm>
          <a:off x="6867602" y="1733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8399</xdr:rowOff>
    </xdr:from>
    <xdr:ext cx="469744" cy="259045"/>
    <xdr:sp macro="" textlink="">
      <xdr:nvSpPr>
        <xdr:cNvPr id="457" name="n_4aveValue【市民会館】&#10;一人当たり面積">
          <a:extLst>
            <a:ext uri="{FF2B5EF4-FFF2-40B4-BE49-F238E27FC236}">
              <a16:creationId xmlns:a16="http://schemas.microsoft.com/office/drawing/2014/main" id="{90286396-3D02-4293-AD55-113A29024A81}"/>
            </a:ext>
          </a:extLst>
        </xdr:cNvPr>
        <xdr:cNvSpPr txBox="1"/>
      </xdr:nvSpPr>
      <xdr:spPr>
        <a:xfrm>
          <a:off x="6067502" y="1733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127525</xdr:rowOff>
    </xdr:from>
    <xdr:ext cx="469744" cy="259045"/>
    <xdr:sp macro="" textlink="">
      <xdr:nvSpPr>
        <xdr:cNvPr id="458" name="n_1mainValue【市民会館】&#10;一人当たり面積">
          <a:extLst>
            <a:ext uri="{FF2B5EF4-FFF2-40B4-BE49-F238E27FC236}">
              <a16:creationId xmlns:a16="http://schemas.microsoft.com/office/drawing/2014/main" id="{D4CD3CC6-0C07-4146-97C0-21071F526913}"/>
            </a:ext>
          </a:extLst>
        </xdr:cNvPr>
        <xdr:cNvSpPr txBox="1"/>
      </xdr:nvSpPr>
      <xdr:spPr>
        <a:xfrm>
          <a:off x="8458277" y="1680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59" name="n_2mainValue【市民会館】&#10;一人当たり面積">
          <a:extLst>
            <a:ext uri="{FF2B5EF4-FFF2-40B4-BE49-F238E27FC236}">
              <a16:creationId xmlns:a16="http://schemas.microsoft.com/office/drawing/2014/main" id="{AFC7C3F6-AFA0-4CB7-8DF4-9EDCD77BBA1E}"/>
            </a:ext>
          </a:extLst>
        </xdr:cNvPr>
        <xdr:cNvSpPr txBox="1"/>
      </xdr:nvSpPr>
      <xdr:spPr>
        <a:xfrm>
          <a:off x="7677227" y="1684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15512</xdr:rowOff>
    </xdr:from>
    <xdr:ext cx="469744" cy="259045"/>
    <xdr:sp macro="" textlink="">
      <xdr:nvSpPr>
        <xdr:cNvPr id="460" name="n_3mainValue【市民会館】&#10;一人当たり面積">
          <a:extLst>
            <a:ext uri="{FF2B5EF4-FFF2-40B4-BE49-F238E27FC236}">
              <a16:creationId xmlns:a16="http://schemas.microsoft.com/office/drawing/2014/main" id="{AEA60909-6C70-4C9C-908D-EED865184D5B}"/>
            </a:ext>
          </a:extLst>
        </xdr:cNvPr>
        <xdr:cNvSpPr txBox="1"/>
      </xdr:nvSpPr>
      <xdr:spPr>
        <a:xfrm>
          <a:off x="6867602" y="1685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15512</xdr:rowOff>
    </xdr:from>
    <xdr:ext cx="469744" cy="259045"/>
    <xdr:sp macro="" textlink="">
      <xdr:nvSpPr>
        <xdr:cNvPr id="461" name="n_4mainValue【市民会館】&#10;一人当たり面積">
          <a:extLst>
            <a:ext uri="{FF2B5EF4-FFF2-40B4-BE49-F238E27FC236}">
              <a16:creationId xmlns:a16="http://schemas.microsoft.com/office/drawing/2014/main" id="{33F06F9B-EC1C-4E78-B66B-160C2E1D81AA}"/>
            </a:ext>
          </a:extLst>
        </xdr:cNvPr>
        <xdr:cNvSpPr txBox="1"/>
      </xdr:nvSpPr>
      <xdr:spPr>
        <a:xfrm>
          <a:off x="6067502" y="1685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a:extLst>
            <a:ext uri="{FF2B5EF4-FFF2-40B4-BE49-F238E27FC236}">
              <a16:creationId xmlns:a16="http://schemas.microsoft.com/office/drawing/2014/main" id="{59B080A8-1FE1-40BD-98DF-7132C9A95A3B}"/>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a:extLst>
            <a:ext uri="{FF2B5EF4-FFF2-40B4-BE49-F238E27FC236}">
              <a16:creationId xmlns:a16="http://schemas.microsoft.com/office/drawing/2014/main" id="{9FA62CA2-30C5-4609-82DB-8291729C06B0}"/>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a:extLst>
            <a:ext uri="{FF2B5EF4-FFF2-40B4-BE49-F238E27FC236}">
              <a16:creationId xmlns:a16="http://schemas.microsoft.com/office/drawing/2014/main" id="{D7F66B83-6A1D-4BB6-898C-5A29B2E09482}"/>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a:extLst>
            <a:ext uri="{FF2B5EF4-FFF2-40B4-BE49-F238E27FC236}">
              <a16:creationId xmlns:a16="http://schemas.microsoft.com/office/drawing/2014/main" id="{C22D6D56-BC18-47B6-B778-3CD2E9C1E1A2}"/>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a:extLst>
            <a:ext uri="{FF2B5EF4-FFF2-40B4-BE49-F238E27FC236}">
              <a16:creationId xmlns:a16="http://schemas.microsoft.com/office/drawing/2014/main" id="{9572912B-784C-4C11-9F0B-6D68AF8615DD}"/>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a:extLst>
            <a:ext uri="{FF2B5EF4-FFF2-40B4-BE49-F238E27FC236}">
              <a16:creationId xmlns:a16="http://schemas.microsoft.com/office/drawing/2014/main" id="{84A28BC5-53D0-41B6-8FDA-251B84151EA7}"/>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a:extLst>
            <a:ext uri="{FF2B5EF4-FFF2-40B4-BE49-F238E27FC236}">
              <a16:creationId xmlns:a16="http://schemas.microsoft.com/office/drawing/2014/main" id="{5FCAD18C-B68E-42E5-96B2-66921B1DEC25}"/>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a:extLst>
            <a:ext uri="{FF2B5EF4-FFF2-40B4-BE49-F238E27FC236}">
              <a16:creationId xmlns:a16="http://schemas.microsoft.com/office/drawing/2014/main" id="{3267083C-1788-4251-A3B1-300364891AED}"/>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a:extLst>
            <a:ext uri="{FF2B5EF4-FFF2-40B4-BE49-F238E27FC236}">
              <a16:creationId xmlns:a16="http://schemas.microsoft.com/office/drawing/2014/main" id="{23AEBD3C-4EF5-4410-9E71-1C78E0A50934}"/>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a:extLst>
            <a:ext uri="{FF2B5EF4-FFF2-40B4-BE49-F238E27FC236}">
              <a16:creationId xmlns:a16="http://schemas.microsoft.com/office/drawing/2014/main" id="{214F015A-166B-4BFB-93DB-F455BCD7AAA7}"/>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a:extLst>
            <a:ext uri="{FF2B5EF4-FFF2-40B4-BE49-F238E27FC236}">
              <a16:creationId xmlns:a16="http://schemas.microsoft.com/office/drawing/2014/main" id="{A504AB52-94B2-4990-9011-DACE956E92C6}"/>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3" name="直線コネクタ 472">
          <a:extLst>
            <a:ext uri="{FF2B5EF4-FFF2-40B4-BE49-F238E27FC236}">
              <a16:creationId xmlns:a16="http://schemas.microsoft.com/office/drawing/2014/main" id="{BBA06DD9-F124-4EE9-82C7-A9ED6DC63FFD}"/>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4" name="テキスト ボックス 473">
          <a:extLst>
            <a:ext uri="{FF2B5EF4-FFF2-40B4-BE49-F238E27FC236}">
              <a16:creationId xmlns:a16="http://schemas.microsoft.com/office/drawing/2014/main" id="{A6B4652E-C804-40B0-B33E-42ED1750686E}"/>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5" name="直線コネクタ 474">
          <a:extLst>
            <a:ext uri="{FF2B5EF4-FFF2-40B4-BE49-F238E27FC236}">
              <a16:creationId xmlns:a16="http://schemas.microsoft.com/office/drawing/2014/main" id="{2C4AE3F1-7BDF-4D41-934E-DC49A1AEB986}"/>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6" name="テキスト ボックス 475">
          <a:extLst>
            <a:ext uri="{FF2B5EF4-FFF2-40B4-BE49-F238E27FC236}">
              <a16:creationId xmlns:a16="http://schemas.microsoft.com/office/drawing/2014/main" id="{0A7C1F02-3E89-4A77-B419-B93385CB8E10}"/>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7" name="直線コネクタ 476">
          <a:extLst>
            <a:ext uri="{FF2B5EF4-FFF2-40B4-BE49-F238E27FC236}">
              <a16:creationId xmlns:a16="http://schemas.microsoft.com/office/drawing/2014/main" id="{015F46F2-2C6C-412D-BDA5-6F315F83008F}"/>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8" name="テキスト ボックス 477">
          <a:extLst>
            <a:ext uri="{FF2B5EF4-FFF2-40B4-BE49-F238E27FC236}">
              <a16:creationId xmlns:a16="http://schemas.microsoft.com/office/drawing/2014/main" id="{D280D05B-1FF4-45B6-AC00-F2D96FEC74EC}"/>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9" name="直線コネクタ 478">
          <a:extLst>
            <a:ext uri="{FF2B5EF4-FFF2-40B4-BE49-F238E27FC236}">
              <a16:creationId xmlns:a16="http://schemas.microsoft.com/office/drawing/2014/main" id="{5B8CC7B2-EC36-4224-884A-86A784ECF0AF}"/>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0" name="テキスト ボックス 479">
          <a:extLst>
            <a:ext uri="{FF2B5EF4-FFF2-40B4-BE49-F238E27FC236}">
              <a16:creationId xmlns:a16="http://schemas.microsoft.com/office/drawing/2014/main" id="{D3862D21-A08E-43B1-933E-0FC6F7499EE8}"/>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1" name="直線コネクタ 480">
          <a:extLst>
            <a:ext uri="{FF2B5EF4-FFF2-40B4-BE49-F238E27FC236}">
              <a16:creationId xmlns:a16="http://schemas.microsoft.com/office/drawing/2014/main" id="{58A69B2C-1082-4D74-B64C-5529CE2A3AAF}"/>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2" name="テキスト ボックス 481">
          <a:extLst>
            <a:ext uri="{FF2B5EF4-FFF2-40B4-BE49-F238E27FC236}">
              <a16:creationId xmlns:a16="http://schemas.microsoft.com/office/drawing/2014/main" id="{C72E9C6D-92EB-416E-B331-30866580DEC3}"/>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3" name="直線コネクタ 482">
          <a:extLst>
            <a:ext uri="{FF2B5EF4-FFF2-40B4-BE49-F238E27FC236}">
              <a16:creationId xmlns:a16="http://schemas.microsoft.com/office/drawing/2014/main" id="{AEC8B749-C679-4623-ADC4-FF0C1554E418}"/>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4" name="テキスト ボックス 483">
          <a:extLst>
            <a:ext uri="{FF2B5EF4-FFF2-40B4-BE49-F238E27FC236}">
              <a16:creationId xmlns:a16="http://schemas.microsoft.com/office/drawing/2014/main" id="{98C03385-6C5C-48F3-936F-E4CA826B3AF6}"/>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5" name="直線コネクタ 484">
          <a:extLst>
            <a:ext uri="{FF2B5EF4-FFF2-40B4-BE49-F238E27FC236}">
              <a16:creationId xmlns:a16="http://schemas.microsoft.com/office/drawing/2014/main" id="{80690755-B046-4C94-953B-0BD13FF2C79D}"/>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一般廃棄物処理施設】&#10;有形固定資産減価償却率グラフ枠">
          <a:extLst>
            <a:ext uri="{FF2B5EF4-FFF2-40B4-BE49-F238E27FC236}">
              <a16:creationId xmlns:a16="http://schemas.microsoft.com/office/drawing/2014/main" id="{166BE599-1BD4-4524-9AA9-2387DCD2E1A5}"/>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487" name="直線コネクタ 486">
          <a:extLst>
            <a:ext uri="{FF2B5EF4-FFF2-40B4-BE49-F238E27FC236}">
              <a16:creationId xmlns:a16="http://schemas.microsoft.com/office/drawing/2014/main" id="{36386926-3547-4472-95C4-59571CC2EB20}"/>
            </a:ext>
          </a:extLst>
        </xdr:cNvPr>
        <xdr:cNvCxnSpPr/>
      </xdr:nvCxnSpPr>
      <xdr:spPr>
        <a:xfrm flipV="1">
          <a:off x="14696439" y="5536021"/>
          <a:ext cx="0" cy="1283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88" name="【一般廃棄物処理施設】&#10;有形固定資産減価償却率最小値テキスト">
          <a:extLst>
            <a:ext uri="{FF2B5EF4-FFF2-40B4-BE49-F238E27FC236}">
              <a16:creationId xmlns:a16="http://schemas.microsoft.com/office/drawing/2014/main" id="{D7948324-1D28-4A5E-9755-BC423282B3E1}"/>
            </a:ext>
          </a:extLst>
        </xdr:cNvPr>
        <xdr:cNvSpPr txBox="1"/>
      </xdr:nvSpPr>
      <xdr:spPr>
        <a:xfrm>
          <a:off x="147351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89" name="直線コネクタ 488">
          <a:extLst>
            <a:ext uri="{FF2B5EF4-FFF2-40B4-BE49-F238E27FC236}">
              <a16:creationId xmlns:a16="http://schemas.microsoft.com/office/drawing/2014/main" id="{F6D452D8-B290-4FE8-BBE3-0B1D19FC0484}"/>
            </a:ext>
          </a:extLst>
        </xdr:cNvPr>
        <xdr:cNvCxnSpPr/>
      </xdr:nvCxnSpPr>
      <xdr:spPr>
        <a:xfrm>
          <a:off x="14611350"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90" name="【一般廃棄物処理施設】&#10;有形固定資産減価償却率最大値テキスト">
          <a:extLst>
            <a:ext uri="{FF2B5EF4-FFF2-40B4-BE49-F238E27FC236}">
              <a16:creationId xmlns:a16="http://schemas.microsoft.com/office/drawing/2014/main" id="{035C291F-33C0-4707-BBC6-75FD9BDAD7E6}"/>
            </a:ext>
          </a:extLst>
        </xdr:cNvPr>
        <xdr:cNvSpPr txBox="1"/>
      </xdr:nvSpPr>
      <xdr:spPr>
        <a:xfrm>
          <a:off x="14735175" y="5333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91" name="直線コネクタ 490">
          <a:extLst>
            <a:ext uri="{FF2B5EF4-FFF2-40B4-BE49-F238E27FC236}">
              <a16:creationId xmlns:a16="http://schemas.microsoft.com/office/drawing/2014/main" id="{CE0D213E-256E-4A69-981D-833FF12EA28D}"/>
            </a:ext>
          </a:extLst>
        </xdr:cNvPr>
        <xdr:cNvCxnSpPr/>
      </xdr:nvCxnSpPr>
      <xdr:spPr>
        <a:xfrm>
          <a:off x="14611350" y="55360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105064</xdr:rowOff>
    </xdr:from>
    <xdr:ext cx="405111" cy="259045"/>
    <xdr:sp macro="" textlink="">
      <xdr:nvSpPr>
        <xdr:cNvPr id="492" name="【一般廃棄物処理施設】&#10;有形固定資産減価償却率平均値テキスト">
          <a:extLst>
            <a:ext uri="{FF2B5EF4-FFF2-40B4-BE49-F238E27FC236}">
              <a16:creationId xmlns:a16="http://schemas.microsoft.com/office/drawing/2014/main" id="{CB3927DD-1AD0-4CBE-A87A-EA009643B3D6}"/>
            </a:ext>
          </a:extLst>
        </xdr:cNvPr>
        <xdr:cNvSpPr txBox="1"/>
      </xdr:nvSpPr>
      <xdr:spPr>
        <a:xfrm>
          <a:off x="14735175" y="6255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493" name="フローチャート: 判断 492">
          <a:extLst>
            <a:ext uri="{FF2B5EF4-FFF2-40B4-BE49-F238E27FC236}">
              <a16:creationId xmlns:a16="http://schemas.microsoft.com/office/drawing/2014/main" id="{0D1076C8-88CB-46CA-88BD-30A6C0CC890D}"/>
            </a:ext>
          </a:extLst>
        </xdr:cNvPr>
        <xdr:cNvSpPr/>
      </xdr:nvSpPr>
      <xdr:spPr>
        <a:xfrm>
          <a:off x="14649450" y="62766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494" name="フローチャート: 判断 493">
          <a:extLst>
            <a:ext uri="{FF2B5EF4-FFF2-40B4-BE49-F238E27FC236}">
              <a16:creationId xmlns:a16="http://schemas.microsoft.com/office/drawing/2014/main" id="{448BF88E-FE16-4D9B-8922-F16734EDA26B}"/>
            </a:ext>
          </a:extLst>
        </xdr:cNvPr>
        <xdr:cNvSpPr/>
      </xdr:nvSpPr>
      <xdr:spPr>
        <a:xfrm>
          <a:off x="13887450" y="62796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495" name="フローチャート: 判断 494">
          <a:extLst>
            <a:ext uri="{FF2B5EF4-FFF2-40B4-BE49-F238E27FC236}">
              <a16:creationId xmlns:a16="http://schemas.microsoft.com/office/drawing/2014/main" id="{EF5329DF-6B7B-43C2-AA6B-BBE2FE7447FA}"/>
            </a:ext>
          </a:extLst>
        </xdr:cNvPr>
        <xdr:cNvSpPr/>
      </xdr:nvSpPr>
      <xdr:spPr>
        <a:xfrm>
          <a:off x="13096875" y="6250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496" name="フローチャート: 判断 495">
          <a:extLst>
            <a:ext uri="{FF2B5EF4-FFF2-40B4-BE49-F238E27FC236}">
              <a16:creationId xmlns:a16="http://schemas.microsoft.com/office/drawing/2014/main" id="{E8789C26-17F3-431F-A222-E5D787F0A0C6}"/>
            </a:ext>
          </a:extLst>
        </xdr:cNvPr>
        <xdr:cNvSpPr/>
      </xdr:nvSpPr>
      <xdr:spPr>
        <a:xfrm>
          <a:off x="12296775" y="62112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497" name="フローチャート: 判断 496">
          <a:extLst>
            <a:ext uri="{FF2B5EF4-FFF2-40B4-BE49-F238E27FC236}">
              <a16:creationId xmlns:a16="http://schemas.microsoft.com/office/drawing/2014/main" id="{8AE2B8E8-CDF9-4887-83D7-8A28A0859E47}"/>
            </a:ext>
          </a:extLst>
        </xdr:cNvPr>
        <xdr:cNvSpPr/>
      </xdr:nvSpPr>
      <xdr:spPr>
        <a:xfrm>
          <a:off x="11487150" y="619161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F5C7557B-BCD5-413A-B03C-A46878183D03}"/>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E71818DE-209A-4D53-BE6D-53341844AE79}"/>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E14622BD-29D4-47EA-B662-5A7D65A5D655}"/>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70D4CA57-2856-40E7-8636-ED9815AF8E1A}"/>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72171BBF-A086-4B04-92AB-CFE93D98A1EB}"/>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69487</xdr:rowOff>
    </xdr:from>
    <xdr:to>
      <xdr:col>85</xdr:col>
      <xdr:colOff>177800</xdr:colOff>
      <xdr:row>38</xdr:row>
      <xdr:rowOff>171087</xdr:rowOff>
    </xdr:to>
    <xdr:sp macro="" textlink="">
      <xdr:nvSpPr>
        <xdr:cNvPr id="503" name="楕円 502">
          <a:extLst>
            <a:ext uri="{FF2B5EF4-FFF2-40B4-BE49-F238E27FC236}">
              <a16:creationId xmlns:a16="http://schemas.microsoft.com/office/drawing/2014/main" id="{9ABB79DF-09B2-491D-A4B2-545C65A960FD}"/>
            </a:ext>
          </a:extLst>
        </xdr:cNvPr>
        <xdr:cNvSpPr/>
      </xdr:nvSpPr>
      <xdr:spPr>
        <a:xfrm>
          <a:off x="14649450" y="62194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92364</xdr:rowOff>
    </xdr:from>
    <xdr:ext cx="405111" cy="259045"/>
    <xdr:sp macro="" textlink="">
      <xdr:nvSpPr>
        <xdr:cNvPr id="504" name="【一般廃棄物処理施設】&#10;有形固定資産減価償却率該当値テキスト">
          <a:extLst>
            <a:ext uri="{FF2B5EF4-FFF2-40B4-BE49-F238E27FC236}">
              <a16:creationId xmlns:a16="http://schemas.microsoft.com/office/drawing/2014/main" id="{305B3E92-5CB6-4CB8-A100-7E29D0C6C630}"/>
            </a:ext>
          </a:extLst>
        </xdr:cNvPr>
        <xdr:cNvSpPr txBox="1"/>
      </xdr:nvSpPr>
      <xdr:spPr>
        <a:xfrm>
          <a:off x="14735175" y="608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7438</xdr:rowOff>
    </xdr:from>
    <xdr:to>
      <xdr:col>81</xdr:col>
      <xdr:colOff>101600</xdr:colOff>
      <xdr:row>38</xdr:row>
      <xdr:rowOff>109038</xdr:rowOff>
    </xdr:to>
    <xdr:sp macro="" textlink="">
      <xdr:nvSpPr>
        <xdr:cNvPr id="505" name="楕円 504">
          <a:extLst>
            <a:ext uri="{FF2B5EF4-FFF2-40B4-BE49-F238E27FC236}">
              <a16:creationId xmlns:a16="http://schemas.microsoft.com/office/drawing/2014/main" id="{F6709593-9DE1-47F3-B1B6-ADC1380343C1}"/>
            </a:ext>
          </a:extLst>
        </xdr:cNvPr>
        <xdr:cNvSpPr/>
      </xdr:nvSpPr>
      <xdr:spPr>
        <a:xfrm>
          <a:off x="13887450" y="61637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58238</xdr:rowOff>
    </xdr:from>
    <xdr:to>
      <xdr:col>85</xdr:col>
      <xdr:colOff>127000</xdr:colOff>
      <xdr:row>38</xdr:row>
      <xdr:rowOff>120287</xdr:rowOff>
    </xdr:to>
    <xdr:cxnSp macro="">
      <xdr:nvCxnSpPr>
        <xdr:cNvPr id="506" name="直線コネクタ 505">
          <a:extLst>
            <a:ext uri="{FF2B5EF4-FFF2-40B4-BE49-F238E27FC236}">
              <a16:creationId xmlns:a16="http://schemas.microsoft.com/office/drawing/2014/main" id="{0F7B22A7-6360-4549-9864-3486671E1A4D}"/>
            </a:ext>
          </a:extLst>
        </xdr:cNvPr>
        <xdr:cNvCxnSpPr/>
      </xdr:nvCxnSpPr>
      <xdr:spPr>
        <a:xfrm>
          <a:off x="13935075" y="6211388"/>
          <a:ext cx="762000" cy="6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31931</xdr:rowOff>
    </xdr:from>
    <xdr:to>
      <xdr:col>76</xdr:col>
      <xdr:colOff>165100</xdr:colOff>
      <xdr:row>39</xdr:row>
      <xdr:rowOff>133531</xdr:rowOff>
    </xdr:to>
    <xdr:sp macro="" textlink="">
      <xdr:nvSpPr>
        <xdr:cNvPr id="507" name="楕円 506">
          <a:extLst>
            <a:ext uri="{FF2B5EF4-FFF2-40B4-BE49-F238E27FC236}">
              <a16:creationId xmlns:a16="http://schemas.microsoft.com/office/drawing/2014/main" id="{5B3C3288-6304-4876-B7EE-8C8991D05BDD}"/>
            </a:ext>
          </a:extLst>
        </xdr:cNvPr>
        <xdr:cNvSpPr/>
      </xdr:nvSpPr>
      <xdr:spPr>
        <a:xfrm>
          <a:off x="13096875" y="634383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58238</xdr:rowOff>
    </xdr:from>
    <xdr:to>
      <xdr:col>81</xdr:col>
      <xdr:colOff>50800</xdr:colOff>
      <xdr:row>39</xdr:row>
      <xdr:rowOff>82731</xdr:rowOff>
    </xdr:to>
    <xdr:cxnSp macro="">
      <xdr:nvCxnSpPr>
        <xdr:cNvPr id="508" name="直線コネクタ 507">
          <a:extLst>
            <a:ext uri="{FF2B5EF4-FFF2-40B4-BE49-F238E27FC236}">
              <a16:creationId xmlns:a16="http://schemas.microsoft.com/office/drawing/2014/main" id="{C392A244-38E3-4462-9B17-BFA413500A0E}"/>
            </a:ext>
          </a:extLst>
        </xdr:cNvPr>
        <xdr:cNvCxnSpPr/>
      </xdr:nvCxnSpPr>
      <xdr:spPr>
        <a:xfrm flipV="1">
          <a:off x="13144500" y="6211388"/>
          <a:ext cx="790575"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152763</xdr:rowOff>
    </xdr:from>
    <xdr:to>
      <xdr:col>72</xdr:col>
      <xdr:colOff>38100</xdr:colOff>
      <xdr:row>39</xdr:row>
      <xdr:rowOff>82913</xdr:rowOff>
    </xdr:to>
    <xdr:sp macro="" textlink="">
      <xdr:nvSpPr>
        <xdr:cNvPr id="509" name="楕円 508">
          <a:extLst>
            <a:ext uri="{FF2B5EF4-FFF2-40B4-BE49-F238E27FC236}">
              <a16:creationId xmlns:a16="http://schemas.microsoft.com/office/drawing/2014/main" id="{3D1243CF-FCE7-4474-B1E0-9160067EC5BD}"/>
            </a:ext>
          </a:extLst>
        </xdr:cNvPr>
        <xdr:cNvSpPr/>
      </xdr:nvSpPr>
      <xdr:spPr>
        <a:xfrm>
          <a:off x="12296775" y="63059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32113</xdr:rowOff>
    </xdr:from>
    <xdr:to>
      <xdr:col>76</xdr:col>
      <xdr:colOff>114300</xdr:colOff>
      <xdr:row>39</xdr:row>
      <xdr:rowOff>82731</xdr:rowOff>
    </xdr:to>
    <xdr:cxnSp macro="">
      <xdr:nvCxnSpPr>
        <xdr:cNvPr id="510" name="直線コネクタ 509">
          <a:extLst>
            <a:ext uri="{FF2B5EF4-FFF2-40B4-BE49-F238E27FC236}">
              <a16:creationId xmlns:a16="http://schemas.microsoft.com/office/drawing/2014/main" id="{37DF40DB-006B-44EE-BB7E-18AB10EA2F0B}"/>
            </a:ext>
          </a:extLst>
        </xdr:cNvPr>
        <xdr:cNvCxnSpPr/>
      </xdr:nvCxnSpPr>
      <xdr:spPr>
        <a:xfrm>
          <a:off x="12344400" y="6344013"/>
          <a:ext cx="800100" cy="5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108676</xdr:rowOff>
    </xdr:from>
    <xdr:to>
      <xdr:col>67</xdr:col>
      <xdr:colOff>101600</xdr:colOff>
      <xdr:row>39</xdr:row>
      <xdr:rowOff>38826</xdr:rowOff>
    </xdr:to>
    <xdr:sp macro="" textlink="">
      <xdr:nvSpPr>
        <xdr:cNvPr id="511" name="楕円 510">
          <a:extLst>
            <a:ext uri="{FF2B5EF4-FFF2-40B4-BE49-F238E27FC236}">
              <a16:creationId xmlns:a16="http://schemas.microsoft.com/office/drawing/2014/main" id="{2DDE3DBF-9487-468C-A4C4-5C391D60175D}"/>
            </a:ext>
          </a:extLst>
        </xdr:cNvPr>
        <xdr:cNvSpPr/>
      </xdr:nvSpPr>
      <xdr:spPr>
        <a:xfrm>
          <a:off x="11487150" y="62586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159476</xdr:rowOff>
    </xdr:from>
    <xdr:to>
      <xdr:col>71</xdr:col>
      <xdr:colOff>177800</xdr:colOff>
      <xdr:row>39</xdr:row>
      <xdr:rowOff>32113</xdr:rowOff>
    </xdr:to>
    <xdr:cxnSp macro="">
      <xdr:nvCxnSpPr>
        <xdr:cNvPr id="512" name="直線コネクタ 511">
          <a:extLst>
            <a:ext uri="{FF2B5EF4-FFF2-40B4-BE49-F238E27FC236}">
              <a16:creationId xmlns:a16="http://schemas.microsoft.com/office/drawing/2014/main" id="{369ECDBF-0D36-474C-AF2B-7CAD69378BB4}"/>
            </a:ext>
          </a:extLst>
        </xdr:cNvPr>
        <xdr:cNvCxnSpPr/>
      </xdr:nvCxnSpPr>
      <xdr:spPr>
        <a:xfrm>
          <a:off x="11534775" y="6315801"/>
          <a:ext cx="809625" cy="2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44649</xdr:rowOff>
    </xdr:from>
    <xdr:ext cx="405111" cy="259045"/>
    <xdr:sp macro="" textlink="">
      <xdr:nvSpPr>
        <xdr:cNvPr id="513" name="n_1aveValue【一般廃棄物処理施設】&#10;有形固定資産減価償却率">
          <a:extLst>
            <a:ext uri="{FF2B5EF4-FFF2-40B4-BE49-F238E27FC236}">
              <a16:creationId xmlns:a16="http://schemas.microsoft.com/office/drawing/2014/main" id="{FDEAB881-7D68-440B-8CB9-B2B62B62CCDF}"/>
            </a:ext>
          </a:extLst>
        </xdr:cNvPr>
        <xdr:cNvSpPr txBox="1"/>
      </xdr:nvSpPr>
      <xdr:spPr>
        <a:xfrm>
          <a:off x="13745219" y="6362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14" name="n_2aveValue【一般廃棄物処理施設】&#10;有形固定資産減価償却率">
          <a:extLst>
            <a:ext uri="{FF2B5EF4-FFF2-40B4-BE49-F238E27FC236}">
              <a16:creationId xmlns:a16="http://schemas.microsoft.com/office/drawing/2014/main" id="{C44BD0A3-EF55-428F-9FF5-6513B0129CCE}"/>
            </a:ext>
          </a:extLst>
        </xdr:cNvPr>
        <xdr:cNvSpPr txBox="1"/>
      </xdr:nvSpPr>
      <xdr:spPr>
        <a:xfrm>
          <a:off x="12964169" y="603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15" name="n_3aveValue【一般廃棄物処理施設】&#10;有形固定資産減価償却率">
          <a:extLst>
            <a:ext uri="{FF2B5EF4-FFF2-40B4-BE49-F238E27FC236}">
              <a16:creationId xmlns:a16="http://schemas.microsoft.com/office/drawing/2014/main" id="{A373264E-F8BA-4159-9168-61D6DEEC3D57}"/>
            </a:ext>
          </a:extLst>
        </xdr:cNvPr>
        <xdr:cNvSpPr txBox="1"/>
      </xdr:nvSpPr>
      <xdr:spPr>
        <a:xfrm>
          <a:off x="12164069" y="5999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16" name="n_4aveValue【一般廃棄物処理施設】&#10;有形固定資産減価償却率">
          <a:extLst>
            <a:ext uri="{FF2B5EF4-FFF2-40B4-BE49-F238E27FC236}">
              <a16:creationId xmlns:a16="http://schemas.microsoft.com/office/drawing/2014/main" id="{261FBDE2-4434-42A1-818C-9AD148A1809D}"/>
            </a:ext>
          </a:extLst>
        </xdr:cNvPr>
        <xdr:cNvSpPr txBox="1"/>
      </xdr:nvSpPr>
      <xdr:spPr>
        <a:xfrm>
          <a:off x="11354444" y="598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125566</xdr:rowOff>
    </xdr:from>
    <xdr:ext cx="405111" cy="259045"/>
    <xdr:sp macro="" textlink="">
      <xdr:nvSpPr>
        <xdr:cNvPr id="517" name="n_1mainValue【一般廃棄物処理施設】&#10;有形固定資産減価償却率">
          <a:extLst>
            <a:ext uri="{FF2B5EF4-FFF2-40B4-BE49-F238E27FC236}">
              <a16:creationId xmlns:a16="http://schemas.microsoft.com/office/drawing/2014/main" id="{BD512BF6-6B8F-4A78-A7DC-C4F4ACA443EB}"/>
            </a:ext>
          </a:extLst>
        </xdr:cNvPr>
        <xdr:cNvSpPr txBox="1"/>
      </xdr:nvSpPr>
      <xdr:spPr>
        <a:xfrm>
          <a:off x="13745219" y="595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124658</xdr:rowOff>
    </xdr:from>
    <xdr:ext cx="405111" cy="259045"/>
    <xdr:sp macro="" textlink="">
      <xdr:nvSpPr>
        <xdr:cNvPr id="518" name="n_2mainValue【一般廃棄物処理施設】&#10;有形固定資産減価償却率">
          <a:extLst>
            <a:ext uri="{FF2B5EF4-FFF2-40B4-BE49-F238E27FC236}">
              <a16:creationId xmlns:a16="http://schemas.microsoft.com/office/drawing/2014/main" id="{832C94DB-2162-49BF-943F-CB165C8B0596}"/>
            </a:ext>
          </a:extLst>
        </xdr:cNvPr>
        <xdr:cNvSpPr txBox="1"/>
      </xdr:nvSpPr>
      <xdr:spPr>
        <a:xfrm>
          <a:off x="12964169"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74040</xdr:rowOff>
    </xdr:from>
    <xdr:ext cx="405111" cy="259045"/>
    <xdr:sp macro="" textlink="">
      <xdr:nvSpPr>
        <xdr:cNvPr id="519" name="n_3mainValue【一般廃棄物処理施設】&#10;有形固定資産減価償却率">
          <a:extLst>
            <a:ext uri="{FF2B5EF4-FFF2-40B4-BE49-F238E27FC236}">
              <a16:creationId xmlns:a16="http://schemas.microsoft.com/office/drawing/2014/main" id="{E7ED64CD-3FCF-4219-BCD3-7E67D4A1AFD5}"/>
            </a:ext>
          </a:extLst>
        </xdr:cNvPr>
        <xdr:cNvSpPr txBox="1"/>
      </xdr:nvSpPr>
      <xdr:spPr>
        <a:xfrm>
          <a:off x="12164069" y="638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29953</xdr:rowOff>
    </xdr:from>
    <xdr:ext cx="405111" cy="259045"/>
    <xdr:sp macro="" textlink="">
      <xdr:nvSpPr>
        <xdr:cNvPr id="520" name="n_4mainValue【一般廃棄物処理施設】&#10;有形固定資産減価償却率">
          <a:extLst>
            <a:ext uri="{FF2B5EF4-FFF2-40B4-BE49-F238E27FC236}">
              <a16:creationId xmlns:a16="http://schemas.microsoft.com/office/drawing/2014/main" id="{2BD2EACD-6272-4C5F-8BE2-AE81F1A12CF0}"/>
            </a:ext>
          </a:extLst>
        </xdr:cNvPr>
        <xdr:cNvSpPr txBox="1"/>
      </xdr:nvSpPr>
      <xdr:spPr>
        <a:xfrm>
          <a:off x="113544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a:extLst>
            <a:ext uri="{FF2B5EF4-FFF2-40B4-BE49-F238E27FC236}">
              <a16:creationId xmlns:a16="http://schemas.microsoft.com/office/drawing/2014/main" id="{38DAF561-6510-4361-9A59-FCD6EA33DF08}"/>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a:extLst>
            <a:ext uri="{FF2B5EF4-FFF2-40B4-BE49-F238E27FC236}">
              <a16:creationId xmlns:a16="http://schemas.microsoft.com/office/drawing/2014/main" id="{09FA4925-2451-4250-B1E8-AD0D2CCBD260}"/>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a:extLst>
            <a:ext uri="{FF2B5EF4-FFF2-40B4-BE49-F238E27FC236}">
              <a16:creationId xmlns:a16="http://schemas.microsoft.com/office/drawing/2014/main" id="{75F18D10-91FA-4701-98F4-196C0B013F78}"/>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a:extLst>
            <a:ext uri="{FF2B5EF4-FFF2-40B4-BE49-F238E27FC236}">
              <a16:creationId xmlns:a16="http://schemas.microsoft.com/office/drawing/2014/main" id="{053CC002-98CE-461B-9AFC-E1157CFB583C}"/>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a:extLst>
            <a:ext uri="{FF2B5EF4-FFF2-40B4-BE49-F238E27FC236}">
              <a16:creationId xmlns:a16="http://schemas.microsoft.com/office/drawing/2014/main" id="{F6911D0A-C896-4C59-82A9-AE88A05843E2}"/>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a:extLst>
            <a:ext uri="{FF2B5EF4-FFF2-40B4-BE49-F238E27FC236}">
              <a16:creationId xmlns:a16="http://schemas.microsoft.com/office/drawing/2014/main" id="{B5CE4802-4509-4F97-8C1D-D8C138CD9CFB}"/>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a:extLst>
            <a:ext uri="{FF2B5EF4-FFF2-40B4-BE49-F238E27FC236}">
              <a16:creationId xmlns:a16="http://schemas.microsoft.com/office/drawing/2014/main" id="{277D3596-57D2-4EA6-A7F9-F3B68E07BCE2}"/>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a:extLst>
            <a:ext uri="{FF2B5EF4-FFF2-40B4-BE49-F238E27FC236}">
              <a16:creationId xmlns:a16="http://schemas.microsoft.com/office/drawing/2014/main" id="{26DAFF22-6A2A-4828-9B36-5C22CAC2FF91}"/>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a:extLst>
            <a:ext uri="{FF2B5EF4-FFF2-40B4-BE49-F238E27FC236}">
              <a16:creationId xmlns:a16="http://schemas.microsoft.com/office/drawing/2014/main" id="{036B76EE-3183-4060-B339-361CBDC61EFF}"/>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a:extLst>
            <a:ext uri="{FF2B5EF4-FFF2-40B4-BE49-F238E27FC236}">
              <a16:creationId xmlns:a16="http://schemas.microsoft.com/office/drawing/2014/main" id="{10A046B2-D7AA-4937-B4A9-69A87F7AA525}"/>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a:extLst>
            <a:ext uri="{FF2B5EF4-FFF2-40B4-BE49-F238E27FC236}">
              <a16:creationId xmlns:a16="http://schemas.microsoft.com/office/drawing/2014/main" id="{8C424FF4-1BFE-47DE-A676-2331EBC5DE86}"/>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2" name="テキスト ボックス 531">
          <a:extLst>
            <a:ext uri="{FF2B5EF4-FFF2-40B4-BE49-F238E27FC236}">
              <a16:creationId xmlns:a16="http://schemas.microsoft.com/office/drawing/2014/main" id="{AC08F5B5-E33D-4BC2-A35B-9EADACF0D86C}"/>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a:extLst>
            <a:ext uri="{FF2B5EF4-FFF2-40B4-BE49-F238E27FC236}">
              <a16:creationId xmlns:a16="http://schemas.microsoft.com/office/drawing/2014/main" id="{751A4686-063C-4949-A806-BFED450B2107}"/>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34" name="テキスト ボックス 533">
          <a:extLst>
            <a:ext uri="{FF2B5EF4-FFF2-40B4-BE49-F238E27FC236}">
              <a16:creationId xmlns:a16="http://schemas.microsoft.com/office/drawing/2014/main" id="{BE59A13B-2CEC-473A-88F8-210A47EA9A04}"/>
            </a:ext>
          </a:extLst>
        </xdr:cNvPr>
        <xdr:cNvSpPr txBox="1"/>
      </xdr:nvSpPr>
      <xdr:spPr>
        <a:xfrm>
          <a:off x="15936806" y="6341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a:extLst>
            <a:ext uri="{FF2B5EF4-FFF2-40B4-BE49-F238E27FC236}">
              <a16:creationId xmlns:a16="http://schemas.microsoft.com/office/drawing/2014/main" id="{023D2215-6345-4B2F-A4CB-326D5025E9C0}"/>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6" name="テキスト ボックス 535">
          <a:extLst>
            <a:ext uri="{FF2B5EF4-FFF2-40B4-BE49-F238E27FC236}">
              <a16:creationId xmlns:a16="http://schemas.microsoft.com/office/drawing/2014/main" id="{470EAC86-20EC-47F7-90DE-63926FC5247F}"/>
            </a:ext>
          </a:extLst>
        </xdr:cNvPr>
        <xdr:cNvSpPr txBox="1"/>
      </xdr:nvSpPr>
      <xdr:spPr>
        <a:xfrm>
          <a:off x="15936806" y="598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a:extLst>
            <a:ext uri="{FF2B5EF4-FFF2-40B4-BE49-F238E27FC236}">
              <a16:creationId xmlns:a16="http://schemas.microsoft.com/office/drawing/2014/main" id="{590F4BD0-EF06-4452-BE6A-B5E89EBD597B}"/>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8" name="テキスト ボックス 537">
          <a:extLst>
            <a:ext uri="{FF2B5EF4-FFF2-40B4-BE49-F238E27FC236}">
              <a16:creationId xmlns:a16="http://schemas.microsoft.com/office/drawing/2014/main" id="{6395D38A-98D3-42FA-BC15-D3B994CEAC40}"/>
            </a:ext>
          </a:extLst>
        </xdr:cNvPr>
        <xdr:cNvSpPr txBox="1"/>
      </xdr:nvSpPr>
      <xdr:spPr>
        <a:xfrm>
          <a:off x="15936806" y="5626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a:extLst>
            <a:ext uri="{FF2B5EF4-FFF2-40B4-BE49-F238E27FC236}">
              <a16:creationId xmlns:a16="http://schemas.microsoft.com/office/drawing/2014/main" id="{BFD84AE9-E52B-4CBB-96CD-9D96EF46EAED}"/>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0" name="テキスト ボックス 539">
          <a:extLst>
            <a:ext uri="{FF2B5EF4-FFF2-40B4-BE49-F238E27FC236}">
              <a16:creationId xmlns:a16="http://schemas.microsoft.com/office/drawing/2014/main" id="{0ED611F1-F0BA-4E8F-B182-FF78F5140575}"/>
            </a:ext>
          </a:extLst>
        </xdr:cNvPr>
        <xdr:cNvSpPr txBox="1"/>
      </xdr:nvSpPr>
      <xdr:spPr>
        <a:xfrm>
          <a:off x="159368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a:extLst>
            <a:ext uri="{FF2B5EF4-FFF2-40B4-BE49-F238E27FC236}">
              <a16:creationId xmlns:a16="http://schemas.microsoft.com/office/drawing/2014/main" id="{3876C668-9A56-4EBC-AB47-C7FA1E8254EA}"/>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42" name="テキスト ボックス 541">
          <a:extLst>
            <a:ext uri="{FF2B5EF4-FFF2-40B4-BE49-F238E27FC236}">
              <a16:creationId xmlns:a16="http://schemas.microsoft.com/office/drawing/2014/main" id="{85C5A086-7C47-4788-A33D-905009AC1350}"/>
            </a:ext>
          </a:extLst>
        </xdr:cNvPr>
        <xdr:cNvSpPr txBox="1"/>
      </xdr:nvSpPr>
      <xdr:spPr>
        <a:xfrm>
          <a:off x="15849828" y="49028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a:extLst>
            <a:ext uri="{FF2B5EF4-FFF2-40B4-BE49-F238E27FC236}">
              <a16:creationId xmlns:a16="http://schemas.microsoft.com/office/drawing/2014/main" id="{4A920FC1-EB50-4ABD-B483-9E80739C70E3}"/>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44" name="直線コネクタ 543">
          <a:extLst>
            <a:ext uri="{FF2B5EF4-FFF2-40B4-BE49-F238E27FC236}">
              <a16:creationId xmlns:a16="http://schemas.microsoft.com/office/drawing/2014/main" id="{E24891E1-0C55-4E0F-88D5-F146D6815155}"/>
            </a:ext>
          </a:extLst>
        </xdr:cNvPr>
        <xdr:cNvCxnSpPr/>
      </xdr:nvCxnSpPr>
      <xdr:spPr>
        <a:xfrm flipV="1">
          <a:off x="19954239" y="5657317"/>
          <a:ext cx="0" cy="118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45" name="【一般廃棄物処理施設】&#10;一人当たり有形固定資産（償却資産）額最小値テキスト">
          <a:extLst>
            <a:ext uri="{FF2B5EF4-FFF2-40B4-BE49-F238E27FC236}">
              <a16:creationId xmlns:a16="http://schemas.microsoft.com/office/drawing/2014/main" id="{22DAC8E3-AC3D-4D3B-B4DC-774F73173611}"/>
            </a:ext>
          </a:extLst>
        </xdr:cNvPr>
        <xdr:cNvSpPr txBox="1"/>
      </xdr:nvSpPr>
      <xdr:spPr>
        <a:xfrm>
          <a:off x="19992975" y="6845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46" name="直線コネクタ 545">
          <a:extLst>
            <a:ext uri="{FF2B5EF4-FFF2-40B4-BE49-F238E27FC236}">
              <a16:creationId xmlns:a16="http://schemas.microsoft.com/office/drawing/2014/main" id="{B5189D34-3600-435E-9693-13DCDA3A3656}"/>
            </a:ext>
          </a:extLst>
        </xdr:cNvPr>
        <xdr:cNvCxnSpPr/>
      </xdr:nvCxnSpPr>
      <xdr:spPr>
        <a:xfrm>
          <a:off x="19878675" y="6838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47" name="【一般廃棄物処理施設】&#10;一人当たり有形固定資産（償却資産）額最大値テキスト">
          <a:extLst>
            <a:ext uri="{FF2B5EF4-FFF2-40B4-BE49-F238E27FC236}">
              <a16:creationId xmlns:a16="http://schemas.microsoft.com/office/drawing/2014/main" id="{BE8368D8-0D60-49B4-A4CE-0A4ED6CFFB1A}"/>
            </a:ext>
          </a:extLst>
        </xdr:cNvPr>
        <xdr:cNvSpPr txBox="1"/>
      </xdr:nvSpPr>
      <xdr:spPr>
        <a:xfrm>
          <a:off x="19992975" y="544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48" name="直線コネクタ 547">
          <a:extLst>
            <a:ext uri="{FF2B5EF4-FFF2-40B4-BE49-F238E27FC236}">
              <a16:creationId xmlns:a16="http://schemas.microsoft.com/office/drawing/2014/main" id="{66653AC2-78E5-463C-8CC3-0166A1FE9692}"/>
            </a:ext>
          </a:extLst>
        </xdr:cNvPr>
        <xdr:cNvCxnSpPr/>
      </xdr:nvCxnSpPr>
      <xdr:spPr>
        <a:xfrm>
          <a:off x="19878675" y="56573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49" name="【一般廃棄物処理施設】&#10;一人当たり有形固定資産（償却資産）額平均値テキスト">
          <a:extLst>
            <a:ext uri="{FF2B5EF4-FFF2-40B4-BE49-F238E27FC236}">
              <a16:creationId xmlns:a16="http://schemas.microsoft.com/office/drawing/2014/main" id="{737AAE96-78DA-4294-96AE-C3DB96B540FF}"/>
            </a:ext>
          </a:extLst>
        </xdr:cNvPr>
        <xdr:cNvSpPr txBox="1"/>
      </xdr:nvSpPr>
      <xdr:spPr>
        <a:xfrm>
          <a:off x="19992975" y="6496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50" name="フローチャート: 判断 549">
          <a:extLst>
            <a:ext uri="{FF2B5EF4-FFF2-40B4-BE49-F238E27FC236}">
              <a16:creationId xmlns:a16="http://schemas.microsoft.com/office/drawing/2014/main" id="{6B365227-1825-4022-A370-CA7E571DC916}"/>
            </a:ext>
          </a:extLst>
        </xdr:cNvPr>
        <xdr:cNvSpPr/>
      </xdr:nvSpPr>
      <xdr:spPr>
        <a:xfrm>
          <a:off x="19897725" y="663584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51" name="フローチャート: 判断 550">
          <a:extLst>
            <a:ext uri="{FF2B5EF4-FFF2-40B4-BE49-F238E27FC236}">
              <a16:creationId xmlns:a16="http://schemas.microsoft.com/office/drawing/2014/main" id="{9581AEA0-E977-46C2-A72F-DC38789190AD}"/>
            </a:ext>
          </a:extLst>
        </xdr:cNvPr>
        <xdr:cNvSpPr/>
      </xdr:nvSpPr>
      <xdr:spPr>
        <a:xfrm>
          <a:off x="19154775" y="66471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52" name="フローチャート: 判断 551">
          <a:extLst>
            <a:ext uri="{FF2B5EF4-FFF2-40B4-BE49-F238E27FC236}">
              <a16:creationId xmlns:a16="http://schemas.microsoft.com/office/drawing/2014/main" id="{C12DD291-8621-4BA7-AAE1-A1C4C988E753}"/>
            </a:ext>
          </a:extLst>
        </xdr:cNvPr>
        <xdr:cNvSpPr/>
      </xdr:nvSpPr>
      <xdr:spPr>
        <a:xfrm>
          <a:off x="18345150" y="66587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53" name="フローチャート: 判断 552">
          <a:extLst>
            <a:ext uri="{FF2B5EF4-FFF2-40B4-BE49-F238E27FC236}">
              <a16:creationId xmlns:a16="http://schemas.microsoft.com/office/drawing/2014/main" id="{15EB45BA-9C5A-4752-AD90-B0C432A68DB1}"/>
            </a:ext>
          </a:extLst>
        </xdr:cNvPr>
        <xdr:cNvSpPr/>
      </xdr:nvSpPr>
      <xdr:spPr>
        <a:xfrm>
          <a:off x="17554575" y="665890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54" name="フローチャート: 判断 553">
          <a:extLst>
            <a:ext uri="{FF2B5EF4-FFF2-40B4-BE49-F238E27FC236}">
              <a16:creationId xmlns:a16="http://schemas.microsoft.com/office/drawing/2014/main" id="{983010E4-4127-4E91-BB2D-5F849CE5E9C3}"/>
            </a:ext>
          </a:extLst>
        </xdr:cNvPr>
        <xdr:cNvSpPr/>
      </xdr:nvSpPr>
      <xdr:spPr>
        <a:xfrm>
          <a:off x="16754475" y="66679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E587B722-87F2-4633-BB16-ECF752088C35}"/>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DB114F38-4852-42D7-B935-38C972AC50E9}"/>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4A8E93BA-623A-405B-807C-5B2E36B65DB1}"/>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B1FDA264-2CCF-4B78-82D0-02F369E9C3CC}"/>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30939E3F-6FAF-4147-91E9-E3041677A13C}"/>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54985</xdr:rowOff>
    </xdr:from>
    <xdr:to>
      <xdr:col>116</xdr:col>
      <xdr:colOff>114300</xdr:colOff>
      <xdr:row>41</xdr:row>
      <xdr:rowOff>156585</xdr:rowOff>
    </xdr:to>
    <xdr:sp macro="" textlink="">
      <xdr:nvSpPr>
        <xdr:cNvPr id="560" name="楕円 559">
          <a:extLst>
            <a:ext uri="{FF2B5EF4-FFF2-40B4-BE49-F238E27FC236}">
              <a16:creationId xmlns:a16="http://schemas.microsoft.com/office/drawing/2014/main" id="{0A1F6876-5589-46F7-A391-CCB2AEB5958D}"/>
            </a:ext>
          </a:extLst>
        </xdr:cNvPr>
        <xdr:cNvSpPr/>
      </xdr:nvSpPr>
      <xdr:spPr>
        <a:xfrm>
          <a:off x="19897725" y="66939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146801</xdr:rowOff>
    </xdr:from>
    <xdr:ext cx="534377" cy="259045"/>
    <xdr:sp macro="" textlink="">
      <xdr:nvSpPr>
        <xdr:cNvPr id="561" name="【一般廃棄物処理施設】&#10;一人当たり有形固定資産（償却資産）額該当値テキスト">
          <a:extLst>
            <a:ext uri="{FF2B5EF4-FFF2-40B4-BE49-F238E27FC236}">
              <a16:creationId xmlns:a16="http://schemas.microsoft.com/office/drawing/2014/main" id="{21B2AA82-E5E5-4A61-8391-23E5767B9134}"/>
            </a:ext>
          </a:extLst>
        </xdr:cNvPr>
        <xdr:cNvSpPr txBox="1"/>
      </xdr:nvSpPr>
      <xdr:spPr>
        <a:xfrm>
          <a:off x="19992975" y="66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55358</xdr:rowOff>
    </xdr:from>
    <xdr:to>
      <xdr:col>112</xdr:col>
      <xdr:colOff>38100</xdr:colOff>
      <xdr:row>41</xdr:row>
      <xdr:rowOff>156958</xdr:rowOff>
    </xdr:to>
    <xdr:sp macro="" textlink="">
      <xdr:nvSpPr>
        <xdr:cNvPr id="562" name="楕円 561">
          <a:extLst>
            <a:ext uri="{FF2B5EF4-FFF2-40B4-BE49-F238E27FC236}">
              <a16:creationId xmlns:a16="http://schemas.microsoft.com/office/drawing/2014/main" id="{33318CD2-A021-4DEF-A5A9-AEFE633A23B3}"/>
            </a:ext>
          </a:extLst>
        </xdr:cNvPr>
        <xdr:cNvSpPr/>
      </xdr:nvSpPr>
      <xdr:spPr>
        <a:xfrm>
          <a:off x="19154775" y="66942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105785</xdr:rowOff>
    </xdr:from>
    <xdr:to>
      <xdr:col>116</xdr:col>
      <xdr:colOff>63500</xdr:colOff>
      <xdr:row>41</xdr:row>
      <xdr:rowOff>106158</xdr:rowOff>
    </xdr:to>
    <xdr:cxnSp macro="">
      <xdr:nvCxnSpPr>
        <xdr:cNvPr id="563" name="直線コネクタ 562">
          <a:extLst>
            <a:ext uri="{FF2B5EF4-FFF2-40B4-BE49-F238E27FC236}">
              <a16:creationId xmlns:a16="http://schemas.microsoft.com/office/drawing/2014/main" id="{498C098E-D770-4ED2-A12D-340EDDBC1842}"/>
            </a:ext>
          </a:extLst>
        </xdr:cNvPr>
        <xdr:cNvCxnSpPr/>
      </xdr:nvCxnSpPr>
      <xdr:spPr>
        <a:xfrm flipV="1">
          <a:off x="19202400" y="6741535"/>
          <a:ext cx="752475"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78032</xdr:rowOff>
    </xdr:from>
    <xdr:to>
      <xdr:col>107</xdr:col>
      <xdr:colOff>101600</xdr:colOff>
      <xdr:row>42</xdr:row>
      <xdr:rowOff>8182</xdr:rowOff>
    </xdr:to>
    <xdr:sp macro="" textlink="">
      <xdr:nvSpPr>
        <xdr:cNvPr id="564" name="楕円 563">
          <a:extLst>
            <a:ext uri="{FF2B5EF4-FFF2-40B4-BE49-F238E27FC236}">
              <a16:creationId xmlns:a16="http://schemas.microsoft.com/office/drawing/2014/main" id="{4EAF4CCD-FCFC-4465-BEBB-B53509BBA6E0}"/>
            </a:ext>
          </a:extLst>
        </xdr:cNvPr>
        <xdr:cNvSpPr/>
      </xdr:nvSpPr>
      <xdr:spPr>
        <a:xfrm>
          <a:off x="18345150" y="67169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106158</xdr:rowOff>
    </xdr:from>
    <xdr:to>
      <xdr:col>111</xdr:col>
      <xdr:colOff>177800</xdr:colOff>
      <xdr:row>41</xdr:row>
      <xdr:rowOff>128832</xdr:rowOff>
    </xdr:to>
    <xdr:cxnSp macro="">
      <xdr:nvCxnSpPr>
        <xdr:cNvPr id="565" name="直線コネクタ 564">
          <a:extLst>
            <a:ext uri="{FF2B5EF4-FFF2-40B4-BE49-F238E27FC236}">
              <a16:creationId xmlns:a16="http://schemas.microsoft.com/office/drawing/2014/main" id="{FE08E161-B1B1-4A41-86A8-1DD2498E3BB7}"/>
            </a:ext>
          </a:extLst>
        </xdr:cNvPr>
        <xdr:cNvCxnSpPr/>
      </xdr:nvCxnSpPr>
      <xdr:spPr>
        <a:xfrm flipV="1">
          <a:off x="18392775" y="6741908"/>
          <a:ext cx="809625" cy="2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78513</xdr:rowOff>
    </xdr:from>
    <xdr:to>
      <xdr:col>102</xdr:col>
      <xdr:colOff>165100</xdr:colOff>
      <xdr:row>42</xdr:row>
      <xdr:rowOff>8663</xdr:rowOff>
    </xdr:to>
    <xdr:sp macro="" textlink="">
      <xdr:nvSpPr>
        <xdr:cNvPr id="566" name="楕円 565">
          <a:extLst>
            <a:ext uri="{FF2B5EF4-FFF2-40B4-BE49-F238E27FC236}">
              <a16:creationId xmlns:a16="http://schemas.microsoft.com/office/drawing/2014/main" id="{DC2D3366-26A2-4BF2-9720-312999EEECFE}"/>
            </a:ext>
          </a:extLst>
        </xdr:cNvPr>
        <xdr:cNvSpPr/>
      </xdr:nvSpPr>
      <xdr:spPr>
        <a:xfrm>
          <a:off x="17554575" y="67174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128832</xdr:rowOff>
    </xdr:from>
    <xdr:to>
      <xdr:col>107</xdr:col>
      <xdr:colOff>50800</xdr:colOff>
      <xdr:row>41</xdr:row>
      <xdr:rowOff>129313</xdr:rowOff>
    </xdr:to>
    <xdr:cxnSp macro="">
      <xdr:nvCxnSpPr>
        <xdr:cNvPr id="567" name="直線コネクタ 566">
          <a:extLst>
            <a:ext uri="{FF2B5EF4-FFF2-40B4-BE49-F238E27FC236}">
              <a16:creationId xmlns:a16="http://schemas.microsoft.com/office/drawing/2014/main" id="{DBD55848-4FF8-4FB6-BB0B-3F985FD51B77}"/>
            </a:ext>
          </a:extLst>
        </xdr:cNvPr>
        <xdr:cNvCxnSpPr/>
      </xdr:nvCxnSpPr>
      <xdr:spPr>
        <a:xfrm flipV="1">
          <a:off x="17602200" y="6764582"/>
          <a:ext cx="790575"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79195</xdr:rowOff>
    </xdr:from>
    <xdr:to>
      <xdr:col>98</xdr:col>
      <xdr:colOff>38100</xdr:colOff>
      <xdr:row>42</xdr:row>
      <xdr:rowOff>9345</xdr:rowOff>
    </xdr:to>
    <xdr:sp macro="" textlink="">
      <xdr:nvSpPr>
        <xdr:cNvPr id="568" name="楕円 567">
          <a:extLst>
            <a:ext uri="{FF2B5EF4-FFF2-40B4-BE49-F238E27FC236}">
              <a16:creationId xmlns:a16="http://schemas.microsoft.com/office/drawing/2014/main" id="{B3BF6BCB-7144-44CC-8EAB-789D5B7FFA71}"/>
            </a:ext>
          </a:extLst>
        </xdr:cNvPr>
        <xdr:cNvSpPr/>
      </xdr:nvSpPr>
      <xdr:spPr>
        <a:xfrm>
          <a:off x="16754475" y="67181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129313</xdr:rowOff>
    </xdr:from>
    <xdr:to>
      <xdr:col>102</xdr:col>
      <xdr:colOff>114300</xdr:colOff>
      <xdr:row>41</xdr:row>
      <xdr:rowOff>129995</xdr:rowOff>
    </xdr:to>
    <xdr:cxnSp macro="">
      <xdr:nvCxnSpPr>
        <xdr:cNvPr id="569" name="直線コネクタ 568">
          <a:extLst>
            <a:ext uri="{FF2B5EF4-FFF2-40B4-BE49-F238E27FC236}">
              <a16:creationId xmlns:a16="http://schemas.microsoft.com/office/drawing/2014/main" id="{6C01FFDF-306C-4ADC-8C86-DEADA429B3DB}"/>
            </a:ext>
          </a:extLst>
        </xdr:cNvPr>
        <xdr:cNvCxnSpPr/>
      </xdr:nvCxnSpPr>
      <xdr:spPr>
        <a:xfrm flipV="1">
          <a:off x="16802100" y="6765063"/>
          <a:ext cx="8001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70" name="n_1aveValue【一般廃棄物処理施設】&#10;一人当たり有形固定資産（償却資産）額">
          <a:extLst>
            <a:ext uri="{FF2B5EF4-FFF2-40B4-BE49-F238E27FC236}">
              <a16:creationId xmlns:a16="http://schemas.microsoft.com/office/drawing/2014/main" id="{30A2215F-AF69-4610-908D-3D6F1E55846A}"/>
            </a:ext>
          </a:extLst>
        </xdr:cNvPr>
        <xdr:cNvSpPr txBox="1"/>
      </xdr:nvSpPr>
      <xdr:spPr>
        <a:xfrm>
          <a:off x="18944736" y="644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571" name="n_2aveValue【一般廃棄物処理施設】&#10;一人当たり有形固定資産（償却資産）額">
          <a:extLst>
            <a:ext uri="{FF2B5EF4-FFF2-40B4-BE49-F238E27FC236}">
              <a16:creationId xmlns:a16="http://schemas.microsoft.com/office/drawing/2014/main" id="{C5F25414-C7F3-4702-87EB-18C0AC360934}"/>
            </a:ext>
          </a:extLst>
        </xdr:cNvPr>
        <xdr:cNvSpPr txBox="1"/>
      </xdr:nvSpPr>
      <xdr:spPr>
        <a:xfrm>
          <a:off x="18163686" y="64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72" name="n_3aveValue【一般廃棄物処理施設】&#10;一人当たり有形固定資産（償却資産）額">
          <a:extLst>
            <a:ext uri="{FF2B5EF4-FFF2-40B4-BE49-F238E27FC236}">
              <a16:creationId xmlns:a16="http://schemas.microsoft.com/office/drawing/2014/main" id="{70F2231B-D245-488B-9C6D-8A4EE16076DE}"/>
            </a:ext>
          </a:extLst>
        </xdr:cNvPr>
        <xdr:cNvSpPr txBox="1"/>
      </xdr:nvSpPr>
      <xdr:spPr>
        <a:xfrm>
          <a:off x="17354061" y="64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73" name="n_4aveValue【一般廃棄物処理施設】&#10;一人当たり有形固定資産（償却資産）額">
          <a:extLst>
            <a:ext uri="{FF2B5EF4-FFF2-40B4-BE49-F238E27FC236}">
              <a16:creationId xmlns:a16="http://schemas.microsoft.com/office/drawing/2014/main" id="{027C123E-357E-4F46-977A-DF197A7F05E8}"/>
            </a:ext>
          </a:extLst>
        </xdr:cNvPr>
        <xdr:cNvSpPr txBox="1"/>
      </xdr:nvSpPr>
      <xdr:spPr>
        <a:xfrm>
          <a:off x="16563486" y="64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148085</xdr:rowOff>
    </xdr:from>
    <xdr:ext cx="534377" cy="259045"/>
    <xdr:sp macro="" textlink="">
      <xdr:nvSpPr>
        <xdr:cNvPr id="574" name="n_1mainValue【一般廃棄物処理施設】&#10;一人当たり有形固定資産（償却資産）額">
          <a:extLst>
            <a:ext uri="{FF2B5EF4-FFF2-40B4-BE49-F238E27FC236}">
              <a16:creationId xmlns:a16="http://schemas.microsoft.com/office/drawing/2014/main" id="{3ADB486B-0C95-4C2B-9A5F-47C2A810251D}"/>
            </a:ext>
          </a:extLst>
        </xdr:cNvPr>
        <xdr:cNvSpPr txBox="1"/>
      </xdr:nvSpPr>
      <xdr:spPr>
        <a:xfrm>
          <a:off x="18944736" y="678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170759</xdr:rowOff>
    </xdr:from>
    <xdr:ext cx="534377" cy="259045"/>
    <xdr:sp macro="" textlink="">
      <xdr:nvSpPr>
        <xdr:cNvPr id="575" name="n_2mainValue【一般廃棄物処理施設】&#10;一人当たり有形固定資産（償却資産）額">
          <a:extLst>
            <a:ext uri="{FF2B5EF4-FFF2-40B4-BE49-F238E27FC236}">
              <a16:creationId xmlns:a16="http://schemas.microsoft.com/office/drawing/2014/main" id="{F0F07BB4-76E5-4D76-9803-532AD18DE661}"/>
            </a:ext>
          </a:extLst>
        </xdr:cNvPr>
        <xdr:cNvSpPr txBox="1"/>
      </xdr:nvSpPr>
      <xdr:spPr>
        <a:xfrm>
          <a:off x="18163686" y="680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171240</xdr:rowOff>
    </xdr:from>
    <xdr:ext cx="534377" cy="259045"/>
    <xdr:sp macro="" textlink="">
      <xdr:nvSpPr>
        <xdr:cNvPr id="576" name="n_3mainValue【一般廃棄物処理施設】&#10;一人当たり有形固定資産（償却資産）額">
          <a:extLst>
            <a:ext uri="{FF2B5EF4-FFF2-40B4-BE49-F238E27FC236}">
              <a16:creationId xmlns:a16="http://schemas.microsoft.com/office/drawing/2014/main" id="{ED22F497-4524-4DB4-9AAC-E7655350EFC4}"/>
            </a:ext>
          </a:extLst>
        </xdr:cNvPr>
        <xdr:cNvSpPr txBox="1"/>
      </xdr:nvSpPr>
      <xdr:spPr>
        <a:xfrm>
          <a:off x="17354061" y="680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472</xdr:rowOff>
    </xdr:from>
    <xdr:ext cx="534377" cy="259045"/>
    <xdr:sp macro="" textlink="">
      <xdr:nvSpPr>
        <xdr:cNvPr id="577" name="n_4mainValue【一般廃棄物処理施設】&#10;一人当たり有形固定資産（償却資産）額">
          <a:extLst>
            <a:ext uri="{FF2B5EF4-FFF2-40B4-BE49-F238E27FC236}">
              <a16:creationId xmlns:a16="http://schemas.microsoft.com/office/drawing/2014/main" id="{14866B47-4978-45B2-8E18-79A02F2FFE42}"/>
            </a:ext>
          </a:extLst>
        </xdr:cNvPr>
        <xdr:cNvSpPr txBox="1"/>
      </xdr:nvSpPr>
      <xdr:spPr>
        <a:xfrm>
          <a:off x="16563486" y="680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a:extLst>
            <a:ext uri="{FF2B5EF4-FFF2-40B4-BE49-F238E27FC236}">
              <a16:creationId xmlns:a16="http://schemas.microsoft.com/office/drawing/2014/main" id="{4A1E1622-5F02-403A-8334-16836F114171}"/>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a:extLst>
            <a:ext uri="{FF2B5EF4-FFF2-40B4-BE49-F238E27FC236}">
              <a16:creationId xmlns:a16="http://schemas.microsoft.com/office/drawing/2014/main" id="{D56C83B3-6183-4AB7-80D8-F52A4CBF13E1}"/>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a:extLst>
            <a:ext uri="{FF2B5EF4-FFF2-40B4-BE49-F238E27FC236}">
              <a16:creationId xmlns:a16="http://schemas.microsoft.com/office/drawing/2014/main" id="{41792681-1E3F-4222-964E-6BC99EA28B67}"/>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a:extLst>
            <a:ext uri="{FF2B5EF4-FFF2-40B4-BE49-F238E27FC236}">
              <a16:creationId xmlns:a16="http://schemas.microsoft.com/office/drawing/2014/main" id="{35BF8712-7EFA-459F-9F9F-997A21B28AA1}"/>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a:extLst>
            <a:ext uri="{FF2B5EF4-FFF2-40B4-BE49-F238E27FC236}">
              <a16:creationId xmlns:a16="http://schemas.microsoft.com/office/drawing/2014/main" id="{EE779CCB-03E4-4B14-AE0F-6E099E2DB7AD}"/>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a:extLst>
            <a:ext uri="{FF2B5EF4-FFF2-40B4-BE49-F238E27FC236}">
              <a16:creationId xmlns:a16="http://schemas.microsoft.com/office/drawing/2014/main" id="{10D829BC-EFB9-4FF3-83FD-041534F2111B}"/>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a:extLst>
            <a:ext uri="{FF2B5EF4-FFF2-40B4-BE49-F238E27FC236}">
              <a16:creationId xmlns:a16="http://schemas.microsoft.com/office/drawing/2014/main" id="{A2C16B96-8ECF-48AE-8C40-FFAAD807248C}"/>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a:extLst>
            <a:ext uri="{FF2B5EF4-FFF2-40B4-BE49-F238E27FC236}">
              <a16:creationId xmlns:a16="http://schemas.microsoft.com/office/drawing/2014/main" id="{C083F72D-D1C3-4083-A580-6FF22F032783}"/>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a:extLst>
            <a:ext uri="{FF2B5EF4-FFF2-40B4-BE49-F238E27FC236}">
              <a16:creationId xmlns:a16="http://schemas.microsoft.com/office/drawing/2014/main" id="{1D7CC651-9B8A-40FD-8768-94FF86C19E60}"/>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a:extLst>
            <a:ext uri="{FF2B5EF4-FFF2-40B4-BE49-F238E27FC236}">
              <a16:creationId xmlns:a16="http://schemas.microsoft.com/office/drawing/2014/main" id="{5B52A152-9813-4F22-80AB-63FD4D2D8837}"/>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a:extLst>
            <a:ext uri="{FF2B5EF4-FFF2-40B4-BE49-F238E27FC236}">
              <a16:creationId xmlns:a16="http://schemas.microsoft.com/office/drawing/2014/main" id="{4475A46D-63D5-4653-A6F7-AD5144D1F067}"/>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9" name="直線コネクタ 588">
          <a:extLst>
            <a:ext uri="{FF2B5EF4-FFF2-40B4-BE49-F238E27FC236}">
              <a16:creationId xmlns:a16="http://schemas.microsoft.com/office/drawing/2014/main" id="{1FED9BE4-C052-4F3A-85AE-05567F44DD41}"/>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0" name="テキスト ボックス 589">
          <a:extLst>
            <a:ext uri="{FF2B5EF4-FFF2-40B4-BE49-F238E27FC236}">
              <a16:creationId xmlns:a16="http://schemas.microsoft.com/office/drawing/2014/main" id="{135B08FD-6F15-4548-B0EE-9CDE76E75B92}"/>
            </a:ext>
          </a:extLst>
        </xdr:cNvPr>
        <xdr:cNvSpPr txBox="1"/>
      </xdr:nvSpPr>
      <xdr:spPr>
        <a:xfrm>
          <a:off x="107945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1" name="直線コネクタ 590">
          <a:extLst>
            <a:ext uri="{FF2B5EF4-FFF2-40B4-BE49-F238E27FC236}">
              <a16:creationId xmlns:a16="http://schemas.microsoft.com/office/drawing/2014/main" id="{CC615CEA-45FC-4598-87C8-B4070D5B7E84}"/>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2" name="テキスト ボックス 591">
          <a:extLst>
            <a:ext uri="{FF2B5EF4-FFF2-40B4-BE49-F238E27FC236}">
              <a16:creationId xmlns:a16="http://schemas.microsoft.com/office/drawing/2014/main" id="{0B6F24E3-57DD-40B7-9F37-6FA57AB47CCB}"/>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3" name="直線コネクタ 592">
          <a:extLst>
            <a:ext uri="{FF2B5EF4-FFF2-40B4-BE49-F238E27FC236}">
              <a16:creationId xmlns:a16="http://schemas.microsoft.com/office/drawing/2014/main" id="{D33D2DE7-11D9-4ED9-99C0-DFE24EF0E691}"/>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4" name="テキスト ボックス 593">
          <a:extLst>
            <a:ext uri="{FF2B5EF4-FFF2-40B4-BE49-F238E27FC236}">
              <a16:creationId xmlns:a16="http://schemas.microsoft.com/office/drawing/2014/main" id="{D9D111D9-DC0D-4166-BF5B-2C48D4FDF537}"/>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5" name="直線コネクタ 594">
          <a:extLst>
            <a:ext uri="{FF2B5EF4-FFF2-40B4-BE49-F238E27FC236}">
              <a16:creationId xmlns:a16="http://schemas.microsoft.com/office/drawing/2014/main" id="{67B58E94-7441-4AFA-B21A-EE6509E043BA}"/>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6" name="テキスト ボックス 595">
          <a:extLst>
            <a:ext uri="{FF2B5EF4-FFF2-40B4-BE49-F238E27FC236}">
              <a16:creationId xmlns:a16="http://schemas.microsoft.com/office/drawing/2014/main" id="{D94FC462-FB51-4FAD-B2A8-186C980195B3}"/>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7" name="直線コネクタ 596">
          <a:extLst>
            <a:ext uri="{FF2B5EF4-FFF2-40B4-BE49-F238E27FC236}">
              <a16:creationId xmlns:a16="http://schemas.microsoft.com/office/drawing/2014/main" id="{E99B0F80-D48D-416F-B3E6-68ED56F1E199}"/>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8" name="テキスト ボックス 597">
          <a:extLst>
            <a:ext uri="{FF2B5EF4-FFF2-40B4-BE49-F238E27FC236}">
              <a16:creationId xmlns:a16="http://schemas.microsoft.com/office/drawing/2014/main" id="{48A56717-B7B3-44AA-BA28-5EACBC39C8D4}"/>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9" name="直線コネクタ 598">
          <a:extLst>
            <a:ext uri="{FF2B5EF4-FFF2-40B4-BE49-F238E27FC236}">
              <a16:creationId xmlns:a16="http://schemas.microsoft.com/office/drawing/2014/main" id="{05FB33CA-2A37-47E0-8493-F13F60BE9AB8}"/>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0" name="テキスト ボックス 599">
          <a:extLst>
            <a:ext uri="{FF2B5EF4-FFF2-40B4-BE49-F238E27FC236}">
              <a16:creationId xmlns:a16="http://schemas.microsoft.com/office/drawing/2014/main" id="{357AAD08-AA74-4410-BAB1-659BCCD0BA35}"/>
            </a:ext>
          </a:extLst>
        </xdr:cNvPr>
        <xdr:cNvSpPr txBox="1"/>
      </xdr:nvSpPr>
      <xdr:spPr>
        <a:xfrm>
          <a:off x="109037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a:extLst>
            <a:ext uri="{FF2B5EF4-FFF2-40B4-BE49-F238E27FC236}">
              <a16:creationId xmlns:a16="http://schemas.microsoft.com/office/drawing/2014/main" id="{7C015E3A-7DF6-44B3-8567-2314301B7A6D}"/>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保健センター・保健所】&#10;有形固定資産減価償却率グラフ枠">
          <a:extLst>
            <a:ext uri="{FF2B5EF4-FFF2-40B4-BE49-F238E27FC236}">
              <a16:creationId xmlns:a16="http://schemas.microsoft.com/office/drawing/2014/main" id="{92690825-7A5A-4931-9378-EDFA45BFC79B}"/>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03" name="直線コネクタ 602">
          <a:extLst>
            <a:ext uri="{FF2B5EF4-FFF2-40B4-BE49-F238E27FC236}">
              <a16:creationId xmlns:a16="http://schemas.microsoft.com/office/drawing/2014/main" id="{C9EC2D2C-9648-4E47-99CF-A74E3E681750}"/>
            </a:ext>
          </a:extLst>
        </xdr:cNvPr>
        <xdr:cNvCxnSpPr/>
      </xdr:nvCxnSpPr>
      <xdr:spPr>
        <a:xfrm flipV="1">
          <a:off x="14696439" y="9077688"/>
          <a:ext cx="0" cy="1416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4" name="【保健センター・保健所】&#10;有形固定資産減価償却率最小値テキスト">
          <a:extLst>
            <a:ext uri="{FF2B5EF4-FFF2-40B4-BE49-F238E27FC236}">
              <a16:creationId xmlns:a16="http://schemas.microsoft.com/office/drawing/2014/main" id="{0D912DDF-B25B-4965-A819-1F1CC316C3B0}"/>
            </a:ext>
          </a:extLst>
        </xdr:cNvPr>
        <xdr:cNvSpPr txBox="1"/>
      </xdr:nvSpPr>
      <xdr:spPr>
        <a:xfrm>
          <a:off x="14735175" y="1049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5" name="直線コネクタ 604">
          <a:extLst>
            <a:ext uri="{FF2B5EF4-FFF2-40B4-BE49-F238E27FC236}">
              <a16:creationId xmlns:a16="http://schemas.microsoft.com/office/drawing/2014/main" id="{A1DDBD46-B5F8-41D4-982D-3CB26E9E4742}"/>
            </a:ext>
          </a:extLst>
        </xdr:cNvPr>
        <xdr:cNvCxnSpPr/>
      </xdr:nvCxnSpPr>
      <xdr:spPr>
        <a:xfrm>
          <a:off x="14611350" y="104938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06" name="【保健センター・保健所】&#10;有形固定資産減価償却率最大値テキスト">
          <a:extLst>
            <a:ext uri="{FF2B5EF4-FFF2-40B4-BE49-F238E27FC236}">
              <a16:creationId xmlns:a16="http://schemas.microsoft.com/office/drawing/2014/main" id="{88AE82CE-46F9-4215-8D99-136957916276}"/>
            </a:ext>
          </a:extLst>
        </xdr:cNvPr>
        <xdr:cNvSpPr txBox="1"/>
      </xdr:nvSpPr>
      <xdr:spPr>
        <a:xfrm>
          <a:off x="14735175" y="88751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07" name="直線コネクタ 606">
          <a:extLst>
            <a:ext uri="{FF2B5EF4-FFF2-40B4-BE49-F238E27FC236}">
              <a16:creationId xmlns:a16="http://schemas.microsoft.com/office/drawing/2014/main" id="{245005F4-43DB-40CF-ACC6-24DB43C04023}"/>
            </a:ext>
          </a:extLst>
        </xdr:cNvPr>
        <xdr:cNvCxnSpPr/>
      </xdr:nvCxnSpPr>
      <xdr:spPr>
        <a:xfrm>
          <a:off x="14611350" y="90776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08" name="【保健センター・保健所】&#10;有形固定資産減価償却率平均値テキスト">
          <a:extLst>
            <a:ext uri="{FF2B5EF4-FFF2-40B4-BE49-F238E27FC236}">
              <a16:creationId xmlns:a16="http://schemas.microsoft.com/office/drawing/2014/main" id="{D06F526D-9E18-49BB-94FE-7019636A045C}"/>
            </a:ext>
          </a:extLst>
        </xdr:cNvPr>
        <xdr:cNvSpPr txBox="1"/>
      </xdr:nvSpPr>
      <xdr:spPr>
        <a:xfrm>
          <a:off x="14735175" y="9487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09" name="フローチャート: 判断 608">
          <a:extLst>
            <a:ext uri="{FF2B5EF4-FFF2-40B4-BE49-F238E27FC236}">
              <a16:creationId xmlns:a16="http://schemas.microsoft.com/office/drawing/2014/main" id="{2FA5CB8D-CC23-4CCE-83DD-87AD84E200FB}"/>
            </a:ext>
          </a:extLst>
        </xdr:cNvPr>
        <xdr:cNvSpPr/>
      </xdr:nvSpPr>
      <xdr:spPr>
        <a:xfrm>
          <a:off x="14649450" y="96268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10" name="フローチャート: 判断 609">
          <a:extLst>
            <a:ext uri="{FF2B5EF4-FFF2-40B4-BE49-F238E27FC236}">
              <a16:creationId xmlns:a16="http://schemas.microsoft.com/office/drawing/2014/main" id="{C1DE39B4-04E4-4B8E-B550-8F805AF65859}"/>
            </a:ext>
          </a:extLst>
        </xdr:cNvPr>
        <xdr:cNvSpPr/>
      </xdr:nvSpPr>
      <xdr:spPr>
        <a:xfrm>
          <a:off x="13887450" y="95990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11" name="フローチャート: 判断 610">
          <a:extLst>
            <a:ext uri="{FF2B5EF4-FFF2-40B4-BE49-F238E27FC236}">
              <a16:creationId xmlns:a16="http://schemas.microsoft.com/office/drawing/2014/main" id="{85C40774-B87D-41B4-822B-C23659E48C1E}"/>
            </a:ext>
          </a:extLst>
        </xdr:cNvPr>
        <xdr:cNvSpPr/>
      </xdr:nvSpPr>
      <xdr:spPr>
        <a:xfrm>
          <a:off x="13096875" y="95649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12" name="フローチャート: 判断 611">
          <a:extLst>
            <a:ext uri="{FF2B5EF4-FFF2-40B4-BE49-F238E27FC236}">
              <a16:creationId xmlns:a16="http://schemas.microsoft.com/office/drawing/2014/main" id="{27915FE3-B2F9-4A5C-854B-E4AAA96B6BAB}"/>
            </a:ext>
          </a:extLst>
        </xdr:cNvPr>
        <xdr:cNvSpPr/>
      </xdr:nvSpPr>
      <xdr:spPr>
        <a:xfrm>
          <a:off x="12296775" y="955303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13" name="フローチャート: 判断 612">
          <a:extLst>
            <a:ext uri="{FF2B5EF4-FFF2-40B4-BE49-F238E27FC236}">
              <a16:creationId xmlns:a16="http://schemas.microsoft.com/office/drawing/2014/main" id="{EAA80450-9176-469F-8091-CDC5B02385C8}"/>
            </a:ext>
          </a:extLst>
        </xdr:cNvPr>
        <xdr:cNvSpPr/>
      </xdr:nvSpPr>
      <xdr:spPr>
        <a:xfrm>
          <a:off x="11487150" y="95172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300DD890-2EF0-49D6-B8B4-08BFB6041123}"/>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C69616D4-42AF-4AD5-B197-69E64EBB7851}"/>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58308B89-1164-48E7-AEFD-09ECFC7BFBC7}"/>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FED71A38-8D40-45F6-A142-30F8151052A0}"/>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8C2EFC3C-8C3D-4698-AA8C-C7D804008ED7}"/>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164737</xdr:rowOff>
    </xdr:from>
    <xdr:to>
      <xdr:col>85</xdr:col>
      <xdr:colOff>177800</xdr:colOff>
      <xdr:row>60</xdr:row>
      <xdr:rowOff>94887</xdr:rowOff>
    </xdr:to>
    <xdr:sp macro="" textlink="">
      <xdr:nvSpPr>
        <xdr:cNvPr id="619" name="楕円 618">
          <a:extLst>
            <a:ext uri="{FF2B5EF4-FFF2-40B4-BE49-F238E27FC236}">
              <a16:creationId xmlns:a16="http://schemas.microsoft.com/office/drawing/2014/main" id="{57DF2A2D-D3C3-4172-9AB2-F8565FAF83E9}"/>
            </a:ext>
          </a:extLst>
        </xdr:cNvPr>
        <xdr:cNvSpPr/>
      </xdr:nvSpPr>
      <xdr:spPr>
        <a:xfrm>
          <a:off x="14649450" y="97151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143164</xdr:rowOff>
    </xdr:from>
    <xdr:ext cx="405111" cy="259045"/>
    <xdr:sp macro="" textlink="">
      <xdr:nvSpPr>
        <xdr:cNvPr id="620" name="【保健センター・保健所】&#10;有形固定資産減価償却率該当値テキスト">
          <a:extLst>
            <a:ext uri="{FF2B5EF4-FFF2-40B4-BE49-F238E27FC236}">
              <a16:creationId xmlns:a16="http://schemas.microsoft.com/office/drawing/2014/main" id="{0FE31C1A-68D8-42A1-B1F0-80E8719A0409}"/>
            </a:ext>
          </a:extLst>
        </xdr:cNvPr>
        <xdr:cNvSpPr txBox="1"/>
      </xdr:nvSpPr>
      <xdr:spPr>
        <a:xfrm>
          <a:off x="14735175" y="969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119017</xdr:rowOff>
    </xdr:from>
    <xdr:to>
      <xdr:col>81</xdr:col>
      <xdr:colOff>101600</xdr:colOff>
      <xdr:row>60</xdr:row>
      <xdr:rowOff>49167</xdr:rowOff>
    </xdr:to>
    <xdr:sp macro="" textlink="">
      <xdr:nvSpPr>
        <xdr:cNvPr id="621" name="楕円 620">
          <a:extLst>
            <a:ext uri="{FF2B5EF4-FFF2-40B4-BE49-F238E27FC236}">
              <a16:creationId xmlns:a16="http://schemas.microsoft.com/office/drawing/2014/main" id="{B1980C9F-E73E-45C1-91B5-F1509FA752CC}"/>
            </a:ext>
          </a:extLst>
        </xdr:cNvPr>
        <xdr:cNvSpPr/>
      </xdr:nvSpPr>
      <xdr:spPr>
        <a:xfrm>
          <a:off x="13887450" y="967576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169817</xdr:rowOff>
    </xdr:from>
    <xdr:to>
      <xdr:col>85</xdr:col>
      <xdr:colOff>127000</xdr:colOff>
      <xdr:row>60</xdr:row>
      <xdr:rowOff>44087</xdr:rowOff>
    </xdr:to>
    <xdr:cxnSp macro="">
      <xdr:nvCxnSpPr>
        <xdr:cNvPr id="622" name="直線コネクタ 621">
          <a:extLst>
            <a:ext uri="{FF2B5EF4-FFF2-40B4-BE49-F238E27FC236}">
              <a16:creationId xmlns:a16="http://schemas.microsoft.com/office/drawing/2014/main" id="{26DCFA8B-04D9-46CB-BAF9-A9C24D9D65BE}"/>
            </a:ext>
          </a:extLst>
        </xdr:cNvPr>
        <xdr:cNvCxnSpPr/>
      </xdr:nvCxnSpPr>
      <xdr:spPr>
        <a:xfrm>
          <a:off x="13935075" y="9713867"/>
          <a:ext cx="762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73297</xdr:rowOff>
    </xdr:from>
    <xdr:to>
      <xdr:col>76</xdr:col>
      <xdr:colOff>165100</xdr:colOff>
      <xdr:row>60</xdr:row>
      <xdr:rowOff>3447</xdr:rowOff>
    </xdr:to>
    <xdr:sp macro="" textlink="">
      <xdr:nvSpPr>
        <xdr:cNvPr id="623" name="楕円 622">
          <a:extLst>
            <a:ext uri="{FF2B5EF4-FFF2-40B4-BE49-F238E27FC236}">
              <a16:creationId xmlns:a16="http://schemas.microsoft.com/office/drawing/2014/main" id="{5644223E-C841-4FB7-82FA-2434278B6109}"/>
            </a:ext>
          </a:extLst>
        </xdr:cNvPr>
        <xdr:cNvSpPr/>
      </xdr:nvSpPr>
      <xdr:spPr>
        <a:xfrm>
          <a:off x="13096875" y="96268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124097</xdr:rowOff>
    </xdr:from>
    <xdr:to>
      <xdr:col>81</xdr:col>
      <xdr:colOff>50800</xdr:colOff>
      <xdr:row>59</xdr:row>
      <xdr:rowOff>169817</xdr:rowOff>
    </xdr:to>
    <xdr:cxnSp macro="">
      <xdr:nvCxnSpPr>
        <xdr:cNvPr id="624" name="直線コネクタ 623">
          <a:extLst>
            <a:ext uri="{FF2B5EF4-FFF2-40B4-BE49-F238E27FC236}">
              <a16:creationId xmlns:a16="http://schemas.microsoft.com/office/drawing/2014/main" id="{4C1282F6-5EAD-4497-82C6-192735B7F0A3}"/>
            </a:ext>
          </a:extLst>
        </xdr:cNvPr>
        <xdr:cNvCxnSpPr/>
      </xdr:nvCxnSpPr>
      <xdr:spPr>
        <a:xfrm>
          <a:off x="13144500" y="9674497"/>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25" name="楕円 624">
          <a:extLst>
            <a:ext uri="{FF2B5EF4-FFF2-40B4-BE49-F238E27FC236}">
              <a16:creationId xmlns:a16="http://schemas.microsoft.com/office/drawing/2014/main" id="{C4A52541-E50B-4A65-9557-8384F40EAC98}"/>
            </a:ext>
          </a:extLst>
        </xdr:cNvPr>
        <xdr:cNvSpPr/>
      </xdr:nvSpPr>
      <xdr:spPr>
        <a:xfrm>
          <a:off x="12296775" y="95796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80010</xdr:rowOff>
    </xdr:from>
    <xdr:to>
      <xdr:col>76</xdr:col>
      <xdr:colOff>114300</xdr:colOff>
      <xdr:row>59</xdr:row>
      <xdr:rowOff>124097</xdr:rowOff>
    </xdr:to>
    <xdr:cxnSp macro="">
      <xdr:nvCxnSpPr>
        <xdr:cNvPr id="626" name="直線コネクタ 625">
          <a:extLst>
            <a:ext uri="{FF2B5EF4-FFF2-40B4-BE49-F238E27FC236}">
              <a16:creationId xmlns:a16="http://schemas.microsoft.com/office/drawing/2014/main" id="{0D337505-83F4-436C-AE6B-67BF87F24BA7}"/>
            </a:ext>
          </a:extLst>
        </xdr:cNvPr>
        <xdr:cNvCxnSpPr/>
      </xdr:nvCxnSpPr>
      <xdr:spPr>
        <a:xfrm>
          <a:off x="12344400" y="9636760"/>
          <a:ext cx="800100"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154940</xdr:rowOff>
    </xdr:from>
    <xdr:to>
      <xdr:col>67</xdr:col>
      <xdr:colOff>101600</xdr:colOff>
      <xdr:row>59</xdr:row>
      <xdr:rowOff>85090</xdr:rowOff>
    </xdr:to>
    <xdr:sp macro="" textlink="">
      <xdr:nvSpPr>
        <xdr:cNvPr id="627" name="楕円 626">
          <a:extLst>
            <a:ext uri="{FF2B5EF4-FFF2-40B4-BE49-F238E27FC236}">
              <a16:creationId xmlns:a16="http://schemas.microsoft.com/office/drawing/2014/main" id="{5A41938C-F970-4549-978E-3FCD3F286F92}"/>
            </a:ext>
          </a:extLst>
        </xdr:cNvPr>
        <xdr:cNvSpPr/>
      </xdr:nvSpPr>
      <xdr:spPr>
        <a:xfrm>
          <a:off x="11487150" y="95465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34290</xdr:rowOff>
    </xdr:from>
    <xdr:to>
      <xdr:col>71</xdr:col>
      <xdr:colOff>177800</xdr:colOff>
      <xdr:row>59</xdr:row>
      <xdr:rowOff>80010</xdr:rowOff>
    </xdr:to>
    <xdr:cxnSp macro="">
      <xdr:nvCxnSpPr>
        <xdr:cNvPr id="628" name="直線コネクタ 627">
          <a:extLst>
            <a:ext uri="{FF2B5EF4-FFF2-40B4-BE49-F238E27FC236}">
              <a16:creationId xmlns:a16="http://schemas.microsoft.com/office/drawing/2014/main" id="{E6859D63-BEC0-4078-859B-3AB405304C3D}"/>
            </a:ext>
          </a:extLst>
        </xdr:cNvPr>
        <xdr:cNvCxnSpPr/>
      </xdr:nvCxnSpPr>
      <xdr:spPr>
        <a:xfrm>
          <a:off x="11534775" y="9584690"/>
          <a:ext cx="809625"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29" name="n_1aveValue【保健センター・保健所】&#10;有形固定資産減価償却率">
          <a:extLst>
            <a:ext uri="{FF2B5EF4-FFF2-40B4-BE49-F238E27FC236}">
              <a16:creationId xmlns:a16="http://schemas.microsoft.com/office/drawing/2014/main" id="{6A3FA4F2-A7DC-4BF0-979B-5B811150E102}"/>
            </a:ext>
          </a:extLst>
        </xdr:cNvPr>
        <xdr:cNvSpPr txBox="1"/>
      </xdr:nvSpPr>
      <xdr:spPr>
        <a:xfrm>
          <a:off x="13745219" y="9393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30" name="n_2aveValue【保健センター・保健所】&#10;有形固定資産減価償却率">
          <a:extLst>
            <a:ext uri="{FF2B5EF4-FFF2-40B4-BE49-F238E27FC236}">
              <a16:creationId xmlns:a16="http://schemas.microsoft.com/office/drawing/2014/main" id="{92D33E96-D66E-4F55-98C2-CE5D4D72C038}"/>
            </a:ext>
          </a:extLst>
        </xdr:cNvPr>
        <xdr:cNvSpPr txBox="1"/>
      </xdr:nvSpPr>
      <xdr:spPr>
        <a:xfrm>
          <a:off x="12964169" y="936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31" name="n_3aveValue【保健センター・保健所】&#10;有形固定資産減価償却率">
          <a:extLst>
            <a:ext uri="{FF2B5EF4-FFF2-40B4-BE49-F238E27FC236}">
              <a16:creationId xmlns:a16="http://schemas.microsoft.com/office/drawing/2014/main" id="{527D744B-A906-4980-875F-0FC5E10CE0FB}"/>
            </a:ext>
          </a:extLst>
        </xdr:cNvPr>
        <xdr:cNvSpPr txBox="1"/>
      </xdr:nvSpPr>
      <xdr:spPr>
        <a:xfrm>
          <a:off x="12164069" y="9331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32" name="n_4aveValue【保健センター・保健所】&#10;有形固定資産減価償却率">
          <a:extLst>
            <a:ext uri="{FF2B5EF4-FFF2-40B4-BE49-F238E27FC236}">
              <a16:creationId xmlns:a16="http://schemas.microsoft.com/office/drawing/2014/main" id="{EC5FF17F-898D-4A6E-983F-2A3565EC5FFF}"/>
            </a:ext>
          </a:extLst>
        </xdr:cNvPr>
        <xdr:cNvSpPr txBox="1"/>
      </xdr:nvSpPr>
      <xdr:spPr>
        <a:xfrm>
          <a:off x="11354444" y="930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40294</xdr:rowOff>
    </xdr:from>
    <xdr:ext cx="405111" cy="259045"/>
    <xdr:sp macro="" textlink="">
      <xdr:nvSpPr>
        <xdr:cNvPr id="633" name="n_1mainValue【保健センター・保健所】&#10;有形固定資産減価償却率">
          <a:extLst>
            <a:ext uri="{FF2B5EF4-FFF2-40B4-BE49-F238E27FC236}">
              <a16:creationId xmlns:a16="http://schemas.microsoft.com/office/drawing/2014/main" id="{1B899F01-6B45-41AF-A2E1-6113D7CCA48C}"/>
            </a:ext>
          </a:extLst>
        </xdr:cNvPr>
        <xdr:cNvSpPr txBox="1"/>
      </xdr:nvSpPr>
      <xdr:spPr>
        <a:xfrm>
          <a:off x="13745219" y="9755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634" name="n_2mainValue【保健センター・保健所】&#10;有形固定資産減価償却率">
          <a:extLst>
            <a:ext uri="{FF2B5EF4-FFF2-40B4-BE49-F238E27FC236}">
              <a16:creationId xmlns:a16="http://schemas.microsoft.com/office/drawing/2014/main" id="{32891FAD-8A66-4ABD-BA19-BF3D1D6A77B0}"/>
            </a:ext>
          </a:extLst>
        </xdr:cNvPr>
        <xdr:cNvSpPr txBox="1"/>
      </xdr:nvSpPr>
      <xdr:spPr>
        <a:xfrm>
          <a:off x="12964169" y="971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35" name="n_3mainValue【保健センター・保健所】&#10;有形固定資産減価償却率">
          <a:extLst>
            <a:ext uri="{FF2B5EF4-FFF2-40B4-BE49-F238E27FC236}">
              <a16:creationId xmlns:a16="http://schemas.microsoft.com/office/drawing/2014/main" id="{F287BAC8-4760-4E4D-AA0F-639145F10582}"/>
            </a:ext>
          </a:extLst>
        </xdr:cNvPr>
        <xdr:cNvSpPr txBox="1"/>
      </xdr:nvSpPr>
      <xdr:spPr>
        <a:xfrm>
          <a:off x="12164069" y="967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76217</xdr:rowOff>
    </xdr:from>
    <xdr:ext cx="405111" cy="259045"/>
    <xdr:sp macro="" textlink="">
      <xdr:nvSpPr>
        <xdr:cNvPr id="636" name="n_4mainValue【保健センター・保健所】&#10;有形固定資産減価償却率">
          <a:extLst>
            <a:ext uri="{FF2B5EF4-FFF2-40B4-BE49-F238E27FC236}">
              <a16:creationId xmlns:a16="http://schemas.microsoft.com/office/drawing/2014/main" id="{9092CF8E-4A33-43D1-83EE-E43EF85B3434}"/>
            </a:ext>
          </a:extLst>
        </xdr:cNvPr>
        <xdr:cNvSpPr txBox="1"/>
      </xdr:nvSpPr>
      <xdr:spPr>
        <a:xfrm>
          <a:off x="11354444" y="962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7" name="正方形/長方形 636">
          <a:extLst>
            <a:ext uri="{FF2B5EF4-FFF2-40B4-BE49-F238E27FC236}">
              <a16:creationId xmlns:a16="http://schemas.microsoft.com/office/drawing/2014/main" id="{8E1A4637-11A8-4047-B3BE-A42EB7553E68}"/>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8" name="正方形/長方形 637">
          <a:extLst>
            <a:ext uri="{FF2B5EF4-FFF2-40B4-BE49-F238E27FC236}">
              <a16:creationId xmlns:a16="http://schemas.microsoft.com/office/drawing/2014/main" id="{6AA1017A-90BC-4206-9FD0-1ECFC106B3A9}"/>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9" name="正方形/長方形 638">
          <a:extLst>
            <a:ext uri="{FF2B5EF4-FFF2-40B4-BE49-F238E27FC236}">
              <a16:creationId xmlns:a16="http://schemas.microsoft.com/office/drawing/2014/main" id="{4676B1C8-B9CE-46F7-8BA6-9C6E68599CE2}"/>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0" name="正方形/長方形 639">
          <a:extLst>
            <a:ext uri="{FF2B5EF4-FFF2-40B4-BE49-F238E27FC236}">
              <a16:creationId xmlns:a16="http://schemas.microsoft.com/office/drawing/2014/main" id="{F20CF9FA-A72E-47E8-A739-D9ABC93733C3}"/>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1" name="正方形/長方形 640">
          <a:extLst>
            <a:ext uri="{FF2B5EF4-FFF2-40B4-BE49-F238E27FC236}">
              <a16:creationId xmlns:a16="http://schemas.microsoft.com/office/drawing/2014/main" id="{87AB4310-5946-4637-B57E-669902E11267}"/>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2" name="正方形/長方形 641">
          <a:extLst>
            <a:ext uri="{FF2B5EF4-FFF2-40B4-BE49-F238E27FC236}">
              <a16:creationId xmlns:a16="http://schemas.microsoft.com/office/drawing/2014/main" id="{4107ED09-6092-4740-BCEF-CF09E166ACB1}"/>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3" name="正方形/長方形 642">
          <a:extLst>
            <a:ext uri="{FF2B5EF4-FFF2-40B4-BE49-F238E27FC236}">
              <a16:creationId xmlns:a16="http://schemas.microsoft.com/office/drawing/2014/main" id="{F7563F3E-F146-4455-8F71-B903C680B03A}"/>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4" name="正方形/長方形 643">
          <a:extLst>
            <a:ext uri="{FF2B5EF4-FFF2-40B4-BE49-F238E27FC236}">
              <a16:creationId xmlns:a16="http://schemas.microsoft.com/office/drawing/2014/main" id="{85AC2418-46A2-48A8-A617-C2C67AC6F6DD}"/>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5" name="テキスト ボックス 644">
          <a:extLst>
            <a:ext uri="{FF2B5EF4-FFF2-40B4-BE49-F238E27FC236}">
              <a16:creationId xmlns:a16="http://schemas.microsoft.com/office/drawing/2014/main" id="{84315668-4379-4CE3-82DF-60B90EFE1C4B}"/>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6" name="直線コネクタ 645">
          <a:extLst>
            <a:ext uri="{FF2B5EF4-FFF2-40B4-BE49-F238E27FC236}">
              <a16:creationId xmlns:a16="http://schemas.microsoft.com/office/drawing/2014/main" id="{B6A6721B-2DFD-49A8-ACFA-A771FCFF21DE}"/>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7" name="直線コネクタ 646">
          <a:extLst>
            <a:ext uri="{FF2B5EF4-FFF2-40B4-BE49-F238E27FC236}">
              <a16:creationId xmlns:a16="http://schemas.microsoft.com/office/drawing/2014/main" id="{7C4C6915-6A16-432A-B667-418A3E18EE4C}"/>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8" name="テキスト ボックス 647">
          <a:extLst>
            <a:ext uri="{FF2B5EF4-FFF2-40B4-BE49-F238E27FC236}">
              <a16:creationId xmlns:a16="http://schemas.microsoft.com/office/drawing/2014/main" id="{23D6FB26-D4C5-410F-8BC4-A0A265C0576C}"/>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9" name="直線コネクタ 648">
          <a:extLst>
            <a:ext uri="{FF2B5EF4-FFF2-40B4-BE49-F238E27FC236}">
              <a16:creationId xmlns:a16="http://schemas.microsoft.com/office/drawing/2014/main" id="{47679177-8DFC-49C3-8831-669F12C38DE5}"/>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0" name="テキスト ボックス 649">
          <a:extLst>
            <a:ext uri="{FF2B5EF4-FFF2-40B4-BE49-F238E27FC236}">
              <a16:creationId xmlns:a16="http://schemas.microsoft.com/office/drawing/2014/main" id="{294044F5-E076-4C59-A666-87B4195955F3}"/>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1" name="直線コネクタ 650">
          <a:extLst>
            <a:ext uri="{FF2B5EF4-FFF2-40B4-BE49-F238E27FC236}">
              <a16:creationId xmlns:a16="http://schemas.microsoft.com/office/drawing/2014/main" id="{44AB862A-6F7C-48D0-82E5-96F08BFC03E0}"/>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2" name="テキスト ボックス 651">
          <a:extLst>
            <a:ext uri="{FF2B5EF4-FFF2-40B4-BE49-F238E27FC236}">
              <a16:creationId xmlns:a16="http://schemas.microsoft.com/office/drawing/2014/main" id="{A61A0FCD-0829-428E-8CC0-0070730837E8}"/>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3" name="直線コネクタ 652">
          <a:extLst>
            <a:ext uri="{FF2B5EF4-FFF2-40B4-BE49-F238E27FC236}">
              <a16:creationId xmlns:a16="http://schemas.microsoft.com/office/drawing/2014/main" id="{2E396B31-6962-4054-9069-9FB43B201F2E}"/>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4" name="テキスト ボックス 653">
          <a:extLst>
            <a:ext uri="{FF2B5EF4-FFF2-40B4-BE49-F238E27FC236}">
              <a16:creationId xmlns:a16="http://schemas.microsoft.com/office/drawing/2014/main" id="{529B2E46-C4D2-4FF8-A47C-76C0B4E098B2}"/>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a:extLst>
            <a:ext uri="{FF2B5EF4-FFF2-40B4-BE49-F238E27FC236}">
              <a16:creationId xmlns:a16="http://schemas.microsoft.com/office/drawing/2014/main" id="{82F3B00E-4EAF-4E5F-9DFD-1A75F00BDE95}"/>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a:extLst>
            <a:ext uri="{FF2B5EF4-FFF2-40B4-BE49-F238E27FC236}">
              <a16:creationId xmlns:a16="http://schemas.microsoft.com/office/drawing/2014/main" id="{A259FF4B-56FA-404F-AA43-1CF9F1A02E7D}"/>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a:extLst>
            <a:ext uri="{FF2B5EF4-FFF2-40B4-BE49-F238E27FC236}">
              <a16:creationId xmlns:a16="http://schemas.microsoft.com/office/drawing/2014/main" id="{04AA4F18-0FFE-4254-9AA8-23797F4719A2}"/>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58" name="直線コネクタ 657">
          <a:extLst>
            <a:ext uri="{FF2B5EF4-FFF2-40B4-BE49-F238E27FC236}">
              <a16:creationId xmlns:a16="http://schemas.microsoft.com/office/drawing/2014/main" id="{D0844132-5DC2-4100-8D79-700106DA9868}"/>
            </a:ext>
          </a:extLst>
        </xdr:cNvPr>
        <xdr:cNvCxnSpPr/>
      </xdr:nvCxnSpPr>
      <xdr:spPr>
        <a:xfrm flipV="1">
          <a:off x="19954239" y="9036177"/>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59" name="【保健センター・保健所】&#10;一人当たり面積最小値テキスト">
          <a:extLst>
            <a:ext uri="{FF2B5EF4-FFF2-40B4-BE49-F238E27FC236}">
              <a16:creationId xmlns:a16="http://schemas.microsoft.com/office/drawing/2014/main" id="{C76F0BC9-951E-4112-ADC1-FD7300514B57}"/>
            </a:ext>
          </a:extLst>
        </xdr:cNvPr>
        <xdr:cNvSpPr txBox="1"/>
      </xdr:nvSpPr>
      <xdr:spPr>
        <a:xfrm>
          <a:off x="19992975" y="1036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60" name="直線コネクタ 659">
          <a:extLst>
            <a:ext uri="{FF2B5EF4-FFF2-40B4-BE49-F238E27FC236}">
              <a16:creationId xmlns:a16="http://schemas.microsoft.com/office/drawing/2014/main" id="{EDF8AEF5-3090-48FB-AABD-4A22905D1B68}"/>
            </a:ext>
          </a:extLst>
        </xdr:cNvPr>
        <xdr:cNvCxnSpPr/>
      </xdr:nvCxnSpPr>
      <xdr:spPr>
        <a:xfrm>
          <a:off x="19878675" y="103544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61" name="【保健センター・保健所】&#10;一人当たり面積最大値テキスト">
          <a:extLst>
            <a:ext uri="{FF2B5EF4-FFF2-40B4-BE49-F238E27FC236}">
              <a16:creationId xmlns:a16="http://schemas.microsoft.com/office/drawing/2014/main" id="{264C4E94-DFF6-4354-AFF5-54B66E98E5C6}"/>
            </a:ext>
          </a:extLst>
        </xdr:cNvPr>
        <xdr:cNvSpPr txBox="1"/>
      </xdr:nvSpPr>
      <xdr:spPr>
        <a:xfrm>
          <a:off x="19992975" y="882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62" name="直線コネクタ 661">
          <a:extLst>
            <a:ext uri="{FF2B5EF4-FFF2-40B4-BE49-F238E27FC236}">
              <a16:creationId xmlns:a16="http://schemas.microsoft.com/office/drawing/2014/main" id="{5E70FB48-E2A6-467B-AF0E-A93D9CBBF99C}"/>
            </a:ext>
          </a:extLst>
        </xdr:cNvPr>
        <xdr:cNvCxnSpPr/>
      </xdr:nvCxnSpPr>
      <xdr:spPr>
        <a:xfrm>
          <a:off x="19878675" y="90361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63" name="【保健センター・保健所】&#10;一人当たり面積平均値テキスト">
          <a:extLst>
            <a:ext uri="{FF2B5EF4-FFF2-40B4-BE49-F238E27FC236}">
              <a16:creationId xmlns:a16="http://schemas.microsoft.com/office/drawing/2014/main" id="{21B3A923-7A24-4E81-AC39-ECE67319A40C}"/>
            </a:ext>
          </a:extLst>
        </xdr:cNvPr>
        <xdr:cNvSpPr txBox="1"/>
      </xdr:nvSpPr>
      <xdr:spPr>
        <a:xfrm>
          <a:off x="19992975" y="1003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64" name="フローチャート: 判断 663">
          <a:extLst>
            <a:ext uri="{FF2B5EF4-FFF2-40B4-BE49-F238E27FC236}">
              <a16:creationId xmlns:a16="http://schemas.microsoft.com/office/drawing/2014/main" id="{9812E462-4AE1-4057-81DC-85CDEA3361F6}"/>
            </a:ext>
          </a:extLst>
        </xdr:cNvPr>
        <xdr:cNvSpPr/>
      </xdr:nvSpPr>
      <xdr:spPr>
        <a:xfrm>
          <a:off x="19897725" y="101714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65" name="フローチャート: 判断 664">
          <a:extLst>
            <a:ext uri="{FF2B5EF4-FFF2-40B4-BE49-F238E27FC236}">
              <a16:creationId xmlns:a16="http://schemas.microsoft.com/office/drawing/2014/main" id="{A98D40B2-7B45-458D-BCB8-FF949FFD68A8}"/>
            </a:ext>
          </a:extLst>
        </xdr:cNvPr>
        <xdr:cNvSpPr/>
      </xdr:nvSpPr>
      <xdr:spPr>
        <a:xfrm>
          <a:off x="19154775" y="1016368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66" name="フローチャート: 判断 665">
          <a:extLst>
            <a:ext uri="{FF2B5EF4-FFF2-40B4-BE49-F238E27FC236}">
              <a16:creationId xmlns:a16="http://schemas.microsoft.com/office/drawing/2014/main" id="{8D00A14E-ADEB-4DBC-A44F-14DE0FF0F93E}"/>
            </a:ext>
          </a:extLst>
        </xdr:cNvPr>
        <xdr:cNvSpPr/>
      </xdr:nvSpPr>
      <xdr:spPr>
        <a:xfrm>
          <a:off x="18345150" y="1016368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67" name="フローチャート: 判断 666">
          <a:extLst>
            <a:ext uri="{FF2B5EF4-FFF2-40B4-BE49-F238E27FC236}">
              <a16:creationId xmlns:a16="http://schemas.microsoft.com/office/drawing/2014/main" id="{E5DDA761-90FB-4D2B-BDDF-89AAD0C07077}"/>
            </a:ext>
          </a:extLst>
        </xdr:cNvPr>
        <xdr:cNvSpPr/>
      </xdr:nvSpPr>
      <xdr:spPr>
        <a:xfrm>
          <a:off x="17554575" y="10171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68" name="フローチャート: 判断 667">
          <a:extLst>
            <a:ext uri="{FF2B5EF4-FFF2-40B4-BE49-F238E27FC236}">
              <a16:creationId xmlns:a16="http://schemas.microsoft.com/office/drawing/2014/main" id="{9C8C1CCC-A6F6-4CD4-9F8D-DAA5F405F151}"/>
            </a:ext>
          </a:extLst>
        </xdr:cNvPr>
        <xdr:cNvSpPr/>
      </xdr:nvSpPr>
      <xdr:spPr>
        <a:xfrm>
          <a:off x="16754475" y="101714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70425300-4C03-41CB-A2B8-7254A3292711}"/>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9770A190-E0FB-4284-9B63-050A887FC7D7}"/>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5DA42ED0-DDAF-4709-9FA6-C061EB9D1608}"/>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2395426D-C9A6-43FF-82FA-30DE3EA58746}"/>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AACAEAC6-599B-4AF5-9CCF-2067F2F67506}"/>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70358</xdr:rowOff>
    </xdr:from>
    <xdr:to>
      <xdr:col>116</xdr:col>
      <xdr:colOff>114300</xdr:colOff>
      <xdr:row>64</xdr:row>
      <xdr:rowOff>508</xdr:rowOff>
    </xdr:to>
    <xdr:sp macro="" textlink="">
      <xdr:nvSpPr>
        <xdr:cNvPr id="674" name="楕円 673">
          <a:extLst>
            <a:ext uri="{FF2B5EF4-FFF2-40B4-BE49-F238E27FC236}">
              <a16:creationId xmlns:a16="http://schemas.microsoft.com/office/drawing/2014/main" id="{FCA0D6E8-8313-4A11-9069-656D71198B29}"/>
            </a:ext>
          </a:extLst>
        </xdr:cNvPr>
        <xdr:cNvSpPr/>
      </xdr:nvSpPr>
      <xdr:spPr>
        <a:xfrm>
          <a:off x="19897725" y="1026845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156735</xdr:rowOff>
    </xdr:from>
    <xdr:ext cx="469744" cy="259045"/>
    <xdr:sp macro="" textlink="">
      <xdr:nvSpPr>
        <xdr:cNvPr id="675" name="【保健センター・保健所】&#10;一人当たり面積該当値テキスト">
          <a:extLst>
            <a:ext uri="{FF2B5EF4-FFF2-40B4-BE49-F238E27FC236}">
              <a16:creationId xmlns:a16="http://schemas.microsoft.com/office/drawing/2014/main" id="{8E583BC7-AFE1-44E4-B6EE-75318FA19F3E}"/>
            </a:ext>
          </a:extLst>
        </xdr:cNvPr>
        <xdr:cNvSpPr txBox="1"/>
      </xdr:nvSpPr>
      <xdr:spPr>
        <a:xfrm>
          <a:off x="19992975" y="1019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70358</xdr:rowOff>
    </xdr:from>
    <xdr:to>
      <xdr:col>112</xdr:col>
      <xdr:colOff>38100</xdr:colOff>
      <xdr:row>64</xdr:row>
      <xdr:rowOff>508</xdr:rowOff>
    </xdr:to>
    <xdr:sp macro="" textlink="">
      <xdr:nvSpPr>
        <xdr:cNvPr id="676" name="楕円 675">
          <a:extLst>
            <a:ext uri="{FF2B5EF4-FFF2-40B4-BE49-F238E27FC236}">
              <a16:creationId xmlns:a16="http://schemas.microsoft.com/office/drawing/2014/main" id="{BB88D8A7-7D7D-45E4-8556-43E626C7EF92}"/>
            </a:ext>
          </a:extLst>
        </xdr:cNvPr>
        <xdr:cNvSpPr/>
      </xdr:nvSpPr>
      <xdr:spPr>
        <a:xfrm>
          <a:off x="19154775" y="102684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121158</xdr:rowOff>
    </xdr:from>
    <xdr:to>
      <xdr:col>116</xdr:col>
      <xdr:colOff>63500</xdr:colOff>
      <xdr:row>63</xdr:row>
      <xdr:rowOff>121158</xdr:rowOff>
    </xdr:to>
    <xdr:cxnSp macro="">
      <xdr:nvCxnSpPr>
        <xdr:cNvPr id="677" name="直線コネクタ 676">
          <a:extLst>
            <a:ext uri="{FF2B5EF4-FFF2-40B4-BE49-F238E27FC236}">
              <a16:creationId xmlns:a16="http://schemas.microsoft.com/office/drawing/2014/main" id="{CBA4198D-C059-4855-9BC1-6BF8A4EBA8D9}"/>
            </a:ext>
          </a:extLst>
        </xdr:cNvPr>
        <xdr:cNvCxnSpPr/>
      </xdr:nvCxnSpPr>
      <xdr:spPr>
        <a:xfrm>
          <a:off x="19202400" y="1032560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70358</xdr:rowOff>
    </xdr:from>
    <xdr:to>
      <xdr:col>107</xdr:col>
      <xdr:colOff>101600</xdr:colOff>
      <xdr:row>64</xdr:row>
      <xdr:rowOff>508</xdr:rowOff>
    </xdr:to>
    <xdr:sp macro="" textlink="">
      <xdr:nvSpPr>
        <xdr:cNvPr id="678" name="楕円 677">
          <a:extLst>
            <a:ext uri="{FF2B5EF4-FFF2-40B4-BE49-F238E27FC236}">
              <a16:creationId xmlns:a16="http://schemas.microsoft.com/office/drawing/2014/main" id="{48BD90E4-5478-4D24-92B8-E343BCC9FA9F}"/>
            </a:ext>
          </a:extLst>
        </xdr:cNvPr>
        <xdr:cNvSpPr/>
      </xdr:nvSpPr>
      <xdr:spPr>
        <a:xfrm>
          <a:off x="18345150" y="1026845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121158</xdr:rowOff>
    </xdr:from>
    <xdr:to>
      <xdr:col>111</xdr:col>
      <xdr:colOff>177800</xdr:colOff>
      <xdr:row>63</xdr:row>
      <xdr:rowOff>121158</xdr:rowOff>
    </xdr:to>
    <xdr:cxnSp macro="">
      <xdr:nvCxnSpPr>
        <xdr:cNvPr id="679" name="直線コネクタ 678">
          <a:extLst>
            <a:ext uri="{FF2B5EF4-FFF2-40B4-BE49-F238E27FC236}">
              <a16:creationId xmlns:a16="http://schemas.microsoft.com/office/drawing/2014/main" id="{9076004F-ECFA-46FC-A90A-E583AE80B6C0}"/>
            </a:ext>
          </a:extLst>
        </xdr:cNvPr>
        <xdr:cNvCxnSpPr/>
      </xdr:nvCxnSpPr>
      <xdr:spPr>
        <a:xfrm>
          <a:off x="18392775" y="1032560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70358</xdr:rowOff>
    </xdr:from>
    <xdr:to>
      <xdr:col>102</xdr:col>
      <xdr:colOff>165100</xdr:colOff>
      <xdr:row>64</xdr:row>
      <xdr:rowOff>508</xdr:rowOff>
    </xdr:to>
    <xdr:sp macro="" textlink="">
      <xdr:nvSpPr>
        <xdr:cNvPr id="680" name="楕円 679">
          <a:extLst>
            <a:ext uri="{FF2B5EF4-FFF2-40B4-BE49-F238E27FC236}">
              <a16:creationId xmlns:a16="http://schemas.microsoft.com/office/drawing/2014/main" id="{AC17B807-3CF6-467D-ADA1-412923A055CA}"/>
            </a:ext>
          </a:extLst>
        </xdr:cNvPr>
        <xdr:cNvSpPr/>
      </xdr:nvSpPr>
      <xdr:spPr>
        <a:xfrm>
          <a:off x="17554575" y="102684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121158</xdr:rowOff>
    </xdr:from>
    <xdr:to>
      <xdr:col>107</xdr:col>
      <xdr:colOff>50800</xdr:colOff>
      <xdr:row>63</xdr:row>
      <xdr:rowOff>121158</xdr:rowOff>
    </xdr:to>
    <xdr:cxnSp macro="">
      <xdr:nvCxnSpPr>
        <xdr:cNvPr id="681" name="直線コネクタ 680">
          <a:extLst>
            <a:ext uri="{FF2B5EF4-FFF2-40B4-BE49-F238E27FC236}">
              <a16:creationId xmlns:a16="http://schemas.microsoft.com/office/drawing/2014/main" id="{A2256E0A-84C8-4EE8-8B5C-4BA5DDF82ED4}"/>
            </a:ext>
          </a:extLst>
        </xdr:cNvPr>
        <xdr:cNvCxnSpPr/>
      </xdr:nvCxnSpPr>
      <xdr:spPr>
        <a:xfrm>
          <a:off x="17602200" y="1032560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70358</xdr:rowOff>
    </xdr:from>
    <xdr:to>
      <xdr:col>98</xdr:col>
      <xdr:colOff>38100</xdr:colOff>
      <xdr:row>64</xdr:row>
      <xdr:rowOff>508</xdr:rowOff>
    </xdr:to>
    <xdr:sp macro="" textlink="">
      <xdr:nvSpPr>
        <xdr:cNvPr id="682" name="楕円 681">
          <a:extLst>
            <a:ext uri="{FF2B5EF4-FFF2-40B4-BE49-F238E27FC236}">
              <a16:creationId xmlns:a16="http://schemas.microsoft.com/office/drawing/2014/main" id="{B811512B-4AF7-4C3A-A7A5-6830E8EA2214}"/>
            </a:ext>
          </a:extLst>
        </xdr:cNvPr>
        <xdr:cNvSpPr/>
      </xdr:nvSpPr>
      <xdr:spPr>
        <a:xfrm>
          <a:off x="16754475" y="102684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121158</xdr:rowOff>
    </xdr:from>
    <xdr:to>
      <xdr:col>102</xdr:col>
      <xdr:colOff>114300</xdr:colOff>
      <xdr:row>63</xdr:row>
      <xdr:rowOff>121158</xdr:rowOff>
    </xdr:to>
    <xdr:cxnSp macro="">
      <xdr:nvCxnSpPr>
        <xdr:cNvPr id="683" name="直線コネクタ 682">
          <a:extLst>
            <a:ext uri="{FF2B5EF4-FFF2-40B4-BE49-F238E27FC236}">
              <a16:creationId xmlns:a16="http://schemas.microsoft.com/office/drawing/2014/main" id="{C6704792-0014-4E67-A9DE-21382004306D}"/>
            </a:ext>
          </a:extLst>
        </xdr:cNvPr>
        <xdr:cNvCxnSpPr/>
      </xdr:nvCxnSpPr>
      <xdr:spPr>
        <a:xfrm>
          <a:off x="16802100" y="1032560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84" name="n_1aveValue【保健センター・保健所】&#10;一人当たり面積">
          <a:extLst>
            <a:ext uri="{FF2B5EF4-FFF2-40B4-BE49-F238E27FC236}">
              <a16:creationId xmlns:a16="http://schemas.microsoft.com/office/drawing/2014/main" id="{4CDE07C6-3EBD-467E-A7CF-F69792693275}"/>
            </a:ext>
          </a:extLst>
        </xdr:cNvPr>
        <xdr:cNvSpPr txBox="1"/>
      </xdr:nvSpPr>
      <xdr:spPr>
        <a:xfrm>
          <a:off x="18983402" y="995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85" name="n_2aveValue【保健センター・保健所】&#10;一人当たり面積">
          <a:extLst>
            <a:ext uri="{FF2B5EF4-FFF2-40B4-BE49-F238E27FC236}">
              <a16:creationId xmlns:a16="http://schemas.microsoft.com/office/drawing/2014/main" id="{392F6D0F-7A65-4747-97A3-DEE004F3FAF3}"/>
            </a:ext>
          </a:extLst>
        </xdr:cNvPr>
        <xdr:cNvSpPr txBox="1"/>
      </xdr:nvSpPr>
      <xdr:spPr>
        <a:xfrm>
          <a:off x="18183302" y="995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86" name="n_3aveValue【保健センター・保健所】&#10;一人当たり面積">
          <a:extLst>
            <a:ext uri="{FF2B5EF4-FFF2-40B4-BE49-F238E27FC236}">
              <a16:creationId xmlns:a16="http://schemas.microsoft.com/office/drawing/2014/main" id="{83ED8346-2AF4-4509-A398-B31026976335}"/>
            </a:ext>
          </a:extLst>
        </xdr:cNvPr>
        <xdr:cNvSpPr txBox="1"/>
      </xdr:nvSpPr>
      <xdr:spPr>
        <a:xfrm>
          <a:off x="17383202" y="99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87" name="n_4aveValue【保健センター・保健所】&#10;一人当たり面積">
          <a:extLst>
            <a:ext uri="{FF2B5EF4-FFF2-40B4-BE49-F238E27FC236}">
              <a16:creationId xmlns:a16="http://schemas.microsoft.com/office/drawing/2014/main" id="{9DC106AA-8C1E-4F49-8CFC-CDB3FDC3488E}"/>
            </a:ext>
          </a:extLst>
        </xdr:cNvPr>
        <xdr:cNvSpPr txBox="1"/>
      </xdr:nvSpPr>
      <xdr:spPr>
        <a:xfrm>
          <a:off x="16592627" y="99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163085</xdr:rowOff>
    </xdr:from>
    <xdr:ext cx="469744" cy="259045"/>
    <xdr:sp macro="" textlink="">
      <xdr:nvSpPr>
        <xdr:cNvPr id="688" name="n_1mainValue【保健センター・保健所】&#10;一人当たり面積">
          <a:extLst>
            <a:ext uri="{FF2B5EF4-FFF2-40B4-BE49-F238E27FC236}">
              <a16:creationId xmlns:a16="http://schemas.microsoft.com/office/drawing/2014/main" id="{896F6D23-3AEF-43E0-9A7D-799F99885D74}"/>
            </a:ext>
          </a:extLst>
        </xdr:cNvPr>
        <xdr:cNvSpPr txBox="1"/>
      </xdr:nvSpPr>
      <xdr:spPr>
        <a:xfrm>
          <a:off x="18983402" y="1036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163085</xdr:rowOff>
    </xdr:from>
    <xdr:ext cx="469744" cy="259045"/>
    <xdr:sp macro="" textlink="">
      <xdr:nvSpPr>
        <xdr:cNvPr id="689" name="n_2mainValue【保健センター・保健所】&#10;一人当たり面積">
          <a:extLst>
            <a:ext uri="{FF2B5EF4-FFF2-40B4-BE49-F238E27FC236}">
              <a16:creationId xmlns:a16="http://schemas.microsoft.com/office/drawing/2014/main" id="{B154BD40-1AD2-4267-A45B-F1DE3AB0CF74}"/>
            </a:ext>
          </a:extLst>
        </xdr:cNvPr>
        <xdr:cNvSpPr txBox="1"/>
      </xdr:nvSpPr>
      <xdr:spPr>
        <a:xfrm>
          <a:off x="18183302" y="1036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163085</xdr:rowOff>
    </xdr:from>
    <xdr:ext cx="469744" cy="259045"/>
    <xdr:sp macro="" textlink="">
      <xdr:nvSpPr>
        <xdr:cNvPr id="690" name="n_3mainValue【保健センター・保健所】&#10;一人当たり面積">
          <a:extLst>
            <a:ext uri="{FF2B5EF4-FFF2-40B4-BE49-F238E27FC236}">
              <a16:creationId xmlns:a16="http://schemas.microsoft.com/office/drawing/2014/main" id="{80175FBF-3C65-4CE9-BAC8-3180A14D28DE}"/>
            </a:ext>
          </a:extLst>
        </xdr:cNvPr>
        <xdr:cNvSpPr txBox="1"/>
      </xdr:nvSpPr>
      <xdr:spPr>
        <a:xfrm>
          <a:off x="17383202" y="1036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163085</xdr:rowOff>
    </xdr:from>
    <xdr:ext cx="469744" cy="259045"/>
    <xdr:sp macro="" textlink="">
      <xdr:nvSpPr>
        <xdr:cNvPr id="691" name="n_4mainValue【保健センター・保健所】&#10;一人当たり面積">
          <a:extLst>
            <a:ext uri="{FF2B5EF4-FFF2-40B4-BE49-F238E27FC236}">
              <a16:creationId xmlns:a16="http://schemas.microsoft.com/office/drawing/2014/main" id="{C848F4D9-D025-46C2-AF1C-FDDA254C358D}"/>
            </a:ext>
          </a:extLst>
        </xdr:cNvPr>
        <xdr:cNvSpPr txBox="1"/>
      </xdr:nvSpPr>
      <xdr:spPr>
        <a:xfrm>
          <a:off x="16592627" y="1036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a:extLst>
            <a:ext uri="{FF2B5EF4-FFF2-40B4-BE49-F238E27FC236}">
              <a16:creationId xmlns:a16="http://schemas.microsoft.com/office/drawing/2014/main" id="{5503F700-D093-4D4B-A14D-AF465A38523D}"/>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a:extLst>
            <a:ext uri="{FF2B5EF4-FFF2-40B4-BE49-F238E27FC236}">
              <a16:creationId xmlns:a16="http://schemas.microsoft.com/office/drawing/2014/main" id="{93380F3C-4B90-45DB-943F-56A42813A383}"/>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a:extLst>
            <a:ext uri="{FF2B5EF4-FFF2-40B4-BE49-F238E27FC236}">
              <a16:creationId xmlns:a16="http://schemas.microsoft.com/office/drawing/2014/main" id="{BFEE13A3-D47A-4FD9-B471-B3999B036F09}"/>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a:extLst>
            <a:ext uri="{FF2B5EF4-FFF2-40B4-BE49-F238E27FC236}">
              <a16:creationId xmlns:a16="http://schemas.microsoft.com/office/drawing/2014/main" id="{F6F95D53-0390-49E9-A2F0-D69D1B27A0E0}"/>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a:extLst>
            <a:ext uri="{FF2B5EF4-FFF2-40B4-BE49-F238E27FC236}">
              <a16:creationId xmlns:a16="http://schemas.microsoft.com/office/drawing/2014/main" id="{6F9B390A-D252-4618-881B-1CBE67B5A4D2}"/>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a:extLst>
            <a:ext uri="{FF2B5EF4-FFF2-40B4-BE49-F238E27FC236}">
              <a16:creationId xmlns:a16="http://schemas.microsoft.com/office/drawing/2014/main" id="{160AB862-5099-4ED4-B3B3-924F439D7029}"/>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a:extLst>
            <a:ext uri="{FF2B5EF4-FFF2-40B4-BE49-F238E27FC236}">
              <a16:creationId xmlns:a16="http://schemas.microsoft.com/office/drawing/2014/main" id="{E44EA2D9-4A67-43B3-BAB9-928CDB6663F8}"/>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a:extLst>
            <a:ext uri="{FF2B5EF4-FFF2-40B4-BE49-F238E27FC236}">
              <a16:creationId xmlns:a16="http://schemas.microsoft.com/office/drawing/2014/main" id="{59CC67CD-7C7F-4CE1-B686-DEDBB2FE35F1}"/>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a:extLst>
            <a:ext uri="{FF2B5EF4-FFF2-40B4-BE49-F238E27FC236}">
              <a16:creationId xmlns:a16="http://schemas.microsoft.com/office/drawing/2014/main" id="{9F1B9793-70E3-4377-8708-6FB7D824163F}"/>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a:extLst>
            <a:ext uri="{FF2B5EF4-FFF2-40B4-BE49-F238E27FC236}">
              <a16:creationId xmlns:a16="http://schemas.microsoft.com/office/drawing/2014/main" id="{0F6698AC-2452-4994-9DFC-4FF41C061BFA}"/>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a:extLst>
            <a:ext uri="{FF2B5EF4-FFF2-40B4-BE49-F238E27FC236}">
              <a16:creationId xmlns:a16="http://schemas.microsoft.com/office/drawing/2014/main" id="{C98AD235-E88C-4AB1-96E1-BA0ED8BA8C62}"/>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3" name="直線コネクタ 702">
          <a:extLst>
            <a:ext uri="{FF2B5EF4-FFF2-40B4-BE49-F238E27FC236}">
              <a16:creationId xmlns:a16="http://schemas.microsoft.com/office/drawing/2014/main" id="{61EB4CE2-CA72-4D79-900A-EDA4502D6019}"/>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4" name="テキスト ボックス 703">
          <a:extLst>
            <a:ext uri="{FF2B5EF4-FFF2-40B4-BE49-F238E27FC236}">
              <a16:creationId xmlns:a16="http://schemas.microsoft.com/office/drawing/2014/main" id="{81DD312A-459C-4564-B5F6-009B8528509B}"/>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5" name="直線コネクタ 704">
          <a:extLst>
            <a:ext uri="{FF2B5EF4-FFF2-40B4-BE49-F238E27FC236}">
              <a16:creationId xmlns:a16="http://schemas.microsoft.com/office/drawing/2014/main" id="{BC789AEE-5A14-46D8-9542-D4BDD54DB451}"/>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6" name="テキスト ボックス 705">
          <a:extLst>
            <a:ext uri="{FF2B5EF4-FFF2-40B4-BE49-F238E27FC236}">
              <a16:creationId xmlns:a16="http://schemas.microsoft.com/office/drawing/2014/main" id="{26006974-0F7D-4EB2-9437-3C1E59A0CA67}"/>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7" name="直線コネクタ 706">
          <a:extLst>
            <a:ext uri="{FF2B5EF4-FFF2-40B4-BE49-F238E27FC236}">
              <a16:creationId xmlns:a16="http://schemas.microsoft.com/office/drawing/2014/main" id="{F66CD477-021A-402F-8E5C-A6B5D2F51902}"/>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8" name="テキスト ボックス 707">
          <a:extLst>
            <a:ext uri="{FF2B5EF4-FFF2-40B4-BE49-F238E27FC236}">
              <a16:creationId xmlns:a16="http://schemas.microsoft.com/office/drawing/2014/main" id="{8A96CDD2-8D7E-46EE-899A-B7A0CF5E911D}"/>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9" name="直線コネクタ 708">
          <a:extLst>
            <a:ext uri="{FF2B5EF4-FFF2-40B4-BE49-F238E27FC236}">
              <a16:creationId xmlns:a16="http://schemas.microsoft.com/office/drawing/2014/main" id="{0DC60F1A-EC40-4DBB-866D-45D49E52D639}"/>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0" name="テキスト ボックス 709">
          <a:extLst>
            <a:ext uri="{FF2B5EF4-FFF2-40B4-BE49-F238E27FC236}">
              <a16:creationId xmlns:a16="http://schemas.microsoft.com/office/drawing/2014/main" id="{AAD50E56-B2B9-457B-A4EE-E7F1B7CF46A0}"/>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1" name="直線コネクタ 710">
          <a:extLst>
            <a:ext uri="{FF2B5EF4-FFF2-40B4-BE49-F238E27FC236}">
              <a16:creationId xmlns:a16="http://schemas.microsoft.com/office/drawing/2014/main" id="{EE485C0E-2639-4DBA-8110-8D57D7E2402F}"/>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2" name="テキスト ボックス 711">
          <a:extLst>
            <a:ext uri="{FF2B5EF4-FFF2-40B4-BE49-F238E27FC236}">
              <a16:creationId xmlns:a16="http://schemas.microsoft.com/office/drawing/2014/main" id="{A057B77B-9E37-46D3-B4AB-73EA33C99B4F}"/>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3" name="直線コネクタ 712">
          <a:extLst>
            <a:ext uri="{FF2B5EF4-FFF2-40B4-BE49-F238E27FC236}">
              <a16:creationId xmlns:a16="http://schemas.microsoft.com/office/drawing/2014/main" id="{088483BA-62B6-4057-A7F0-27D433C20819}"/>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4" name="テキスト ボックス 713">
          <a:extLst>
            <a:ext uri="{FF2B5EF4-FFF2-40B4-BE49-F238E27FC236}">
              <a16:creationId xmlns:a16="http://schemas.microsoft.com/office/drawing/2014/main" id="{016C91B8-7E8D-4A75-BEDA-0983A23ECFA5}"/>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5" name="直線コネクタ 714">
          <a:extLst>
            <a:ext uri="{FF2B5EF4-FFF2-40B4-BE49-F238E27FC236}">
              <a16:creationId xmlns:a16="http://schemas.microsoft.com/office/drawing/2014/main" id="{73ADAB5D-0B70-4F93-9B77-2EADC84D3CCA}"/>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6" name="【消防施設】&#10;有形固定資産減価償却率グラフ枠">
          <a:extLst>
            <a:ext uri="{FF2B5EF4-FFF2-40B4-BE49-F238E27FC236}">
              <a16:creationId xmlns:a16="http://schemas.microsoft.com/office/drawing/2014/main" id="{574DFC6C-218C-4239-A689-B29801043966}"/>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17" name="直線コネクタ 716">
          <a:extLst>
            <a:ext uri="{FF2B5EF4-FFF2-40B4-BE49-F238E27FC236}">
              <a16:creationId xmlns:a16="http://schemas.microsoft.com/office/drawing/2014/main" id="{2B5F9FF4-E8F7-401A-B027-992AFE9053BA}"/>
            </a:ext>
          </a:extLst>
        </xdr:cNvPr>
        <xdr:cNvCxnSpPr/>
      </xdr:nvCxnSpPr>
      <xdr:spPr>
        <a:xfrm flipV="1">
          <a:off x="14696439" y="12723768"/>
          <a:ext cx="0" cy="136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8" name="【消防施設】&#10;有形固定資産減価償却率最小値テキスト">
          <a:extLst>
            <a:ext uri="{FF2B5EF4-FFF2-40B4-BE49-F238E27FC236}">
              <a16:creationId xmlns:a16="http://schemas.microsoft.com/office/drawing/2014/main" id="{9077FCD1-F7DC-4AC8-B490-4925F3900506}"/>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9" name="直線コネクタ 718">
          <a:extLst>
            <a:ext uri="{FF2B5EF4-FFF2-40B4-BE49-F238E27FC236}">
              <a16:creationId xmlns:a16="http://schemas.microsoft.com/office/drawing/2014/main" id="{9BF9566A-C811-43CD-A009-CB4B32A7A6C2}"/>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20" name="【消防施設】&#10;有形固定資産減価償却率最大値テキスト">
          <a:extLst>
            <a:ext uri="{FF2B5EF4-FFF2-40B4-BE49-F238E27FC236}">
              <a16:creationId xmlns:a16="http://schemas.microsoft.com/office/drawing/2014/main" id="{95E53CFD-7FF2-42E2-9B29-49CDD45A0E67}"/>
            </a:ext>
          </a:extLst>
        </xdr:cNvPr>
        <xdr:cNvSpPr txBox="1"/>
      </xdr:nvSpPr>
      <xdr:spPr>
        <a:xfrm>
          <a:off x="14735175" y="12508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21" name="直線コネクタ 720">
          <a:extLst>
            <a:ext uri="{FF2B5EF4-FFF2-40B4-BE49-F238E27FC236}">
              <a16:creationId xmlns:a16="http://schemas.microsoft.com/office/drawing/2014/main" id="{7507D26E-960E-400C-B4AB-444100B23F2E}"/>
            </a:ext>
          </a:extLst>
        </xdr:cNvPr>
        <xdr:cNvCxnSpPr/>
      </xdr:nvCxnSpPr>
      <xdr:spPr>
        <a:xfrm>
          <a:off x="14611350" y="127237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722" name="【消防施設】&#10;有形固定資産減価償却率平均値テキスト">
          <a:extLst>
            <a:ext uri="{FF2B5EF4-FFF2-40B4-BE49-F238E27FC236}">
              <a16:creationId xmlns:a16="http://schemas.microsoft.com/office/drawing/2014/main" id="{A3B37997-DD05-4B95-AC4D-557D7024F593}"/>
            </a:ext>
          </a:extLst>
        </xdr:cNvPr>
        <xdr:cNvSpPr txBox="1"/>
      </xdr:nvSpPr>
      <xdr:spPr>
        <a:xfrm>
          <a:off x="14735175" y="13374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23" name="フローチャート: 判断 722">
          <a:extLst>
            <a:ext uri="{FF2B5EF4-FFF2-40B4-BE49-F238E27FC236}">
              <a16:creationId xmlns:a16="http://schemas.microsoft.com/office/drawing/2014/main" id="{CCD4B3F2-DA34-4519-ADFC-81A181943B12}"/>
            </a:ext>
          </a:extLst>
        </xdr:cNvPr>
        <xdr:cNvSpPr/>
      </xdr:nvSpPr>
      <xdr:spPr>
        <a:xfrm>
          <a:off x="14649450" y="135136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24" name="フローチャート: 判断 723">
          <a:extLst>
            <a:ext uri="{FF2B5EF4-FFF2-40B4-BE49-F238E27FC236}">
              <a16:creationId xmlns:a16="http://schemas.microsoft.com/office/drawing/2014/main" id="{50A079A0-58FA-4DA7-9559-656D7A7C8769}"/>
            </a:ext>
          </a:extLst>
        </xdr:cNvPr>
        <xdr:cNvSpPr/>
      </xdr:nvSpPr>
      <xdr:spPr>
        <a:xfrm>
          <a:off x="13887450" y="1349402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25" name="フローチャート: 判断 724">
          <a:extLst>
            <a:ext uri="{FF2B5EF4-FFF2-40B4-BE49-F238E27FC236}">
              <a16:creationId xmlns:a16="http://schemas.microsoft.com/office/drawing/2014/main" id="{2641DEC2-6726-497C-87D5-759693F8E526}"/>
            </a:ext>
          </a:extLst>
        </xdr:cNvPr>
        <xdr:cNvSpPr/>
      </xdr:nvSpPr>
      <xdr:spPr>
        <a:xfrm>
          <a:off x="13096875" y="135364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26" name="フローチャート: 判断 725">
          <a:extLst>
            <a:ext uri="{FF2B5EF4-FFF2-40B4-BE49-F238E27FC236}">
              <a16:creationId xmlns:a16="http://schemas.microsoft.com/office/drawing/2014/main" id="{E0B565BE-C924-4F1B-BF66-5C71912C95C5}"/>
            </a:ext>
          </a:extLst>
        </xdr:cNvPr>
        <xdr:cNvSpPr/>
      </xdr:nvSpPr>
      <xdr:spPr>
        <a:xfrm>
          <a:off x="12296775" y="1352658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27" name="フローチャート: 判断 726">
          <a:extLst>
            <a:ext uri="{FF2B5EF4-FFF2-40B4-BE49-F238E27FC236}">
              <a16:creationId xmlns:a16="http://schemas.microsoft.com/office/drawing/2014/main" id="{F17394F4-343F-4935-A144-7E6E1963FC06}"/>
            </a:ext>
          </a:extLst>
        </xdr:cNvPr>
        <xdr:cNvSpPr/>
      </xdr:nvSpPr>
      <xdr:spPr>
        <a:xfrm>
          <a:off x="11487150" y="135069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34E60C15-1E45-43B1-A9F8-E71AEAED795C}"/>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798197C6-B31F-4985-8220-D04BA1686BAA}"/>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C57B680D-9277-4968-BC81-EF54B51D50BC}"/>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EE8EBC4B-A4C4-45AF-931F-0AD10C7798E9}"/>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3FD6C060-2270-4731-854C-83EE0D7CE791}"/>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42818</xdr:rowOff>
    </xdr:from>
    <xdr:to>
      <xdr:col>85</xdr:col>
      <xdr:colOff>177800</xdr:colOff>
      <xdr:row>84</xdr:row>
      <xdr:rowOff>144418</xdr:rowOff>
    </xdr:to>
    <xdr:sp macro="" textlink="">
      <xdr:nvSpPr>
        <xdr:cNvPr id="733" name="楕円 732">
          <a:extLst>
            <a:ext uri="{FF2B5EF4-FFF2-40B4-BE49-F238E27FC236}">
              <a16:creationId xmlns:a16="http://schemas.microsoft.com/office/drawing/2014/main" id="{2A3D9CB5-8859-4A61-A486-DF35140ACBAA}"/>
            </a:ext>
          </a:extLst>
        </xdr:cNvPr>
        <xdr:cNvSpPr/>
      </xdr:nvSpPr>
      <xdr:spPr>
        <a:xfrm>
          <a:off x="14649450" y="136476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21245</xdr:rowOff>
    </xdr:from>
    <xdr:ext cx="405111" cy="259045"/>
    <xdr:sp macro="" textlink="">
      <xdr:nvSpPr>
        <xdr:cNvPr id="734" name="【消防施設】&#10;有形固定資産減価償却率該当値テキスト">
          <a:extLst>
            <a:ext uri="{FF2B5EF4-FFF2-40B4-BE49-F238E27FC236}">
              <a16:creationId xmlns:a16="http://schemas.microsoft.com/office/drawing/2014/main" id="{559ED9C2-2DBC-4747-97EE-00562E32CE63}"/>
            </a:ext>
          </a:extLst>
        </xdr:cNvPr>
        <xdr:cNvSpPr txBox="1"/>
      </xdr:nvSpPr>
      <xdr:spPr>
        <a:xfrm>
          <a:off x="14735175" y="1362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1995</xdr:rowOff>
    </xdr:from>
    <xdr:to>
      <xdr:col>81</xdr:col>
      <xdr:colOff>101600</xdr:colOff>
      <xdr:row>84</xdr:row>
      <xdr:rowOff>103595</xdr:rowOff>
    </xdr:to>
    <xdr:sp macro="" textlink="">
      <xdr:nvSpPr>
        <xdr:cNvPr id="735" name="楕円 734">
          <a:extLst>
            <a:ext uri="{FF2B5EF4-FFF2-40B4-BE49-F238E27FC236}">
              <a16:creationId xmlns:a16="http://schemas.microsoft.com/office/drawing/2014/main" id="{3C8ECB51-2A7C-4143-A3E1-A089EED2C55E}"/>
            </a:ext>
          </a:extLst>
        </xdr:cNvPr>
        <xdr:cNvSpPr/>
      </xdr:nvSpPr>
      <xdr:spPr>
        <a:xfrm>
          <a:off x="13887450" y="136036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52795</xdr:rowOff>
    </xdr:from>
    <xdr:to>
      <xdr:col>85</xdr:col>
      <xdr:colOff>127000</xdr:colOff>
      <xdr:row>84</xdr:row>
      <xdr:rowOff>93618</xdr:rowOff>
    </xdr:to>
    <xdr:cxnSp macro="">
      <xdr:nvCxnSpPr>
        <xdr:cNvPr id="736" name="直線コネクタ 735">
          <a:extLst>
            <a:ext uri="{FF2B5EF4-FFF2-40B4-BE49-F238E27FC236}">
              <a16:creationId xmlns:a16="http://schemas.microsoft.com/office/drawing/2014/main" id="{3101977D-84A3-4254-871B-697D0592752F}"/>
            </a:ext>
          </a:extLst>
        </xdr:cNvPr>
        <xdr:cNvCxnSpPr/>
      </xdr:nvCxnSpPr>
      <xdr:spPr>
        <a:xfrm>
          <a:off x="13935075" y="13651320"/>
          <a:ext cx="762000" cy="4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134257</xdr:rowOff>
    </xdr:from>
    <xdr:to>
      <xdr:col>76</xdr:col>
      <xdr:colOff>165100</xdr:colOff>
      <xdr:row>84</xdr:row>
      <xdr:rowOff>64407</xdr:rowOff>
    </xdr:to>
    <xdr:sp macro="" textlink="">
      <xdr:nvSpPr>
        <xdr:cNvPr id="737" name="楕円 736">
          <a:extLst>
            <a:ext uri="{FF2B5EF4-FFF2-40B4-BE49-F238E27FC236}">
              <a16:creationId xmlns:a16="http://schemas.microsoft.com/office/drawing/2014/main" id="{D3CBDC3B-7F62-47C2-907C-F22FEFA62604}"/>
            </a:ext>
          </a:extLst>
        </xdr:cNvPr>
        <xdr:cNvSpPr/>
      </xdr:nvSpPr>
      <xdr:spPr>
        <a:xfrm>
          <a:off x="13096875" y="135740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13607</xdr:rowOff>
    </xdr:from>
    <xdr:to>
      <xdr:col>81</xdr:col>
      <xdr:colOff>50800</xdr:colOff>
      <xdr:row>84</xdr:row>
      <xdr:rowOff>52795</xdr:rowOff>
    </xdr:to>
    <xdr:cxnSp macro="">
      <xdr:nvCxnSpPr>
        <xdr:cNvPr id="738" name="直線コネクタ 737">
          <a:extLst>
            <a:ext uri="{FF2B5EF4-FFF2-40B4-BE49-F238E27FC236}">
              <a16:creationId xmlns:a16="http://schemas.microsoft.com/office/drawing/2014/main" id="{D5A7B0C9-E636-43CB-A9C2-DDF0B7BF1D36}"/>
            </a:ext>
          </a:extLst>
        </xdr:cNvPr>
        <xdr:cNvCxnSpPr/>
      </xdr:nvCxnSpPr>
      <xdr:spPr>
        <a:xfrm>
          <a:off x="13144500" y="13612132"/>
          <a:ext cx="79057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103232</xdr:rowOff>
    </xdr:from>
    <xdr:to>
      <xdr:col>72</xdr:col>
      <xdr:colOff>38100</xdr:colOff>
      <xdr:row>84</xdr:row>
      <xdr:rowOff>33382</xdr:rowOff>
    </xdr:to>
    <xdr:sp macro="" textlink="">
      <xdr:nvSpPr>
        <xdr:cNvPr id="739" name="楕円 738">
          <a:extLst>
            <a:ext uri="{FF2B5EF4-FFF2-40B4-BE49-F238E27FC236}">
              <a16:creationId xmlns:a16="http://schemas.microsoft.com/office/drawing/2014/main" id="{59BC5A6C-B580-4522-B7EA-72F26AB08C2B}"/>
            </a:ext>
          </a:extLst>
        </xdr:cNvPr>
        <xdr:cNvSpPr/>
      </xdr:nvSpPr>
      <xdr:spPr>
        <a:xfrm>
          <a:off x="12296775" y="1354618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154032</xdr:rowOff>
    </xdr:from>
    <xdr:to>
      <xdr:col>76</xdr:col>
      <xdr:colOff>114300</xdr:colOff>
      <xdr:row>84</xdr:row>
      <xdr:rowOff>13607</xdr:rowOff>
    </xdr:to>
    <xdr:cxnSp macro="">
      <xdr:nvCxnSpPr>
        <xdr:cNvPr id="740" name="直線コネクタ 739">
          <a:extLst>
            <a:ext uri="{FF2B5EF4-FFF2-40B4-BE49-F238E27FC236}">
              <a16:creationId xmlns:a16="http://schemas.microsoft.com/office/drawing/2014/main" id="{1DA3A8D0-F715-4978-86A6-20A27BF5F41A}"/>
            </a:ext>
          </a:extLst>
        </xdr:cNvPr>
        <xdr:cNvCxnSpPr/>
      </xdr:nvCxnSpPr>
      <xdr:spPr>
        <a:xfrm>
          <a:off x="12344400" y="13593807"/>
          <a:ext cx="800100" cy="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67311</xdr:rowOff>
    </xdr:from>
    <xdr:to>
      <xdr:col>67</xdr:col>
      <xdr:colOff>101600</xdr:colOff>
      <xdr:row>83</xdr:row>
      <xdr:rowOff>168911</xdr:rowOff>
    </xdr:to>
    <xdr:sp macro="" textlink="">
      <xdr:nvSpPr>
        <xdr:cNvPr id="741" name="楕円 740">
          <a:extLst>
            <a:ext uri="{FF2B5EF4-FFF2-40B4-BE49-F238E27FC236}">
              <a16:creationId xmlns:a16="http://schemas.microsoft.com/office/drawing/2014/main" id="{88F1C518-0F36-4985-B081-4E77FA395E3C}"/>
            </a:ext>
          </a:extLst>
        </xdr:cNvPr>
        <xdr:cNvSpPr/>
      </xdr:nvSpPr>
      <xdr:spPr>
        <a:xfrm>
          <a:off x="11487150" y="135039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118111</xdr:rowOff>
    </xdr:from>
    <xdr:to>
      <xdr:col>71</xdr:col>
      <xdr:colOff>177800</xdr:colOff>
      <xdr:row>83</xdr:row>
      <xdr:rowOff>154032</xdr:rowOff>
    </xdr:to>
    <xdr:cxnSp macro="">
      <xdr:nvCxnSpPr>
        <xdr:cNvPr id="742" name="直線コネクタ 741">
          <a:extLst>
            <a:ext uri="{FF2B5EF4-FFF2-40B4-BE49-F238E27FC236}">
              <a16:creationId xmlns:a16="http://schemas.microsoft.com/office/drawing/2014/main" id="{1DD71EF9-2454-44F5-9255-B6A49EFB19F0}"/>
            </a:ext>
          </a:extLst>
        </xdr:cNvPr>
        <xdr:cNvCxnSpPr/>
      </xdr:nvCxnSpPr>
      <xdr:spPr>
        <a:xfrm>
          <a:off x="11534775" y="13561061"/>
          <a:ext cx="809625" cy="3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743" name="n_1aveValue【消防施設】&#10;有形固定資産減価償却率">
          <a:extLst>
            <a:ext uri="{FF2B5EF4-FFF2-40B4-BE49-F238E27FC236}">
              <a16:creationId xmlns:a16="http://schemas.microsoft.com/office/drawing/2014/main" id="{DEA9B207-9E60-4A72-99D4-2D54D9DE9140}"/>
            </a:ext>
          </a:extLst>
        </xdr:cNvPr>
        <xdr:cNvSpPr txBox="1"/>
      </xdr:nvSpPr>
      <xdr:spPr>
        <a:xfrm>
          <a:off x="13745219" y="1327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43378</xdr:rowOff>
    </xdr:from>
    <xdr:ext cx="405111" cy="259045"/>
    <xdr:sp macro="" textlink="">
      <xdr:nvSpPr>
        <xdr:cNvPr id="744" name="n_2aveValue【消防施設】&#10;有形固定資産減価償却率">
          <a:extLst>
            <a:ext uri="{FF2B5EF4-FFF2-40B4-BE49-F238E27FC236}">
              <a16:creationId xmlns:a16="http://schemas.microsoft.com/office/drawing/2014/main" id="{A3A3069C-7C54-49F9-9705-1BF62B9F1C5C}"/>
            </a:ext>
          </a:extLst>
        </xdr:cNvPr>
        <xdr:cNvSpPr txBox="1"/>
      </xdr:nvSpPr>
      <xdr:spPr>
        <a:xfrm>
          <a:off x="12964169" y="13324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30315</xdr:rowOff>
    </xdr:from>
    <xdr:ext cx="405111" cy="259045"/>
    <xdr:sp macro="" textlink="">
      <xdr:nvSpPr>
        <xdr:cNvPr id="745" name="n_3aveValue【消防施設】&#10;有形固定資産減価償却率">
          <a:extLst>
            <a:ext uri="{FF2B5EF4-FFF2-40B4-BE49-F238E27FC236}">
              <a16:creationId xmlns:a16="http://schemas.microsoft.com/office/drawing/2014/main" id="{3BAD9CD9-69BF-4024-9180-94514AB52D82}"/>
            </a:ext>
          </a:extLst>
        </xdr:cNvPr>
        <xdr:cNvSpPr txBox="1"/>
      </xdr:nvSpPr>
      <xdr:spPr>
        <a:xfrm>
          <a:off x="12164069" y="1330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10721</xdr:rowOff>
    </xdr:from>
    <xdr:ext cx="405111" cy="259045"/>
    <xdr:sp macro="" textlink="">
      <xdr:nvSpPr>
        <xdr:cNvPr id="746" name="n_4aveValue【消防施設】&#10;有形固定資産減価償却率">
          <a:extLst>
            <a:ext uri="{FF2B5EF4-FFF2-40B4-BE49-F238E27FC236}">
              <a16:creationId xmlns:a16="http://schemas.microsoft.com/office/drawing/2014/main" id="{1B7BD9C2-62CF-41ED-B2B2-AC5EA4CADD9D}"/>
            </a:ext>
          </a:extLst>
        </xdr:cNvPr>
        <xdr:cNvSpPr txBox="1"/>
      </xdr:nvSpPr>
      <xdr:spPr>
        <a:xfrm>
          <a:off x="11354444" y="1328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94722</xdr:rowOff>
    </xdr:from>
    <xdr:ext cx="405111" cy="259045"/>
    <xdr:sp macro="" textlink="">
      <xdr:nvSpPr>
        <xdr:cNvPr id="747" name="n_1mainValue【消防施設】&#10;有形固定資産減価償却率">
          <a:extLst>
            <a:ext uri="{FF2B5EF4-FFF2-40B4-BE49-F238E27FC236}">
              <a16:creationId xmlns:a16="http://schemas.microsoft.com/office/drawing/2014/main" id="{D448BE9D-C92C-4E26-8F38-166A88D400CB}"/>
            </a:ext>
          </a:extLst>
        </xdr:cNvPr>
        <xdr:cNvSpPr txBox="1"/>
      </xdr:nvSpPr>
      <xdr:spPr>
        <a:xfrm>
          <a:off x="13745219" y="1369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55534</xdr:rowOff>
    </xdr:from>
    <xdr:ext cx="405111" cy="259045"/>
    <xdr:sp macro="" textlink="">
      <xdr:nvSpPr>
        <xdr:cNvPr id="748" name="n_2mainValue【消防施設】&#10;有形固定資産減価償却率">
          <a:extLst>
            <a:ext uri="{FF2B5EF4-FFF2-40B4-BE49-F238E27FC236}">
              <a16:creationId xmlns:a16="http://schemas.microsoft.com/office/drawing/2014/main" id="{1DA6FF4A-7833-4F0B-B2DF-8515BD5E95F5}"/>
            </a:ext>
          </a:extLst>
        </xdr:cNvPr>
        <xdr:cNvSpPr txBox="1"/>
      </xdr:nvSpPr>
      <xdr:spPr>
        <a:xfrm>
          <a:off x="12964169" y="13657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24509</xdr:rowOff>
    </xdr:from>
    <xdr:ext cx="405111" cy="259045"/>
    <xdr:sp macro="" textlink="">
      <xdr:nvSpPr>
        <xdr:cNvPr id="749" name="n_3mainValue【消防施設】&#10;有形固定資産減価償却率">
          <a:extLst>
            <a:ext uri="{FF2B5EF4-FFF2-40B4-BE49-F238E27FC236}">
              <a16:creationId xmlns:a16="http://schemas.microsoft.com/office/drawing/2014/main" id="{35BD73EA-300B-414E-87CA-28C5EAA7A2A2}"/>
            </a:ext>
          </a:extLst>
        </xdr:cNvPr>
        <xdr:cNvSpPr txBox="1"/>
      </xdr:nvSpPr>
      <xdr:spPr>
        <a:xfrm>
          <a:off x="12164069" y="13629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160038</xdr:rowOff>
    </xdr:from>
    <xdr:ext cx="405111" cy="259045"/>
    <xdr:sp macro="" textlink="">
      <xdr:nvSpPr>
        <xdr:cNvPr id="750" name="n_4mainValue【消防施設】&#10;有形固定資産減価償却率">
          <a:extLst>
            <a:ext uri="{FF2B5EF4-FFF2-40B4-BE49-F238E27FC236}">
              <a16:creationId xmlns:a16="http://schemas.microsoft.com/office/drawing/2014/main" id="{8AC2E556-4C6F-472E-8DB0-FE0403D4AFD7}"/>
            </a:ext>
          </a:extLst>
        </xdr:cNvPr>
        <xdr:cNvSpPr txBox="1"/>
      </xdr:nvSpPr>
      <xdr:spPr>
        <a:xfrm>
          <a:off x="11354444" y="1360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a:extLst>
            <a:ext uri="{FF2B5EF4-FFF2-40B4-BE49-F238E27FC236}">
              <a16:creationId xmlns:a16="http://schemas.microsoft.com/office/drawing/2014/main" id="{8C0F6786-66A0-47C7-9B06-93AD91AC58B6}"/>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2" name="正方形/長方形 751">
          <a:extLst>
            <a:ext uri="{FF2B5EF4-FFF2-40B4-BE49-F238E27FC236}">
              <a16:creationId xmlns:a16="http://schemas.microsoft.com/office/drawing/2014/main" id="{D1061387-12D4-44D1-AA6A-E504368ADD03}"/>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3" name="正方形/長方形 752">
          <a:extLst>
            <a:ext uri="{FF2B5EF4-FFF2-40B4-BE49-F238E27FC236}">
              <a16:creationId xmlns:a16="http://schemas.microsoft.com/office/drawing/2014/main" id="{5478697E-2746-4867-86A9-98004C38AB45}"/>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4" name="正方形/長方形 753">
          <a:extLst>
            <a:ext uri="{FF2B5EF4-FFF2-40B4-BE49-F238E27FC236}">
              <a16:creationId xmlns:a16="http://schemas.microsoft.com/office/drawing/2014/main" id="{199F64FE-10B2-4BB2-BE39-5DB9BB1EAC5C}"/>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5" name="正方形/長方形 754">
          <a:extLst>
            <a:ext uri="{FF2B5EF4-FFF2-40B4-BE49-F238E27FC236}">
              <a16:creationId xmlns:a16="http://schemas.microsoft.com/office/drawing/2014/main" id="{D4DF5960-1CF7-4391-BB0D-82F8886A883F}"/>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6" name="正方形/長方形 755">
          <a:extLst>
            <a:ext uri="{FF2B5EF4-FFF2-40B4-BE49-F238E27FC236}">
              <a16:creationId xmlns:a16="http://schemas.microsoft.com/office/drawing/2014/main" id="{9EB17901-147B-4182-871C-9155E0B3BBA9}"/>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7" name="正方形/長方形 756">
          <a:extLst>
            <a:ext uri="{FF2B5EF4-FFF2-40B4-BE49-F238E27FC236}">
              <a16:creationId xmlns:a16="http://schemas.microsoft.com/office/drawing/2014/main" id="{105BA471-81CC-489C-A915-EC2AE3EFC841}"/>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a:extLst>
            <a:ext uri="{FF2B5EF4-FFF2-40B4-BE49-F238E27FC236}">
              <a16:creationId xmlns:a16="http://schemas.microsoft.com/office/drawing/2014/main" id="{72B023D9-3267-45F5-83F4-B1C3BBEB78EA}"/>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a:extLst>
            <a:ext uri="{FF2B5EF4-FFF2-40B4-BE49-F238E27FC236}">
              <a16:creationId xmlns:a16="http://schemas.microsoft.com/office/drawing/2014/main" id="{5B3C2BA8-FD88-4A26-804F-7383D85DFDBC}"/>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a:extLst>
            <a:ext uri="{FF2B5EF4-FFF2-40B4-BE49-F238E27FC236}">
              <a16:creationId xmlns:a16="http://schemas.microsoft.com/office/drawing/2014/main" id="{94B5880D-DEE8-43D0-B8E7-79A25BF854CA}"/>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1" name="直線コネクタ 760">
          <a:extLst>
            <a:ext uri="{FF2B5EF4-FFF2-40B4-BE49-F238E27FC236}">
              <a16:creationId xmlns:a16="http://schemas.microsoft.com/office/drawing/2014/main" id="{767AD352-9523-48A1-9034-FE7D8ADA89D7}"/>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2" name="テキスト ボックス 761">
          <a:extLst>
            <a:ext uri="{FF2B5EF4-FFF2-40B4-BE49-F238E27FC236}">
              <a16:creationId xmlns:a16="http://schemas.microsoft.com/office/drawing/2014/main" id="{023DECA1-C7A3-4B35-AB28-4016F7BD7CA4}"/>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3" name="直線コネクタ 762">
          <a:extLst>
            <a:ext uri="{FF2B5EF4-FFF2-40B4-BE49-F238E27FC236}">
              <a16:creationId xmlns:a16="http://schemas.microsoft.com/office/drawing/2014/main" id="{49E895AA-2490-4C3A-B87E-B2ECC8FAB412}"/>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4" name="テキスト ボックス 763">
          <a:extLst>
            <a:ext uri="{FF2B5EF4-FFF2-40B4-BE49-F238E27FC236}">
              <a16:creationId xmlns:a16="http://schemas.microsoft.com/office/drawing/2014/main" id="{BF81919E-2157-472F-8E83-C3B52C46F1CE}"/>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5" name="直線コネクタ 764">
          <a:extLst>
            <a:ext uri="{FF2B5EF4-FFF2-40B4-BE49-F238E27FC236}">
              <a16:creationId xmlns:a16="http://schemas.microsoft.com/office/drawing/2014/main" id="{6D595183-65D7-4054-9D14-3106099848C3}"/>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6" name="テキスト ボックス 765">
          <a:extLst>
            <a:ext uri="{FF2B5EF4-FFF2-40B4-BE49-F238E27FC236}">
              <a16:creationId xmlns:a16="http://schemas.microsoft.com/office/drawing/2014/main" id="{C13F529C-C5F2-4337-B77B-0BD2BA8D9210}"/>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7" name="直線コネクタ 766">
          <a:extLst>
            <a:ext uri="{FF2B5EF4-FFF2-40B4-BE49-F238E27FC236}">
              <a16:creationId xmlns:a16="http://schemas.microsoft.com/office/drawing/2014/main" id="{0EAFB1FC-6362-4570-8E0D-6AD29A519A06}"/>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8" name="テキスト ボックス 767">
          <a:extLst>
            <a:ext uri="{FF2B5EF4-FFF2-40B4-BE49-F238E27FC236}">
              <a16:creationId xmlns:a16="http://schemas.microsoft.com/office/drawing/2014/main" id="{3EDED8A7-04B2-457A-9FF1-22BD3267A003}"/>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9" name="直線コネクタ 768">
          <a:extLst>
            <a:ext uri="{FF2B5EF4-FFF2-40B4-BE49-F238E27FC236}">
              <a16:creationId xmlns:a16="http://schemas.microsoft.com/office/drawing/2014/main" id="{1D0D36E5-0959-48BF-A321-9918107D4671}"/>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0" name="テキスト ボックス 769">
          <a:extLst>
            <a:ext uri="{FF2B5EF4-FFF2-40B4-BE49-F238E27FC236}">
              <a16:creationId xmlns:a16="http://schemas.microsoft.com/office/drawing/2014/main" id="{EC39D6B1-D9A9-4ED7-B516-EDCFDF5BD072}"/>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1" name="【消防施設】&#10;一人当たり面積グラフ枠">
          <a:extLst>
            <a:ext uri="{FF2B5EF4-FFF2-40B4-BE49-F238E27FC236}">
              <a16:creationId xmlns:a16="http://schemas.microsoft.com/office/drawing/2014/main" id="{9EEE0916-256A-4177-B8B1-F4E51448B046}"/>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72" name="直線コネクタ 771">
          <a:extLst>
            <a:ext uri="{FF2B5EF4-FFF2-40B4-BE49-F238E27FC236}">
              <a16:creationId xmlns:a16="http://schemas.microsoft.com/office/drawing/2014/main" id="{2550885B-3B51-484B-9144-3DF7AC957DC1}"/>
            </a:ext>
          </a:extLst>
        </xdr:cNvPr>
        <xdr:cNvCxnSpPr/>
      </xdr:nvCxnSpPr>
      <xdr:spPr>
        <a:xfrm flipV="1">
          <a:off x="19954239" y="12782550"/>
          <a:ext cx="0" cy="117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73" name="【消防施設】&#10;一人当たり面積最小値テキスト">
          <a:extLst>
            <a:ext uri="{FF2B5EF4-FFF2-40B4-BE49-F238E27FC236}">
              <a16:creationId xmlns:a16="http://schemas.microsoft.com/office/drawing/2014/main" id="{3CC9A42B-CB9C-4689-93C2-0D0FB0FBC459}"/>
            </a:ext>
          </a:extLst>
        </xdr:cNvPr>
        <xdr:cNvSpPr txBox="1"/>
      </xdr:nvSpPr>
      <xdr:spPr>
        <a:xfrm>
          <a:off x="19992975" y="1395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74" name="直線コネクタ 773">
          <a:extLst>
            <a:ext uri="{FF2B5EF4-FFF2-40B4-BE49-F238E27FC236}">
              <a16:creationId xmlns:a16="http://schemas.microsoft.com/office/drawing/2014/main" id="{1497B9C4-6CD0-4732-B462-E4794BFCA66E}"/>
            </a:ext>
          </a:extLst>
        </xdr:cNvPr>
        <xdr:cNvCxnSpPr/>
      </xdr:nvCxnSpPr>
      <xdr:spPr>
        <a:xfrm>
          <a:off x="19878675" y="139531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75" name="【消防施設】&#10;一人当たり面積最大値テキスト">
          <a:extLst>
            <a:ext uri="{FF2B5EF4-FFF2-40B4-BE49-F238E27FC236}">
              <a16:creationId xmlns:a16="http://schemas.microsoft.com/office/drawing/2014/main" id="{1D05E1F0-A505-4A1B-8B03-1DE2F7A970D5}"/>
            </a:ext>
          </a:extLst>
        </xdr:cNvPr>
        <xdr:cNvSpPr txBox="1"/>
      </xdr:nvSpPr>
      <xdr:spPr>
        <a:xfrm>
          <a:off x="19992975"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76" name="直線コネクタ 775">
          <a:extLst>
            <a:ext uri="{FF2B5EF4-FFF2-40B4-BE49-F238E27FC236}">
              <a16:creationId xmlns:a16="http://schemas.microsoft.com/office/drawing/2014/main" id="{F2659333-C939-4D16-A71B-D616DD39F20F}"/>
            </a:ext>
          </a:extLst>
        </xdr:cNvPr>
        <xdr:cNvCxnSpPr/>
      </xdr:nvCxnSpPr>
      <xdr:spPr>
        <a:xfrm>
          <a:off x="19878675"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77" name="【消防施設】&#10;一人当たり面積平均値テキスト">
          <a:extLst>
            <a:ext uri="{FF2B5EF4-FFF2-40B4-BE49-F238E27FC236}">
              <a16:creationId xmlns:a16="http://schemas.microsoft.com/office/drawing/2014/main" id="{6DA19992-8A6A-432D-8B51-9FF5CE78B37B}"/>
            </a:ext>
          </a:extLst>
        </xdr:cNvPr>
        <xdr:cNvSpPr txBox="1"/>
      </xdr:nvSpPr>
      <xdr:spPr>
        <a:xfrm>
          <a:off x="19992975" y="13617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78" name="フローチャート: 判断 777">
          <a:extLst>
            <a:ext uri="{FF2B5EF4-FFF2-40B4-BE49-F238E27FC236}">
              <a16:creationId xmlns:a16="http://schemas.microsoft.com/office/drawing/2014/main" id="{00EAB0B7-3241-4453-9A29-B92DDC05A568}"/>
            </a:ext>
          </a:extLst>
        </xdr:cNvPr>
        <xdr:cNvSpPr/>
      </xdr:nvSpPr>
      <xdr:spPr>
        <a:xfrm>
          <a:off x="19897725" y="136392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79" name="フローチャート: 判断 778">
          <a:extLst>
            <a:ext uri="{FF2B5EF4-FFF2-40B4-BE49-F238E27FC236}">
              <a16:creationId xmlns:a16="http://schemas.microsoft.com/office/drawing/2014/main" id="{ACF12EFC-824F-4E92-8BF2-2ECEEC3571EF}"/>
            </a:ext>
          </a:extLst>
        </xdr:cNvPr>
        <xdr:cNvSpPr/>
      </xdr:nvSpPr>
      <xdr:spPr>
        <a:xfrm>
          <a:off x="19154775" y="136315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80" name="フローチャート: 判断 779">
          <a:extLst>
            <a:ext uri="{FF2B5EF4-FFF2-40B4-BE49-F238E27FC236}">
              <a16:creationId xmlns:a16="http://schemas.microsoft.com/office/drawing/2014/main" id="{2D6A1A04-E135-466D-B67E-552F49A1DBAB}"/>
            </a:ext>
          </a:extLst>
        </xdr:cNvPr>
        <xdr:cNvSpPr/>
      </xdr:nvSpPr>
      <xdr:spPr>
        <a:xfrm>
          <a:off x="18345150" y="136470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81" name="フローチャート: 判断 780">
          <a:extLst>
            <a:ext uri="{FF2B5EF4-FFF2-40B4-BE49-F238E27FC236}">
              <a16:creationId xmlns:a16="http://schemas.microsoft.com/office/drawing/2014/main" id="{53067037-3623-4C1B-9647-AF11D64FFC84}"/>
            </a:ext>
          </a:extLst>
        </xdr:cNvPr>
        <xdr:cNvSpPr/>
      </xdr:nvSpPr>
      <xdr:spPr>
        <a:xfrm>
          <a:off x="17554575" y="136498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782" name="フローチャート: 判断 781">
          <a:extLst>
            <a:ext uri="{FF2B5EF4-FFF2-40B4-BE49-F238E27FC236}">
              <a16:creationId xmlns:a16="http://schemas.microsoft.com/office/drawing/2014/main" id="{DBDDAB25-24E1-40C3-998C-B1A8129889D1}"/>
            </a:ext>
          </a:extLst>
        </xdr:cNvPr>
        <xdr:cNvSpPr/>
      </xdr:nvSpPr>
      <xdr:spPr>
        <a:xfrm>
          <a:off x="16754475" y="136516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AF664236-633B-41BC-9DDA-90D9D8A54011}"/>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5583E720-71D0-4AD9-85EA-F5EE0F31A69E}"/>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DA08E896-883F-4FFA-80F6-230EB475F47C}"/>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2DC00A25-B703-4725-A1FF-9992726D4004}"/>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F3C0F16E-25DE-4181-BF0F-54C1D8BF34B7}"/>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133604</xdr:rowOff>
    </xdr:from>
    <xdr:to>
      <xdr:col>116</xdr:col>
      <xdr:colOff>114300</xdr:colOff>
      <xdr:row>83</xdr:row>
      <xdr:rowOff>63754</xdr:rowOff>
    </xdr:to>
    <xdr:sp macro="" textlink="">
      <xdr:nvSpPr>
        <xdr:cNvPr id="788" name="楕円 787">
          <a:extLst>
            <a:ext uri="{FF2B5EF4-FFF2-40B4-BE49-F238E27FC236}">
              <a16:creationId xmlns:a16="http://schemas.microsoft.com/office/drawing/2014/main" id="{AD0BA810-F9A1-4A11-A0EE-E77726CF845E}"/>
            </a:ext>
          </a:extLst>
        </xdr:cNvPr>
        <xdr:cNvSpPr/>
      </xdr:nvSpPr>
      <xdr:spPr>
        <a:xfrm>
          <a:off x="19897725" y="134114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156481</xdr:rowOff>
    </xdr:from>
    <xdr:ext cx="469744" cy="259045"/>
    <xdr:sp macro="" textlink="">
      <xdr:nvSpPr>
        <xdr:cNvPr id="789" name="【消防施設】&#10;一人当たり面積該当値テキスト">
          <a:extLst>
            <a:ext uri="{FF2B5EF4-FFF2-40B4-BE49-F238E27FC236}">
              <a16:creationId xmlns:a16="http://schemas.microsoft.com/office/drawing/2014/main" id="{B70AE9DA-8C2E-4DC1-B95D-AECC3665ED12}"/>
            </a:ext>
          </a:extLst>
        </xdr:cNvPr>
        <xdr:cNvSpPr txBox="1"/>
      </xdr:nvSpPr>
      <xdr:spPr>
        <a:xfrm>
          <a:off x="19992975"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133604</xdr:rowOff>
    </xdr:from>
    <xdr:to>
      <xdr:col>112</xdr:col>
      <xdr:colOff>38100</xdr:colOff>
      <xdr:row>83</xdr:row>
      <xdr:rowOff>63754</xdr:rowOff>
    </xdr:to>
    <xdr:sp macro="" textlink="">
      <xdr:nvSpPr>
        <xdr:cNvPr id="790" name="楕円 789">
          <a:extLst>
            <a:ext uri="{FF2B5EF4-FFF2-40B4-BE49-F238E27FC236}">
              <a16:creationId xmlns:a16="http://schemas.microsoft.com/office/drawing/2014/main" id="{99C79177-91E6-41F9-82F9-3BE24EF429AB}"/>
            </a:ext>
          </a:extLst>
        </xdr:cNvPr>
        <xdr:cNvSpPr/>
      </xdr:nvSpPr>
      <xdr:spPr>
        <a:xfrm>
          <a:off x="19154775" y="134114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12954</xdr:rowOff>
    </xdr:from>
    <xdr:to>
      <xdr:col>116</xdr:col>
      <xdr:colOff>63500</xdr:colOff>
      <xdr:row>83</xdr:row>
      <xdr:rowOff>12954</xdr:rowOff>
    </xdr:to>
    <xdr:cxnSp macro="">
      <xdr:nvCxnSpPr>
        <xdr:cNvPr id="791" name="直線コネクタ 790">
          <a:extLst>
            <a:ext uri="{FF2B5EF4-FFF2-40B4-BE49-F238E27FC236}">
              <a16:creationId xmlns:a16="http://schemas.microsoft.com/office/drawing/2014/main" id="{62AE6406-51F1-4AB4-8892-615072581268}"/>
            </a:ext>
          </a:extLst>
        </xdr:cNvPr>
        <xdr:cNvCxnSpPr/>
      </xdr:nvCxnSpPr>
      <xdr:spPr>
        <a:xfrm>
          <a:off x="19202400" y="1344955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138176</xdr:rowOff>
    </xdr:from>
    <xdr:to>
      <xdr:col>107</xdr:col>
      <xdr:colOff>101600</xdr:colOff>
      <xdr:row>83</xdr:row>
      <xdr:rowOff>68326</xdr:rowOff>
    </xdr:to>
    <xdr:sp macro="" textlink="">
      <xdr:nvSpPr>
        <xdr:cNvPr id="792" name="楕円 791">
          <a:extLst>
            <a:ext uri="{FF2B5EF4-FFF2-40B4-BE49-F238E27FC236}">
              <a16:creationId xmlns:a16="http://schemas.microsoft.com/office/drawing/2014/main" id="{5B229BE6-A5F0-4341-8368-D107FCC59029}"/>
            </a:ext>
          </a:extLst>
        </xdr:cNvPr>
        <xdr:cNvSpPr/>
      </xdr:nvSpPr>
      <xdr:spPr>
        <a:xfrm>
          <a:off x="18345150" y="1341920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12954</xdr:rowOff>
    </xdr:from>
    <xdr:to>
      <xdr:col>111</xdr:col>
      <xdr:colOff>177800</xdr:colOff>
      <xdr:row>83</xdr:row>
      <xdr:rowOff>17526</xdr:rowOff>
    </xdr:to>
    <xdr:cxnSp macro="">
      <xdr:nvCxnSpPr>
        <xdr:cNvPr id="793" name="直線コネクタ 792">
          <a:extLst>
            <a:ext uri="{FF2B5EF4-FFF2-40B4-BE49-F238E27FC236}">
              <a16:creationId xmlns:a16="http://schemas.microsoft.com/office/drawing/2014/main" id="{FF90FA6B-595B-4BA6-9DB5-65603F7C44CA}"/>
            </a:ext>
          </a:extLst>
        </xdr:cNvPr>
        <xdr:cNvCxnSpPr/>
      </xdr:nvCxnSpPr>
      <xdr:spPr>
        <a:xfrm flipV="1">
          <a:off x="18392775" y="13449554"/>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142748</xdr:rowOff>
    </xdr:from>
    <xdr:to>
      <xdr:col>102</xdr:col>
      <xdr:colOff>165100</xdr:colOff>
      <xdr:row>83</xdr:row>
      <xdr:rowOff>72898</xdr:rowOff>
    </xdr:to>
    <xdr:sp macro="" textlink="">
      <xdr:nvSpPr>
        <xdr:cNvPr id="794" name="楕円 793">
          <a:extLst>
            <a:ext uri="{FF2B5EF4-FFF2-40B4-BE49-F238E27FC236}">
              <a16:creationId xmlns:a16="http://schemas.microsoft.com/office/drawing/2014/main" id="{87F787EE-199E-41EF-BE83-A914A4722A5B}"/>
            </a:ext>
          </a:extLst>
        </xdr:cNvPr>
        <xdr:cNvSpPr/>
      </xdr:nvSpPr>
      <xdr:spPr>
        <a:xfrm>
          <a:off x="17554575" y="1342377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17526</xdr:rowOff>
    </xdr:from>
    <xdr:to>
      <xdr:col>107</xdr:col>
      <xdr:colOff>50800</xdr:colOff>
      <xdr:row>83</xdr:row>
      <xdr:rowOff>22098</xdr:rowOff>
    </xdr:to>
    <xdr:cxnSp macro="">
      <xdr:nvCxnSpPr>
        <xdr:cNvPr id="795" name="直線コネクタ 794">
          <a:extLst>
            <a:ext uri="{FF2B5EF4-FFF2-40B4-BE49-F238E27FC236}">
              <a16:creationId xmlns:a16="http://schemas.microsoft.com/office/drawing/2014/main" id="{6F3CD7CC-02E8-4D63-993B-5F7C0C80EE87}"/>
            </a:ext>
          </a:extLst>
        </xdr:cNvPr>
        <xdr:cNvCxnSpPr/>
      </xdr:nvCxnSpPr>
      <xdr:spPr>
        <a:xfrm flipV="1">
          <a:off x="17602200" y="13457301"/>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138176</xdr:rowOff>
    </xdr:from>
    <xdr:to>
      <xdr:col>98</xdr:col>
      <xdr:colOff>38100</xdr:colOff>
      <xdr:row>83</xdr:row>
      <xdr:rowOff>68326</xdr:rowOff>
    </xdr:to>
    <xdr:sp macro="" textlink="">
      <xdr:nvSpPr>
        <xdr:cNvPr id="796" name="楕円 795">
          <a:extLst>
            <a:ext uri="{FF2B5EF4-FFF2-40B4-BE49-F238E27FC236}">
              <a16:creationId xmlns:a16="http://schemas.microsoft.com/office/drawing/2014/main" id="{0F44B949-6A1E-4143-810D-B36991B9B571}"/>
            </a:ext>
          </a:extLst>
        </xdr:cNvPr>
        <xdr:cNvSpPr/>
      </xdr:nvSpPr>
      <xdr:spPr>
        <a:xfrm>
          <a:off x="16754475" y="1341920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17526</xdr:rowOff>
    </xdr:from>
    <xdr:to>
      <xdr:col>102</xdr:col>
      <xdr:colOff>114300</xdr:colOff>
      <xdr:row>83</xdr:row>
      <xdr:rowOff>22098</xdr:rowOff>
    </xdr:to>
    <xdr:cxnSp macro="">
      <xdr:nvCxnSpPr>
        <xdr:cNvPr id="797" name="直線コネクタ 796">
          <a:extLst>
            <a:ext uri="{FF2B5EF4-FFF2-40B4-BE49-F238E27FC236}">
              <a16:creationId xmlns:a16="http://schemas.microsoft.com/office/drawing/2014/main" id="{36D8247B-1C5E-441D-92F2-CAB9C967A67C}"/>
            </a:ext>
          </a:extLst>
        </xdr:cNvPr>
        <xdr:cNvCxnSpPr/>
      </xdr:nvCxnSpPr>
      <xdr:spPr>
        <a:xfrm>
          <a:off x="16802100" y="13457301"/>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98" name="n_1aveValue【消防施設】&#10;一人当たり面積">
          <a:extLst>
            <a:ext uri="{FF2B5EF4-FFF2-40B4-BE49-F238E27FC236}">
              <a16:creationId xmlns:a16="http://schemas.microsoft.com/office/drawing/2014/main" id="{1740B0C4-2D4B-4AE0-A0D5-30E60ED71744}"/>
            </a:ext>
          </a:extLst>
        </xdr:cNvPr>
        <xdr:cNvSpPr txBox="1"/>
      </xdr:nvSpPr>
      <xdr:spPr>
        <a:xfrm>
          <a:off x="18983402"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799" name="n_2aveValue【消防施設】&#10;一人当たり面積">
          <a:extLst>
            <a:ext uri="{FF2B5EF4-FFF2-40B4-BE49-F238E27FC236}">
              <a16:creationId xmlns:a16="http://schemas.microsoft.com/office/drawing/2014/main" id="{BC4D0D58-1CDE-4AB8-B607-85F9B64B5DA9}"/>
            </a:ext>
          </a:extLst>
        </xdr:cNvPr>
        <xdr:cNvSpPr txBox="1"/>
      </xdr:nvSpPr>
      <xdr:spPr>
        <a:xfrm>
          <a:off x="18183302" y="1373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800" name="n_3aveValue【消防施設】&#10;一人当たり面積">
          <a:extLst>
            <a:ext uri="{FF2B5EF4-FFF2-40B4-BE49-F238E27FC236}">
              <a16:creationId xmlns:a16="http://schemas.microsoft.com/office/drawing/2014/main" id="{FE7E7F88-3AD4-4249-907F-57E54EC452F7}"/>
            </a:ext>
          </a:extLst>
        </xdr:cNvPr>
        <xdr:cNvSpPr txBox="1"/>
      </xdr:nvSpPr>
      <xdr:spPr>
        <a:xfrm>
          <a:off x="17383202" y="137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801" name="n_4aveValue【消防施設】&#10;一人当たり面積">
          <a:extLst>
            <a:ext uri="{FF2B5EF4-FFF2-40B4-BE49-F238E27FC236}">
              <a16:creationId xmlns:a16="http://schemas.microsoft.com/office/drawing/2014/main" id="{866FDAFC-0289-454A-87E8-5FED4FDE4A43}"/>
            </a:ext>
          </a:extLst>
        </xdr:cNvPr>
        <xdr:cNvSpPr txBox="1"/>
      </xdr:nvSpPr>
      <xdr:spPr>
        <a:xfrm>
          <a:off x="16592627" y="1374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80281</xdr:rowOff>
    </xdr:from>
    <xdr:ext cx="469744" cy="259045"/>
    <xdr:sp macro="" textlink="">
      <xdr:nvSpPr>
        <xdr:cNvPr id="802" name="n_1mainValue【消防施設】&#10;一人当たり面積">
          <a:extLst>
            <a:ext uri="{FF2B5EF4-FFF2-40B4-BE49-F238E27FC236}">
              <a16:creationId xmlns:a16="http://schemas.microsoft.com/office/drawing/2014/main" id="{719A0194-4234-44DC-A2D7-600F1BB32950}"/>
            </a:ext>
          </a:extLst>
        </xdr:cNvPr>
        <xdr:cNvSpPr txBox="1"/>
      </xdr:nvSpPr>
      <xdr:spPr>
        <a:xfrm>
          <a:off x="18983402" y="1319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84853</xdr:rowOff>
    </xdr:from>
    <xdr:ext cx="469744" cy="259045"/>
    <xdr:sp macro="" textlink="">
      <xdr:nvSpPr>
        <xdr:cNvPr id="803" name="n_2mainValue【消防施設】&#10;一人当たり面積">
          <a:extLst>
            <a:ext uri="{FF2B5EF4-FFF2-40B4-BE49-F238E27FC236}">
              <a16:creationId xmlns:a16="http://schemas.microsoft.com/office/drawing/2014/main" id="{29AFF0DB-3934-4B5F-B5CC-ECFA7611ADA9}"/>
            </a:ext>
          </a:extLst>
        </xdr:cNvPr>
        <xdr:cNvSpPr txBox="1"/>
      </xdr:nvSpPr>
      <xdr:spPr>
        <a:xfrm>
          <a:off x="18183302" y="1320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89425</xdr:rowOff>
    </xdr:from>
    <xdr:ext cx="469744" cy="259045"/>
    <xdr:sp macro="" textlink="">
      <xdr:nvSpPr>
        <xdr:cNvPr id="804" name="n_3mainValue【消防施設】&#10;一人当たり面積">
          <a:extLst>
            <a:ext uri="{FF2B5EF4-FFF2-40B4-BE49-F238E27FC236}">
              <a16:creationId xmlns:a16="http://schemas.microsoft.com/office/drawing/2014/main" id="{900E6106-2734-4A59-8A70-EDC3DAA77B3C}"/>
            </a:ext>
          </a:extLst>
        </xdr:cNvPr>
        <xdr:cNvSpPr txBox="1"/>
      </xdr:nvSpPr>
      <xdr:spPr>
        <a:xfrm>
          <a:off x="17383202" y="132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84853</xdr:rowOff>
    </xdr:from>
    <xdr:ext cx="469744" cy="259045"/>
    <xdr:sp macro="" textlink="">
      <xdr:nvSpPr>
        <xdr:cNvPr id="805" name="n_4mainValue【消防施設】&#10;一人当たり面積">
          <a:extLst>
            <a:ext uri="{FF2B5EF4-FFF2-40B4-BE49-F238E27FC236}">
              <a16:creationId xmlns:a16="http://schemas.microsoft.com/office/drawing/2014/main" id="{1398146A-6266-4F9A-B7AB-063F18F97FAC}"/>
            </a:ext>
          </a:extLst>
        </xdr:cNvPr>
        <xdr:cNvSpPr txBox="1"/>
      </xdr:nvSpPr>
      <xdr:spPr>
        <a:xfrm>
          <a:off x="16592627" y="1320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6" name="正方形/長方形 805">
          <a:extLst>
            <a:ext uri="{FF2B5EF4-FFF2-40B4-BE49-F238E27FC236}">
              <a16:creationId xmlns:a16="http://schemas.microsoft.com/office/drawing/2014/main" id="{9AC95D76-AB3F-4365-A63F-E199371E5744}"/>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7" name="正方形/長方形 806">
          <a:extLst>
            <a:ext uri="{FF2B5EF4-FFF2-40B4-BE49-F238E27FC236}">
              <a16:creationId xmlns:a16="http://schemas.microsoft.com/office/drawing/2014/main" id="{8E13F507-86ED-4B5F-9C1A-4611E91F12A6}"/>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8" name="正方形/長方形 807">
          <a:extLst>
            <a:ext uri="{FF2B5EF4-FFF2-40B4-BE49-F238E27FC236}">
              <a16:creationId xmlns:a16="http://schemas.microsoft.com/office/drawing/2014/main" id="{E5E859D8-E397-411C-82C9-47D4E2ABD697}"/>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9" name="正方形/長方形 808">
          <a:extLst>
            <a:ext uri="{FF2B5EF4-FFF2-40B4-BE49-F238E27FC236}">
              <a16:creationId xmlns:a16="http://schemas.microsoft.com/office/drawing/2014/main" id="{7B9030A3-ECC4-4640-B504-FCD602193478}"/>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0" name="正方形/長方形 809">
          <a:extLst>
            <a:ext uri="{FF2B5EF4-FFF2-40B4-BE49-F238E27FC236}">
              <a16:creationId xmlns:a16="http://schemas.microsoft.com/office/drawing/2014/main" id="{FF09F20A-65DB-48BC-A1C5-D3F74B44F611}"/>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1" name="正方形/長方形 810">
          <a:extLst>
            <a:ext uri="{FF2B5EF4-FFF2-40B4-BE49-F238E27FC236}">
              <a16:creationId xmlns:a16="http://schemas.microsoft.com/office/drawing/2014/main" id="{0FAE4A8F-7102-4146-B200-6193879FFF22}"/>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2" name="正方形/長方形 811">
          <a:extLst>
            <a:ext uri="{FF2B5EF4-FFF2-40B4-BE49-F238E27FC236}">
              <a16:creationId xmlns:a16="http://schemas.microsoft.com/office/drawing/2014/main" id="{C8D8FD97-A242-4693-B8C2-0481B865A50F}"/>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正方形/長方形 812">
          <a:extLst>
            <a:ext uri="{FF2B5EF4-FFF2-40B4-BE49-F238E27FC236}">
              <a16:creationId xmlns:a16="http://schemas.microsoft.com/office/drawing/2014/main" id="{985506A2-7944-4887-B7ED-3EC9CFB1BD64}"/>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4" name="テキスト ボックス 813">
          <a:extLst>
            <a:ext uri="{FF2B5EF4-FFF2-40B4-BE49-F238E27FC236}">
              <a16:creationId xmlns:a16="http://schemas.microsoft.com/office/drawing/2014/main" id="{C593FD14-0C6B-49DE-A1D5-F177C0D32B9D}"/>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5" name="直線コネクタ 814">
          <a:extLst>
            <a:ext uri="{FF2B5EF4-FFF2-40B4-BE49-F238E27FC236}">
              <a16:creationId xmlns:a16="http://schemas.microsoft.com/office/drawing/2014/main" id="{2BDE206E-1E01-46F8-889C-85D2FF8A244F}"/>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6" name="テキスト ボックス 815">
          <a:extLst>
            <a:ext uri="{FF2B5EF4-FFF2-40B4-BE49-F238E27FC236}">
              <a16:creationId xmlns:a16="http://schemas.microsoft.com/office/drawing/2014/main" id="{B2ED2532-1728-48EE-9796-15E26D1E05DA}"/>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7" name="直線コネクタ 816">
          <a:extLst>
            <a:ext uri="{FF2B5EF4-FFF2-40B4-BE49-F238E27FC236}">
              <a16:creationId xmlns:a16="http://schemas.microsoft.com/office/drawing/2014/main" id="{659CF90D-E7BA-43AF-A3AA-CEB10DA6BB60}"/>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8" name="テキスト ボックス 817">
          <a:extLst>
            <a:ext uri="{FF2B5EF4-FFF2-40B4-BE49-F238E27FC236}">
              <a16:creationId xmlns:a16="http://schemas.microsoft.com/office/drawing/2014/main" id="{A146D973-80EE-454C-8060-254749369097}"/>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9" name="直線コネクタ 818">
          <a:extLst>
            <a:ext uri="{FF2B5EF4-FFF2-40B4-BE49-F238E27FC236}">
              <a16:creationId xmlns:a16="http://schemas.microsoft.com/office/drawing/2014/main" id="{12F39AB9-7F88-4D8D-9DE7-C1B2168544F5}"/>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0" name="テキスト ボックス 819">
          <a:extLst>
            <a:ext uri="{FF2B5EF4-FFF2-40B4-BE49-F238E27FC236}">
              <a16:creationId xmlns:a16="http://schemas.microsoft.com/office/drawing/2014/main" id="{76B1A498-B7B3-4425-A7A5-33971D26D601}"/>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1" name="直線コネクタ 820">
          <a:extLst>
            <a:ext uri="{FF2B5EF4-FFF2-40B4-BE49-F238E27FC236}">
              <a16:creationId xmlns:a16="http://schemas.microsoft.com/office/drawing/2014/main" id="{FABC4752-05B3-4FB0-8851-1F1DDECF10EB}"/>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2" name="テキスト ボックス 821">
          <a:extLst>
            <a:ext uri="{FF2B5EF4-FFF2-40B4-BE49-F238E27FC236}">
              <a16:creationId xmlns:a16="http://schemas.microsoft.com/office/drawing/2014/main" id="{B171783B-6DD5-4906-BFB0-3A8ED52388D2}"/>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3" name="直線コネクタ 822">
          <a:extLst>
            <a:ext uri="{FF2B5EF4-FFF2-40B4-BE49-F238E27FC236}">
              <a16:creationId xmlns:a16="http://schemas.microsoft.com/office/drawing/2014/main" id="{AE7F48D0-F5D7-47DB-8044-57C26793FBA0}"/>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4" name="テキスト ボックス 823">
          <a:extLst>
            <a:ext uri="{FF2B5EF4-FFF2-40B4-BE49-F238E27FC236}">
              <a16:creationId xmlns:a16="http://schemas.microsoft.com/office/drawing/2014/main" id="{5709C874-663D-4FA3-BA37-81ADAD839413}"/>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5" name="直線コネクタ 824">
          <a:extLst>
            <a:ext uri="{FF2B5EF4-FFF2-40B4-BE49-F238E27FC236}">
              <a16:creationId xmlns:a16="http://schemas.microsoft.com/office/drawing/2014/main" id="{D6DE71B7-2040-4968-8D9B-4610CA56B04E}"/>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6" name="テキスト ボックス 825">
          <a:extLst>
            <a:ext uri="{FF2B5EF4-FFF2-40B4-BE49-F238E27FC236}">
              <a16:creationId xmlns:a16="http://schemas.microsoft.com/office/drawing/2014/main" id="{A4BB6C75-E26D-4161-822C-81E37F09DC3D}"/>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7" name="直線コネクタ 826">
          <a:extLst>
            <a:ext uri="{FF2B5EF4-FFF2-40B4-BE49-F238E27FC236}">
              <a16:creationId xmlns:a16="http://schemas.microsoft.com/office/drawing/2014/main" id="{C1EE01F7-B785-417E-B51D-EF305CC755B3}"/>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8" name="テキスト ボックス 827">
          <a:extLst>
            <a:ext uri="{FF2B5EF4-FFF2-40B4-BE49-F238E27FC236}">
              <a16:creationId xmlns:a16="http://schemas.microsoft.com/office/drawing/2014/main" id="{219DE6CB-0813-4087-AABD-709167311F6D}"/>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9" name="直線コネクタ 828">
          <a:extLst>
            <a:ext uri="{FF2B5EF4-FFF2-40B4-BE49-F238E27FC236}">
              <a16:creationId xmlns:a16="http://schemas.microsoft.com/office/drawing/2014/main" id="{45726D87-012A-4701-8447-5D38423C1E8D}"/>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庁舎】&#10;有形固定資産減価償却率グラフ枠">
          <a:extLst>
            <a:ext uri="{FF2B5EF4-FFF2-40B4-BE49-F238E27FC236}">
              <a16:creationId xmlns:a16="http://schemas.microsoft.com/office/drawing/2014/main" id="{84FBA474-231C-4D02-914D-A694619B8E4B}"/>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31" name="直線コネクタ 830">
          <a:extLst>
            <a:ext uri="{FF2B5EF4-FFF2-40B4-BE49-F238E27FC236}">
              <a16:creationId xmlns:a16="http://schemas.microsoft.com/office/drawing/2014/main" id="{04997846-B34D-40E2-9C9B-A4323135B9C6}"/>
            </a:ext>
          </a:extLst>
        </xdr:cNvPr>
        <xdr:cNvCxnSpPr/>
      </xdr:nvCxnSpPr>
      <xdr:spPr>
        <a:xfrm flipV="1">
          <a:off x="14696439" y="16162293"/>
          <a:ext cx="0" cy="144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32" name="【庁舎】&#10;有形固定資産減価償却率最小値テキスト">
          <a:extLst>
            <a:ext uri="{FF2B5EF4-FFF2-40B4-BE49-F238E27FC236}">
              <a16:creationId xmlns:a16="http://schemas.microsoft.com/office/drawing/2014/main" id="{F3D98028-AEDD-4D4E-A370-CD0B564EED08}"/>
            </a:ext>
          </a:extLst>
        </xdr:cNvPr>
        <xdr:cNvSpPr txBox="1"/>
      </xdr:nvSpPr>
      <xdr:spPr>
        <a:xfrm>
          <a:off x="14735175"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33" name="直線コネクタ 832">
          <a:extLst>
            <a:ext uri="{FF2B5EF4-FFF2-40B4-BE49-F238E27FC236}">
              <a16:creationId xmlns:a16="http://schemas.microsoft.com/office/drawing/2014/main" id="{39C8DCDF-68FD-4784-8D14-EFA8C753DE31}"/>
            </a:ext>
          </a:extLst>
        </xdr:cNvPr>
        <xdr:cNvCxnSpPr/>
      </xdr:nvCxnSpPr>
      <xdr:spPr>
        <a:xfrm>
          <a:off x="14611350" y="17609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34" name="【庁舎】&#10;有形固定資産減価償却率最大値テキスト">
          <a:extLst>
            <a:ext uri="{FF2B5EF4-FFF2-40B4-BE49-F238E27FC236}">
              <a16:creationId xmlns:a16="http://schemas.microsoft.com/office/drawing/2014/main" id="{6CC931AB-F754-4489-BC63-4E3C9946CD49}"/>
            </a:ext>
          </a:extLst>
        </xdr:cNvPr>
        <xdr:cNvSpPr txBox="1"/>
      </xdr:nvSpPr>
      <xdr:spPr>
        <a:xfrm>
          <a:off x="14735175" y="159470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35" name="直線コネクタ 834">
          <a:extLst>
            <a:ext uri="{FF2B5EF4-FFF2-40B4-BE49-F238E27FC236}">
              <a16:creationId xmlns:a16="http://schemas.microsoft.com/office/drawing/2014/main" id="{8C712EAB-F055-4661-BA47-E54AD8626A75}"/>
            </a:ext>
          </a:extLst>
        </xdr:cNvPr>
        <xdr:cNvCxnSpPr/>
      </xdr:nvCxnSpPr>
      <xdr:spPr>
        <a:xfrm>
          <a:off x="14611350" y="161622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836" name="【庁舎】&#10;有形固定資産減価償却率平均値テキスト">
          <a:extLst>
            <a:ext uri="{FF2B5EF4-FFF2-40B4-BE49-F238E27FC236}">
              <a16:creationId xmlns:a16="http://schemas.microsoft.com/office/drawing/2014/main" id="{CAB95C37-493D-496F-942A-F4D498B9E415}"/>
            </a:ext>
          </a:extLst>
        </xdr:cNvPr>
        <xdr:cNvSpPr txBox="1"/>
      </xdr:nvSpPr>
      <xdr:spPr>
        <a:xfrm>
          <a:off x="14735175" y="16837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37" name="フローチャート: 判断 836">
          <a:extLst>
            <a:ext uri="{FF2B5EF4-FFF2-40B4-BE49-F238E27FC236}">
              <a16:creationId xmlns:a16="http://schemas.microsoft.com/office/drawing/2014/main" id="{5EEBB82A-0981-4AE3-8B66-1ABAA341CBC5}"/>
            </a:ext>
          </a:extLst>
        </xdr:cNvPr>
        <xdr:cNvSpPr/>
      </xdr:nvSpPr>
      <xdr:spPr>
        <a:xfrm>
          <a:off x="14649450" y="168590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38" name="フローチャート: 判断 837">
          <a:extLst>
            <a:ext uri="{FF2B5EF4-FFF2-40B4-BE49-F238E27FC236}">
              <a16:creationId xmlns:a16="http://schemas.microsoft.com/office/drawing/2014/main" id="{FE73BBAF-226D-4FF5-9745-85ABE882B125}"/>
            </a:ext>
          </a:extLst>
        </xdr:cNvPr>
        <xdr:cNvSpPr/>
      </xdr:nvSpPr>
      <xdr:spPr>
        <a:xfrm>
          <a:off x="13887450" y="168851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39" name="フローチャート: 判断 838">
          <a:extLst>
            <a:ext uri="{FF2B5EF4-FFF2-40B4-BE49-F238E27FC236}">
              <a16:creationId xmlns:a16="http://schemas.microsoft.com/office/drawing/2014/main" id="{A38EB571-F839-4478-A659-BAD79DDDA3D6}"/>
            </a:ext>
          </a:extLst>
        </xdr:cNvPr>
        <xdr:cNvSpPr/>
      </xdr:nvSpPr>
      <xdr:spPr>
        <a:xfrm>
          <a:off x="13096875" y="169261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40" name="フローチャート: 判断 839">
          <a:extLst>
            <a:ext uri="{FF2B5EF4-FFF2-40B4-BE49-F238E27FC236}">
              <a16:creationId xmlns:a16="http://schemas.microsoft.com/office/drawing/2014/main" id="{F0BF4969-2186-4C3F-8A48-9CE3C253510C}"/>
            </a:ext>
          </a:extLst>
        </xdr:cNvPr>
        <xdr:cNvSpPr/>
      </xdr:nvSpPr>
      <xdr:spPr>
        <a:xfrm>
          <a:off x="12296775" y="169325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41" name="フローチャート: 判断 840">
          <a:extLst>
            <a:ext uri="{FF2B5EF4-FFF2-40B4-BE49-F238E27FC236}">
              <a16:creationId xmlns:a16="http://schemas.microsoft.com/office/drawing/2014/main" id="{4A2946AD-70E4-4341-95CF-807BEF4237C0}"/>
            </a:ext>
          </a:extLst>
        </xdr:cNvPr>
        <xdr:cNvSpPr/>
      </xdr:nvSpPr>
      <xdr:spPr>
        <a:xfrm>
          <a:off x="11487150" y="1692429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E6C5365D-4DB0-4331-B463-5ED4C0C4F5BF}"/>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BD8F6E98-DF3C-4AAE-8AD3-A0F475DF5824}"/>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A697A0A0-58A0-408C-B1B1-55ABD7858924}"/>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1FE22B1B-96CA-4D0A-9C75-5C867210CB97}"/>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E2F9E0D2-6929-4066-AF94-29F2F118CB03}"/>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22134</xdr:rowOff>
    </xdr:from>
    <xdr:to>
      <xdr:col>85</xdr:col>
      <xdr:colOff>177800</xdr:colOff>
      <xdr:row>102</xdr:row>
      <xdr:rowOff>123734</xdr:rowOff>
    </xdr:to>
    <xdr:sp macro="" textlink="">
      <xdr:nvSpPr>
        <xdr:cNvPr id="847" name="楕円 846">
          <a:extLst>
            <a:ext uri="{FF2B5EF4-FFF2-40B4-BE49-F238E27FC236}">
              <a16:creationId xmlns:a16="http://schemas.microsoft.com/office/drawing/2014/main" id="{91602DEA-809C-42D7-AE1A-4C0CA7F65096}"/>
            </a:ext>
          </a:extLst>
        </xdr:cNvPr>
        <xdr:cNvSpPr/>
      </xdr:nvSpPr>
      <xdr:spPr>
        <a:xfrm>
          <a:off x="14649450" y="1653848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45011</xdr:rowOff>
    </xdr:from>
    <xdr:ext cx="405111" cy="259045"/>
    <xdr:sp macro="" textlink="">
      <xdr:nvSpPr>
        <xdr:cNvPr id="848" name="【庁舎】&#10;有形固定資産減価償却率該当値テキスト">
          <a:extLst>
            <a:ext uri="{FF2B5EF4-FFF2-40B4-BE49-F238E27FC236}">
              <a16:creationId xmlns:a16="http://schemas.microsoft.com/office/drawing/2014/main" id="{578D0285-A71E-499E-B9AC-F594A7C84BBB}"/>
            </a:ext>
          </a:extLst>
        </xdr:cNvPr>
        <xdr:cNvSpPr txBox="1"/>
      </xdr:nvSpPr>
      <xdr:spPr>
        <a:xfrm>
          <a:off x="14735175" y="16402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134801</xdr:rowOff>
    </xdr:from>
    <xdr:to>
      <xdr:col>81</xdr:col>
      <xdr:colOff>101600</xdr:colOff>
      <xdr:row>102</xdr:row>
      <xdr:rowOff>64951</xdr:rowOff>
    </xdr:to>
    <xdr:sp macro="" textlink="">
      <xdr:nvSpPr>
        <xdr:cNvPr id="849" name="楕円 848">
          <a:extLst>
            <a:ext uri="{FF2B5EF4-FFF2-40B4-BE49-F238E27FC236}">
              <a16:creationId xmlns:a16="http://schemas.microsoft.com/office/drawing/2014/main" id="{24E0550C-31FD-4E95-84F2-D15AC9799DBB}"/>
            </a:ext>
          </a:extLst>
        </xdr:cNvPr>
        <xdr:cNvSpPr/>
      </xdr:nvSpPr>
      <xdr:spPr>
        <a:xfrm>
          <a:off x="13887450" y="164892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14151</xdr:rowOff>
    </xdr:from>
    <xdr:to>
      <xdr:col>85</xdr:col>
      <xdr:colOff>127000</xdr:colOff>
      <xdr:row>102</xdr:row>
      <xdr:rowOff>72934</xdr:rowOff>
    </xdr:to>
    <xdr:cxnSp macro="">
      <xdr:nvCxnSpPr>
        <xdr:cNvPr id="850" name="直線コネクタ 849">
          <a:extLst>
            <a:ext uri="{FF2B5EF4-FFF2-40B4-BE49-F238E27FC236}">
              <a16:creationId xmlns:a16="http://schemas.microsoft.com/office/drawing/2014/main" id="{8FB06343-8A96-4717-AE9F-D40444A26B95}"/>
            </a:ext>
          </a:extLst>
        </xdr:cNvPr>
        <xdr:cNvCxnSpPr/>
      </xdr:nvCxnSpPr>
      <xdr:spPr>
        <a:xfrm>
          <a:off x="13935075" y="16527326"/>
          <a:ext cx="762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79284</xdr:rowOff>
    </xdr:from>
    <xdr:to>
      <xdr:col>76</xdr:col>
      <xdr:colOff>165100</xdr:colOff>
      <xdr:row>102</xdr:row>
      <xdr:rowOff>9434</xdr:rowOff>
    </xdr:to>
    <xdr:sp macro="" textlink="">
      <xdr:nvSpPr>
        <xdr:cNvPr id="851" name="楕円 850">
          <a:extLst>
            <a:ext uri="{FF2B5EF4-FFF2-40B4-BE49-F238E27FC236}">
              <a16:creationId xmlns:a16="http://schemas.microsoft.com/office/drawing/2014/main" id="{EF3DCE2E-2BAA-4B01-8F3C-DAA1C87563EE}"/>
            </a:ext>
          </a:extLst>
        </xdr:cNvPr>
        <xdr:cNvSpPr/>
      </xdr:nvSpPr>
      <xdr:spPr>
        <a:xfrm>
          <a:off x="13096875" y="164337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130084</xdr:rowOff>
    </xdr:from>
    <xdr:to>
      <xdr:col>81</xdr:col>
      <xdr:colOff>50800</xdr:colOff>
      <xdr:row>102</xdr:row>
      <xdr:rowOff>14151</xdr:rowOff>
    </xdr:to>
    <xdr:cxnSp macro="">
      <xdr:nvCxnSpPr>
        <xdr:cNvPr id="852" name="直線コネクタ 851">
          <a:extLst>
            <a:ext uri="{FF2B5EF4-FFF2-40B4-BE49-F238E27FC236}">
              <a16:creationId xmlns:a16="http://schemas.microsoft.com/office/drawing/2014/main" id="{D0F834FE-31C2-40F4-B43A-6CE028D7433A}"/>
            </a:ext>
          </a:extLst>
        </xdr:cNvPr>
        <xdr:cNvCxnSpPr/>
      </xdr:nvCxnSpPr>
      <xdr:spPr>
        <a:xfrm>
          <a:off x="13144500" y="16481334"/>
          <a:ext cx="790575"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22134</xdr:rowOff>
    </xdr:from>
    <xdr:to>
      <xdr:col>72</xdr:col>
      <xdr:colOff>38100</xdr:colOff>
      <xdr:row>101</xdr:row>
      <xdr:rowOff>123734</xdr:rowOff>
    </xdr:to>
    <xdr:sp macro="" textlink="">
      <xdr:nvSpPr>
        <xdr:cNvPr id="853" name="楕円 852">
          <a:extLst>
            <a:ext uri="{FF2B5EF4-FFF2-40B4-BE49-F238E27FC236}">
              <a16:creationId xmlns:a16="http://schemas.microsoft.com/office/drawing/2014/main" id="{0286E542-8F83-49B1-8E5B-F7527D77D6ED}"/>
            </a:ext>
          </a:extLst>
        </xdr:cNvPr>
        <xdr:cNvSpPr/>
      </xdr:nvSpPr>
      <xdr:spPr>
        <a:xfrm>
          <a:off x="12296775" y="1637655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72934</xdr:rowOff>
    </xdr:from>
    <xdr:to>
      <xdr:col>76</xdr:col>
      <xdr:colOff>114300</xdr:colOff>
      <xdr:row>101</xdr:row>
      <xdr:rowOff>130084</xdr:rowOff>
    </xdr:to>
    <xdr:cxnSp macro="">
      <xdr:nvCxnSpPr>
        <xdr:cNvPr id="854" name="直線コネクタ 853">
          <a:extLst>
            <a:ext uri="{FF2B5EF4-FFF2-40B4-BE49-F238E27FC236}">
              <a16:creationId xmlns:a16="http://schemas.microsoft.com/office/drawing/2014/main" id="{87AD0BC8-1104-41E1-9FFD-DA3D46CDEDBE}"/>
            </a:ext>
          </a:extLst>
        </xdr:cNvPr>
        <xdr:cNvCxnSpPr/>
      </xdr:nvCxnSpPr>
      <xdr:spPr>
        <a:xfrm>
          <a:off x="12344400" y="16424184"/>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136434</xdr:rowOff>
    </xdr:from>
    <xdr:to>
      <xdr:col>67</xdr:col>
      <xdr:colOff>101600</xdr:colOff>
      <xdr:row>101</xdr:row>
      <xdr:rowOff>66584</xdr:rowOff>
    </xdr:to>
    <xdr:sp macro="" textlink="">
      <xdr:nvSpPr>
        <xdr:cNvPr id="855" name="楕円 854">
          <a:extLst>
            <a:ext uri="{FF2B5EF4-FFF2-40B4-BE49-F238E27FC236}">
              <a16:creationId xmlns:a16="http://schemas.microsoft.com/office/drawing/2014/main" id="{B9751E67-DFB0-4DC6-9535-46B6A1C4BD00}"/>
            </a:ext>
          </a:extLst>
        </xdr:cNvPr>
        <xdr:cNvSpPr/>
      </xdr:nvSpPr>
      <xdr:spPr>
        <a:xfrm>
          <a:off x="11487150" y="1632893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15784</xdr:rowOff>
    </xdr:from>
    <xdr:to>
      <xdr:col>71</xdr:col>
      <xdr:colOff>177800</xdr:colOff>
      <xdr:row>101</xdr:row>
      <xdr:rowOff>72934</xdr:rowOff>
    </xdr:to>
    <xdr:cxnSp macro="">
      <xdr:nvCxnSpPr>
        <xdr:cNvPr id="856" name="直線コネクタ 855">
          <a:extLst>
            <a:ext uri="{FF2B5EF4-FFF2-40B4-BE49-F238E27FC236}">
              <a16:creationId xmlns:a16="http://schemas.microsoft.com/office/drawing/2014/main" id="{2A6A05B9-FBE4-4A09-B1F8-8EF7CF2F17A3}"/>
            </a:ext>
          </a:extLst>
        </xdr:cNvPr>
        <xdr:cNvCxnSpPr/>
      </xdr:nvCxnSpPr>
      <xdr:spPr>
        <a:xfrm>
          <a:off x="11534775" y="16367034"/>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857" name="n_1aveValue【庁舎】&#10;有形固定資産減価償却率">
          <a:extLst>
            <a:ext uri="{FF2B5EF4-FFF2-40B4-BE49-F238E27FC236}">
              <a16:creationId xmlns:a16="http://schemas.microsoft.com/office/drawing/2014/main" id="{753C9F72-A655-4122-BABD-587ED66AD93A}"/>
            </a:ext>
          </a:extLst>
        </xdr:cNvPr>
        <xdr:cNvSpPr txBox="1"/>
      </xdr:nvSpPr>
      <xdr:spPr>
        <a:xfrm>
          <a:off x="13745219" y="16974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58" name="n_2aveValue【庁舎】&#10;有形固定資産減価償却率">
          <a:extLst>
            <a:ext uri="{FF2B5EF4-FFF2-40B4-BE49-F238E27FC236}">
              <a16:creationId xmlns:a16="http://schemas.microsoft.com/office/drawing/2014/main" id="{6591637A-868F-4961-AF0E-B7BA4B95EEFF}"/>
            </a:ext>
          </a:extLst>
        </xdr:cNvPr>
        <xdr:cNvSpPr txBox="1"/>
      </xdr:nvSpPr>
      <xdr:spPr>
        <a:xfrm>
          <a:off x="12964169" y="1700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859" name="n_3aveValue【庁舎】&#10;有形固定資産減価償却率">
          <a:extLst>
            <a:ext uri="{FF2B5EF4-FFF2-40B4-BE49-F238E27FC236}">
              <a16:creationId xmlns:a16="http://schemas.microsoft.com/office/drawing/2014/main" id="{584F9FB8-996F-4D8E-85CC-C331781D529A}"/>
            </a:ext>
          </a:extLst>
        </xdr:cNvPr>
        <xdr:cNvSpPr txBox="1"/>
      </xdr:nvSpPr>
      <xdr:spPr>
        <a:xfrm>
          <a:off x="12164069" y="1701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860" name="n_4aveValue【庁舎】&#10;有形固定資産減価償却率">
          <a:extLst>
            <a:ext uri="{FF2B5EF4-FFF2-40B4-BE49-F238E27FC236}">
              <a16:creationId xmlns:a16="http://schemas.microsoft.com/office/drawing/2014/main" id="{E0918E0D-4A1C-4012-B995-5E4EE2332B44}"/>
            </a:ext>
          </a:extLst>
        </xdr:cNvPr>
        <xdr:cNvSpPr txBox="1"/>
      </xdr:nvSpPr>
      <xdr:spPr>
        <a:xfrm>
          <a:off x="11354444" y="17004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81478</xdr:rowOff>
    </xdr:from>
    <xdr:ext cx="405111" cy="259045"/>
    <xdr:sp macro="" textlink="">
      <xdr:nvSpPr>
        <xdr:cNvPr id="861" name="n_1mainValue【庁舎】&#10;有形固定資産減価償却率">
          <a:extLst>
            <a:ext uri="{FF2B5EF4-FFF2-40B4-BE49-F238E27FC236}">
              <a16:creationId xmlns:a16="http://schemas.microsoft.com/office/drawing/2014/main" id="{C46511C5-D85B-43CA-927C-90152DDFC460}"/>
            </a:ext>
          </a:extLst>
        </xdr:cNvPr>
        <xdr:cNvSpPr txBox="1"/>
      </xdr:nvSpPr>
      <xdr:spPr>
        <a:xfrm>
          <a:off x="13745219" y="16277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25961</xdr:rowOff>
    </xdr:from>
    <xdr:ext cx="405111" cy="259045"/>
    <xdr:sp macro="" textlink="">
      <xdr:nvSpPr>
        <xdr:cNvPr id="862" name="n_2mainValue【庁舎】&#10;有形固定資産減価償却率">
          <a:extLst>
            <a:ext uri="{FF2B5EF4-FFF2-40B4-BE49-F238E27FC236}">
              <a16:creationId xmlns:a16="http://schemas.microsoft.com/office/drawing/2014/main" id="{1F72EEEF-528A-4BB7-A44F-B785D087C2AE}"/>
            </a:ext>
          </a:extLst>
        </xdr:cNvPr>
        <xdr:cNvSpPr txBox="1"/>
      </xdr:nvSpPr>
      <xdr:spPr>
        <a:xfrm>
          <a:off x="12964169" y="16221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140261</xdr:rowOff>
    </xdr:from>
    <xdr:ext cx="405111" cy="259045"/>
    <xdr:sp macro="" textlink="">
      <xdr:nvSpPr>
        <xdr:cNvPr id="863" name="n_3mainValue【庁舎】&#10;有形固定資産減価償却率">
          <a:extLst>
            <a:ext uri="{FF2B5EF4-FFF2-40B4-BE49-F238E27FC236}">
              <a16:creationId xmlns:a16="http://schemas.microsoft.com/office/drawing/2014/main" id="{F7D97797-F7B7-477D-8F4D-2C17DDA3CDB4}"/>
            </a:ext>
          </a:extLst>
        </xdr:cNvPr>
        <xdr:cNvSpPr txBox="1"/>
      </xdr:nvSpPr>
      <xdr:spPr>
        <a:xfrm>
          <a:off x="12164069" y="16174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83111</xdr:rowOff>
    </xdr:from>
    <xdr:ext cx="405111" cy="259045"/>
    <xdr:sp macro="" textlink="">
      <xdr:nvSpPr>
        <xdr:cNvPr id="864" name="n_4mainValue【庁舎】&#10;有形固定資産減価償却率">
          <a:extLst>
            <a:ext uri="{FF2B5EF4-FFF2-40B4-BE49-F238E27FC236}">
              <a16:creationId xmlns:a16="http://schemas.microsoft.com/office/drawing/2014/main" id="{B323B2EC-573D-4284-883C-CC65A7190B8C}"/>
            </a:ext>
          </a:extLst>
        </xdr:cNvPr>
        <xdr:cNvSpPr txBox="1"/>
      </xdr:nvSpPr>
      <xdr:spPr>
        <a:xfrm>
          <a:off x="11354444" y="16116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5" name="正方形/長方形 864">
          <a:extLst>
            <a:ext uri="{FF2B5EF4-FFF2-40B4-BE49-F238E27FC236}">
              <a16:creationId xmlns:a16="http://schemas.microsoft.com/office/drawing/2014/main" id="{FBC77AD7-DC5A-4031-A14B-170C7552A71A}"/>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6" name="正方形/長方形 865">
          <a:extLst>
            <a:ext uri="{FF2B5EF4-FFF2-40B4-BE49-F238E27FC236}">
              <a16:creationId xmlns:a16="http://schemas.microsoft.com/office/drawing/2014/main" id="{FFC32B41-11F6-438F-B8CE-C6EBABF68B19}"/>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7" name="正方形/長方形 866">
          <a:extLst>
            <a:ext uri="{FF2B5EF4-FFF2-40B4-BE49-F238E27FC236}">
              <a16:creationId xmlns:a16="http://schemas.microsoft.com/office/drawing/2014/main" id="{04C735F3-0207-4DD2-ACD6-3D39DEA9B00D}"/>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8" name="正方形/長方形 867">
          <a:extLst>
            <a:ext uri="{FF2B5EF4-FFF2-40B4-BE49-F238E27FC236}">
              <a16:creationId xmlns:a16="http://schemas.microsoft.com/office/drawing/2014/main" id="{824DD31E-29C1-444C-BDEC-77C97DC5C3B3}"/>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9" name="正方形/長方形 868">
          <a:extLst>
            <a:ext uri="{FF2B5EF4-FFF2-40B4-BE49-F238E27FC236}">
              <a16:creationId xmlns:a16="http://schemas.microsoft.com/office/drawing/2014/main" id="{2E30A90F-429A-4EFA-A89C-32B53108CEFC}"/>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0" name="正方形/長方形 869">
          <a:extLst>
            <a:ext uri="{FF2B5EF4-FFF2-40B4-BE49-F238E27FC236}">
              <a16:creationId xmlns:a16="http://schemas.microsoft.com/office/drawing/2014/main" id="{BF6234D2-3EEC-4197-AE84-5DF4BEFD6A13}"/>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1" name="正方形/長方形 870">
          <a:extLst>
            <a:ext uri="{FF2B5EF4-FFF2-40B4-BE49-F238E27FC236}">
              <a16:creationId xmlns:a16="http://schemas.microsoft.com/office/drawing/2014/main" id="{16C83E6C-20EC-4ABC-93E9-959EB2538CD8}"/>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2" name="正方形/長方形 871">
          <a:extLst>
            <a:ext uri="{FF2B5EF4-FFF2-40B4-BE49-F238E27FC236}">
              <a16:creationId xmlns:a16="http://schemas.microsoft.com/office/drawing/2014/main" id="{5ECD960A-9F7C-427A-8FE8-65FA80C658B9}"/>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3" name="テキスト ボックス 872">
          <a:extLst>
            <a:ext uri="{FF2B5EF4-FFF2-40B4-BE49-F238E27FC236}">
              <a16:creationId xmlns:a16="http://schemas.microsoft.com/office/drawing/2014/main" id="{C96D8149-2A52-40DA-B5A2-E8D76D4D7A43}"/>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4" name="直線コネクタ 873">
          <a:extLst>
            <a:ext uri="{FF2B5EF4-FFF2-40B4-BE49-F238E27FC236}">
              <a16:creationId xmlns:a16="http://schemas.microsoft.com/office/drawing/2014/main" id="{FE52C80D-4A21-40CA-8429-8FC15DB37648}"/>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75" name="直線コネクタ 874">
          <a:extLst>
            <a:ext uri="{FF2B5EF4-FFF2-40B4-BE49-F238E27FC236}">
              <a16:creationId xmlns:a16="http://schemas.microsoft.com/office/drawing/2014/main" id="{C247EBC2-376D-42B7-93C8-A6577E815902}"/>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6" name="テキスト ボックス 875">
          <a:extLst>
            <a:ext uri="{FF2B5EF4-FFF2-40B4-BE49-F238E27FC236}">
              <a16:creationId xmlns:a16="http://schemas.microsoft.com/office/drawing/2014/main" id="{B91A177C-1614-4A29-A8CD-1EBAC20ABE67}"/>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7" name="直線コネクタ 876">
          <a:extLst>
            <a:ext uri="{FF2B5EF4-FFF2-40B4-BE49-F238E27FC236}">
              <a16:creationId xmlns:a16="http://schemas.microsoft.com/office/drawing/2014/main" id="{ADDADD11-6C48-4667-8AFF-03F04527E5BA}"/>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8" name="テキスト ボックス 877">
          <a:extLst>
            <a:ext uri="{FF2B5EF4-FFF2-40B4-BE49-F238E27FC236}">
              <a16:creationId xmlns:a16="http://schemas.microsoft.com/office/drawing/2014/main" id="{5D4E2389-C1DD-4F8A-B0A8-56729FA3A7F1}"/>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9" name="直線コネクタ 878">
          <a:extLst>
            <a:ext uri="{FF2B5EF4-FFF2-40B4-BE49-F238E27FC236}">
              <a16:creationId xmlns:a16="http://schemas.microsoft.com/office/drawing/2014/main" id="{02164686-889A-4637-B7FD-E63B78F94959}"/>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0" name="テキスト ボックス 879">
          <a:extLst>
            <a:ext uri="{FF2B5EF4-FFF2-40B4-BE49-F238E27FC236}">
              <a16:creationId xmlns:a16="http://schemas.microsoft.com/office/drawing/2014/main" id="{C5453916-9866-4083-94F0-0D4722F15D58}"/>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1" name="直線コネクタ 880">
          <a:extLst>
            <a:ext uri="{FF2B5EF4-FFF2-40B4-BE49-F238E27FC236}">
              <a16:creationId xmlns:a16="http://schemas.microsoft.com/office/drawing/2014/main" id="{97DDB369-D726-4E9F-915D-F345CE135BA0}"/>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2" name="テキスト ボックス 881">
          <a:extLst>
            <a:ext uri="{FF2B5EF4-FFF2-40B4-BE49-F238E27FC236}">
              <a16:creationId xmlns:a16="http://schemas.microsoft.com/office/drawing/2014/main" id="{5C61692A-295F-45CC-AB01-C2D947385AC6}"/>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3" name="直線コネクタ 882">
          <a:extLst>
            <a:ext uri="{FF2B5EF4-FFF2-40B4-BE49-F238E27FC236}">
              <a16:creationId xmlns:a16="http://schemas.microsoft.com/office/drawing/2014/main" id="{5509AD91-E14E-42BF-A357-7634675EBDD5}"/>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4" name="テキスト ボックス 883">
          <a:extLst>
            <a:ext uri="{FF2B5EF4-FFF2-40B4-BE49-F238E27FC236}">
              <a16:creationId xmlns:a16="http://schemas.microsoft.com/office/drawing/2014/main" id="{D8F69DDF-B6B8-4464-9E5C-AE67DEACB025}"/>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5" name="直線コネクタ 884">
          <a:extLst>
            <a:ext uri="{FF2B5EF4-FFF2-40B4-BE49-F238E27FC236}">
              <a16:creationId xmlns:a16="http://schemas.microsoft.com/office/drawing/2014/main" id="{41469042-2B2F-4532-8404-1AC448B58611}"/>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6" name="テキスト ボックス 885">
          <a:extLst>
            <a:ext uri="{FF2B5EF4-FFF2-40B4-BE49-F238E27FC236}">
              <a16:creationId xmlns:a16="http://schemas.microsoft.com/office/drawing/2014/main" id="{871FCCEC-ECC2-4DB4-AAC8-10865ACE5148}"/>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7" name="直線コネクタ 886">
          <a:extLst>
            <a:ext uri="{FF2B5EF4-FFF2-40B4-BE49-F238E27FC236}">
              <a16:creationId xmlns:a16="http://schemas.microsoft.com/office/drawing/2014/main" id="{C5767693-7292-443E-81E2-929428B161C9}"/>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8" name="テキスト ボックス 887">
          <a:extLst>
            <a:ext uri="{FF2B5EF4-FFF2-40B4-BE49-F238E27FC236}">
              <a16:creationId xmlns:a16="http://schemas.microsoft.com/office/drawing/2014/main" id="{03FF2EA6-DFFF-4C20-AFD7-FD4C160198B4}"/>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9" name="【庁舎】&#10;一人当たり面積グラフ枠">
          <a:extLst>
            <a:ext uri="{FF2B5EF4-FFF2-40B4-BE49-F238E27FC236}">
              <a16:creationId xmlns:a16="http://schemas.microsoft.com/office/drawing/2014/main" id="{EA9C2D87-31CF-4920-ACEE-154BE0F46BFE}"/>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890" name="直線コネクタ 889">
          <a:extLst>
            <a:ext uri="{FF2B5EF4-FFF2-40B4-BE49-F238E27FC236}">
              <a16:creationId xmlns:a16="http://schemas.microsoft.com/office/drawing/2014/main" id="{2E477C83-34A3-4C70-BC00-5287099D962F}"/>
            </a:ext>
          </a:extLst>
        </xdr:cNvPr>
        <xdr:cNvCxnSpPr/>
      </xdr:nvCxnSpPr>
      <xdr:spPr>
        <a:xfrm flipV="1">
          <a:off x="19954239" y="16118114"/>
          <a:ext cx="0" cy="135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91" name="【庁舎】&#10;一人当たり面積最小値テキスト">
          <a:extLst>
            <a:ext uri="{FF2B5EF4-FFF2-40B4-BE49-F238E27FC236}">
              <a16:creationId xmlns:a16="http://schemas.microsoft.com/office/drawing/2014/main" id="{0ECC30BA-2DEE-4CF2-ACE5-53613CE9254D}"/>
            </a:ext>
          </a:extLst>
        </xdr:cNvPr>
        <xdr:cNvSpPr txBox="1"/>
      </xdr:nvSpPr>
      <xdr:spPr>
        <a:xfrm>
          <a:off x="19992975" y="174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92" name="直線コネクタ 891">
          <a:extLst>
            <a:ext uri="{FF2B5EF4-FFF2-40B4-BE49-F238E27FC236}">
              <a16:creationId xmlns:a16="http://schemas.microsoft.com/office/drawing/2014/main" id="{25807448-DBD7-4324-8513-521962633234}"/>
            </a:ext>
          </a:extLst>
        </xdr:cNvPr>
        <xdr:cNvCxnSpPr/>
      </xdr:nvCxnSpPr>
      <xdr:spPr>
        <a:xfrm>
          <a:off x="19878675" y="174690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93" name="【庁舎】&#10;一人当たり面積最大値テキスト">
          <a:extLst>
            <a:ext uri="{FF2B5EF4-FFF2-40B4-BE49-F238E27FC236}">
              <a16:creationId xmlns:a16="http://schemas.microsoft.com/office/drawing/2014/main" id="{56426BD4-2441-47F3-BF9D-F2274AFC225E}"/>
            </a:ext>
          </a:extLst>
        </xdr:cNvPr>
        <xdr:cNvSpPr txBox="1"/>
      </xdr:nvSpPr>
      <xdr:spPr>
        <a:xfrm>
          <a:off x="19992975" y="1589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94" name="直線コネクタ 893">
          <a:extLst>
            <a:ext uri="{FF2B5EF4-FFF2-40B4-BE49-F238E27FC236}">
              <a16:creationId xmlns:a16="http://schemas.microsoft.com/office/drawing/2014/main" id="{DDE7F1F6-6313-46F4-B464-D0F0A791E6B4}"/>
            </a:ext>
          </a:extLst>
        </xdr:cNvPr>
        <xdr:cNvCxnSpPr/>
      </xdr:nvCxnSpPr>
      <xdr:spPr>
        <a:xfrm>
          <a:off x="19878675" y="161181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895" name="【庁舎】&#10;一人当たり面積平均値テキスト">
          <a:extLst>
            <a:ext uri="{FF2B5EF4-FFF2-40B4-BE49-F238E27FC236}">
              <a16:creationId xmlns:a16="http://schemas.microsoft.com/office/drawing/2014/main" id="{678C1F7B-26FB-4613-886B-12A11DC3120B}"/>
            </a:ext>
          </a:extLst>
        </xdr:cNvPr>
        <xdr:cNvSpPr txBox="1"/>
      </xdr:nvSpPr>
      <xdr:spPr>
        <a:xfrm>
          <a:off x="19992975" y="17046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96" name="フローチャート: 判断 895">
          <a:extLst>
            <a:ext uri="{FF2B5EF4-FFF2-40B4-BE49-F238E27FC236}">
              <a16:creationId xmlns:a16="http://schemas.microsoft.com/office/drawing/2014/main" id="{819604A9-3474-4F18-9EDA-6B8CBE697E77}"/>
            </a:ext>
          </a:extLst>
        </xdr:cNvPr>
        <xdr:cNvSpPr/>
      </xdr:nvSpPr>
      <xdr:spPr>
        <a:xfrm>
          <a:off x="19897725" y="170684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897" name="フローチャート: 判断 896">
          <a:extLst>
            <a:ext uri="{FF2B5EF4-FFF2-40B4-BE49-F238E27FC236}">
              <a16:creationId xmlns:a16="http://schemas.microsoft.com/office/drawing/2014/main" id="{3CCF3829-585C-4DC0-B976-B0C6A306A31A}"/>
            </a:ext>
          </a:extLst>
        </xdr:cNvPr>
        <xdr:cNvSpPr/>
      </xdr:nvSpPr>
      <xdr:spPr>
        <a:xfrm>
          <a:off x="19154775" y="170781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898" name="フローチャート: 判断 897">
          <a:extLst>
            <a:ext uri="{FF2B5EF4-FFF2-40B4-BE49-F238E27FC236}">
              <a16:creationId xmlns:a16="http://schemas.microsoft.com/office/drawing/2014/main" id="{80F9A5BF-1379-41D6-A408-CEDDF3CCF5BD}"/>
            </a:ext>
          </a:extLst>
        </xdr:cNvPr>
        <xdr:cNvSpPr/>
      </xdr:nvSpPr>
      <xdr:spPr>
        <a:xfrm>
          <a:off x="18345150" y="170944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99" name="フローチャート: 判断 898">
          <a:extLst>
            <a:ext uri="{FF2B5EF4-FFF2-40B4-BE49-F238E27FC236}">
              <a16:creationId xmlns:a16="http://schemas.microsoft.com/office/drawing/2014/main" id="{1B6C6634-81C2-47A2-BEB7-793758503235}"/>
            </a:ext>
          </a:extLst>
        </xdr:cNvPr>
        <xdr:cNvSpPr/>
      </xdr:nvSpPr>
      <xdr:spPr>
        <a:xfrm>
          <a:off x="17554575" y="170977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00" name="フローチャート: 判断 899">
          <a:extLst>
            <a:ext uri="{FF2B5EF4-FFF2-40B4-BE49-F238E27FC236}">
              <a16:creationId xmlns:a16="http://schemas.microsoft.com/office/drawing/2014/main" id="{6CBF996D-6C48-449D-988B-A80638455A91}"/>
            </a:ext>
          </a:extLst>
        </xdr:cNvPr>
        <xdr:cNvSpPr/>
      </xdr:nvSpPr>
      <xdr:spPr>
        <a:xfrm>
          <a:off x="16754475" y="170977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48981833-E7DE-4437-AC2E-D6F4186CB5C0}"/>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2" name="テキスト ボックス 901">
          <a:extLst>
            <a:ext uri="{FF2B5EF4-FFF2-40B4-BE49-F238E27FC236}">
              <a16:creationId xmlns:a16="http://schemas.microsoft.com/office/drawing/2014/main" id="{9757B384-D7DA-4E23-BA9C-161A41A524D4}"/>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BD206A7B-E80A-44BF-91BD-429636EA4144}"/>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4" name="テキスト ボックス 903">
          <a:extLst>
            <a:ext uri="{FF2B5EF4-FFF2-40B4-BE49-F238E27FC236}">
              <a16:creationId xmlns:a16="http://schemas.microsoft.com/office/drawing/2014/main" id="{56E3AB0A-9D40-4208-82F6-7FED4809FBD4}"/>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5" name="テキスト ボックス 904">
          <a:extLst>
            <a:ext uri="{FF2B5EF4-FFF2-40B4-BE49-F238E27FC236}">
              <a16:creationId xmlns:a16="http://schemas.microsoft.com/office/drawing/2014/main" id="{F111F605-19F7-4188-8F13-5E96E2632D97}"/>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100512</xdr:rowOff>
    </xdr:from>
    <xdr:to>
      <xdr:col>116</xdr:col>
      <xdr:colOff>114300</xdr:colOff>
      <xdr:row>105</xdr:row>
      <xdr:rowOff>30662</xdr:rowOff>
    </xdr:to>
    <xdr:sp macro="" textlink="">
      <xdr:nvSpPr>
        <xdr:cNvPr id="906" name="楕円 905">
          <a:extLst>
            <a:ext uri="{FF2B5EF4-FFF2-40B4-BE49-F238E27FC236}">
              <a16:creationId xmlns:a16="http://schemas.microsoft.com/office/drawing/2014/main" id="{581B16CC-9DF5-419D-B1CD-2D78ABCFC6D7}"/>
            </a:ext>
          </a:extLst>
        </xdr:cNvPr>
        <xdr:cNvSpPr/>
      </xdr:nvSpPr>
      <xdr:spPr>
        <a:xfrm>
          <a:off x="19897725" y="169438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123389</xdr:rowOff>
    </xdr:from>
    <xdr:ext cx="469744" cy="259045"/>
    <xdr:sp macro="" textlink="">
      <xdr:nvSpPr>
        <xdr:cNvPr id="907" name="【庁舎】&#10;一人当たり面積該当値テキスト">
          <a:extLst>
            <a:ext uri="{FF2B5EF4-FFF2-40B4-BE49-F238E27FC236}">
              <a16:creationId xmlns:a16="http://schemas.microsoft.com/office/drawing/2014/main" id="{7F4EDB8B-985F-4B37-984A-9D3144DBDF12}"/>
            </a:ext>
          </a:extLst>
        </xdr:cNvPr>
        <xdr:cNvSpPr txBox="1"/>
      </xdr:nvSpPr>
      <xdr:spPr>
        <a:xfrm>
          <a:off x="19992975" y="1680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100512</xdr:rowOff>
    </xdr:from>
    <xdr:to>
      <xdr:col>112</xdr:col>
      <xdr:colOff>38100</xdr:colOff>
      <xdr:row>105</xdr:row>
      <xdr:rowOff>30662</xdr:rowOff>
    </xdr:to>
    <xdr:sp macro="" textlink="">
      <xdr:nvSpPr>
        <xdr:cNvPr id="908" name="楕円 907">
          <a:extLst>
            <a:ext uri="{FF2B5EF4-FFF2-40B4-BE49-F238E27FC236}">
              <a16:creationId xmlns:a16="http://schemas.microsoft.com/office/drawing/2014/main" id="{DC25E5CA-D3DB-4A17-A92B-53987BDE5E5F}"/>
            </a:ext>
          </a:extLst>
        </xdr:cNvPr>
        <xdr:cNvSpPr/>
      </xdr:nvSpPr>
      <xdr:spPr>
        <a:xfrm>
          <a:off x="19154775" y="1694388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151312</xdr:rowOff>
    </xdr:from>
    <xdr:to>
      <xdr:col>116</xdr:col>
      <xdr:colOff>63500</xdr:colOff>
      <xdr:row>104</xdr:row>
      <xdr:rowOff>151312</xdr:rowOff>
    </xdr:to>
    <xdr:cxnSp macro="">
      <xdr:nvCxnSpPr>
        <xdr:cNvPr id="909" name="直線コネクタ 908">
          <a:extLst>
            <a:ext uri="{FF2B5EF4-FFF2-40B4-BE49-F238E27FC236}">
              <a16:creationId xmlns:a16="http://schemas.microsoft.com/office/drawing/2014/main" id="{3F39DCAB-94BC-496E-BDEE-CEB8BF83E2DD}"/>
            </a:ext>
          </a:extLst>
        </xdr:cNvPr>
        <xdr:cNvCxnSpPr/>
      </xdr:nvCxnSpPr>
      <xdr:spPr>
        <a:xfrm>
          <a:off x="19202400" y="1699151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107043</xdr:rowOff>
    </xdr:from>
    <xdr:to>
      <xdr:col>107</xdr:col>
      <xdr:colOff>101600</xdr:colOff>
      <xdr:row>105</xdr:row>
      <xdr:rowOff>37193</xdr:rowOff>
    </xdr:to>
    <xdr:sp macro="" textlink="">
      <xdr:nvSpPr>
        <xdr:cNvPr id="910" name="楕円 909">
          <a:extLst>
            <a:ext uri="{FF2B5EF4-FFF2-40B4-BE49-F238E27FC236}">
              <a16:creationId xmlns:a16="http://schemas.microsoft.com/office/drawing/2014/main" id="{91B99023-3E8F-4AA2-A61B-38EEC814F568}"/>
            </a:ext>
          </a:extLst>
        </xdr:cNvPr>
        <xdr:cNvSpPr/>
      </xdr:nvSpPr>
      <xdr:spPr>
        <a:xfrm>
          <a:off x="18345150" y="169440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151312</xdr:rowOff>
    </xdr:from>
    <xdr:to>
      <xdr:col>111</xdr:col>
      <xdr:colOff>177800</xdr:colOff>
      <xdr:row>104</xdr:row>
      <xdr:rowOff>157843</xdr:rowOff>
    </xdr:to>
    <xdr:cxnSp macro="">
      <xdr:nvCxnSpPr>
        <xdr:cNvPr id="911" name="直線コネクタ 910">
          <a:extLst>
            <a:ext uri="{FF2B5EF4-FFF2-40B4-BE49-F238E27FC236}">
              <a16:creationId xmlns:a16="http://schemas.microsoft.com/office/drawing/2014/main" id="{CBAB5EA9-11B0-4E8E-A41A-83D5E82D9460}"/>
            </a:ext>
          </a:extLst>
        </xdr:cNvPr>
        <xdr:cNvCxnSpPr/>
      </xdr:nvCxnSpPr>
      <xdr:spPr>
        <a:xfrm flipV="1">
          <a:off x="18392775" y="16991512"/>
          <a:ext cx="80962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110308</xdr:rowOff>
    </xdr:from>
    <xdr:to>
      <xdr:col>102</xdr:col>
      <xdr:colOff>165100</xdr:colOff>
      <xdr:row>105</xdr:row>
      <xdr:rowOff>40458</xdr:rowOff>
    </xdr:to>
    <xdr:sp macro="" textlink="">
      <xdr:nvSpPr>
        <xdr:cNvPr id="912" name="楕円 911">
          <a:extLst>
            <a:ext uri="{FF2B5EF4-FFF2-40B4-BE49-F238E27FC236}">
              <a16:creationId xmlns:a16="http://schemas.microsoft.com/office/drawing/2014/main" id="{BAA02BB7-A648-4E19-8400-73B85C0A5FBC}"/>
            </a:ext>
          </a:extLst>
        </xdr:cNvPr>
        <xdr:cNvSpPr/>
      </xdr:nvSpPr>
      <xdr:spPr>
        <a:xfrm>
          <a:off x="17554575" y="169473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157843</xdr:rowOff>
    </xdr:from>
    <xdr:to>
      <xdr:col>107</xdr:col>
      <xdr:colOff>50800</xdr:colOff>
      <xdr:row>104</xdr:row>
      <xdr:rowOff>161108</xdr:rowOff>
    </xdr:to>
    <xdr:cxnSp macro="">
      <xdr:nvCxnSpPr>
        <xdr:cNvPr id="913" name="直線コネクタ 912">
          <a:extLst>
            <a:ext uri="{FF2B5EF4-FFF2-40B4-BE49-F238E27FC236}">
              <a16:creationId xmlns:a16="http://schemas.microsoft.com/office/drawing/2014/main" id="{08963143-5964-448B-9BF8-D5DA9477C1A1}"/>
            </a:ext>
          </a:extLst>
        </xdr:cNvPr>
        <xdr:cNvCxnSpPr/>
      </xdr:nvCxnSpPr>
      <xdr:spPr>
        <a:xfrm flipV="1">
          <a:off x="17602200" y="17001218"/>
          <a:ext cx="7905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113574</xdr:rowOff>
    </xdr:from>
    <xdr:to>
      <xdr:col>98</xdr:col>
      <xdr:colOff>38100</xdr:colOff>
      <xdr:row>105</xdr:row>
      <xdr:rowOff>43724</xdr:rowOff>
    </xdr:to>
    <xdr:sp macro="" textlink="">
      <xdr:nvSpPr>
        <xdr:cNvPr id="914" name="楕円 913">
          <a:extLst>
            <a:ext uri="{FF2B5EF4-FFF2-40B4-BE49-F238E27FC236}">
              <a16:creationId xmlns:a16="http://schemas.microsoft.com/office/drawing/2014/main" id="{ADBC2323-1241-413D-93A7-F2178F3D2D2D}"/>
            </a:ext>
          </a:extLst>
        </xdr:cNvPr>
        <xdr:cNvSpPr/>
      </xdr:nvSpPr>
      <xdr:spPr>
        <a:xfrm>
          <a:off x="16754475" y="169537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161108</xdr:rowOff>
    </xdr:from>
    <xdr:to>
      <xdr:col>102</xdr:col>
      <xdr:colOff>114300</xdr:colOff>
      <xdr:row>104</xdr:row>
      <xdr:rowOff>164374</xdr:rowOff>
    </xdr:to>
    <xdr:cxnSp macro="">
      <xdr:nvCxnSpPr>
        <xdr:cNvPr id="915" name="直線コネクタ 914">
          <a:extLst>
            <a:ext uri="{FF2B5EF4-FFF2-40B4-BE49-F238E27FC236}">
              <a16:creationId xmlns:a16="http://schemas.microsoft.com/office/drawing/2014/main" id="{AF47A10D-FBBB-4EF2-BEBD-A4C9E5BD41C5}"/>
            </a:ext>
          </a:extLst>
        </xdr:cNvPr>
        <xdr:cNvCxnSpPr/>
      </xdr:nvCxnSpPr>
      <xdr:spPr>
        <a:xfrm flipV="1">
          <a:off x="16802100" y="1700448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916" name="n_1aveValue【庁舎】&#10;一人当たり面積">
          <a:extLst>
            <a:ext uri="{FF2B5EF4-FFF2-40B4-BE49-F238E27FC236}">
              <a16:creationId xmlns:a16="http://schemas.microsoft.com/office/drawing/2014/main" id="{153C9933-4977-4F03-9607-5CBC5D007708}"/>
            </a:ext>
          </a:extLst>
        </xdr:cNvPr>
        <xdr:cNvSpPr txBox="1"/>
      </xdr:nvSpPr>
      <xdr:spPr>
        <a:xfrm>
          <a:off x="18983402" y="17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917" name="n_2aveValue【庁舎】&#10;一人当たり面積">
          <a:extLst>
            <a:ext uri="{FF2B5EF4-FFF2-40B4-BE49-F238E27FC236}">
              <a16:creationId xmlns:a16="http://schemas.microsoft.com/office/drawing/2014/main" id="{1D2CB2F9-72FC-426E-9B6B-B48C589AF90C}"/>
            </a:ext>
          </a:extLst>
        </xdr:cNvPr>
        <xdr:cNvSpPr txBox="1"/>
      </xdr:nvSpPr>
      <xdr:spPr>
        <a:xfrm>
          <a:off x="18183302" y="1717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18" name="n_3aveValue【庁舎】&#10;一人当たり面積">
          <a:extLst>
            <a:ext uri="{FF2B5EF4-FFF2-40B4-BE49-F238E27FC236}">
              <a16:creationId xmlns:a16="http://schemas.microsoft.com/office/drawing/2014/main" id="{CA428252-3650-492E-8736-BDB63092B120}"/>
            </a:ext>
          </a:extLst>
        </xdr:cNvPr>
        <xdr:cNvSpPr txBox="1"/>
      </xdr:nvSpPr>
      <xdr:spPr>
        <a:xfrm>
          <a:off x="17383202" y="1718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919" name="n_4aveValue【庁舎】&#10;一人当たり面積">
          <a:extLst>
            <a:ext uri="{FF2B5EF4-FFF2-40B4-BE49-F238E27FC236}">
              <a16:creationId xmlns:a16="http://schemas.microsoft.com/office/drawing/2014/main" id="{B07F5F86-35EA-4839-9708-91F17ED7A02B}"/>
            </a:ext>
          </a:extLst>
        </xdr:cNvPr>
        <xdr:cNvSpPr txBox="1"/>
      </xdr:nvSpPr>
      <xdr:spPr>
        <a:xfrm>
          <a:off x="16592627" y="1718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47189</xdr:rowOff>
    </xdr:from>
    <xdr:ext cx="469744" cy="259045"/>
    <xdr:sp macro="" textlink="">
      <xdr:nvSpPr>
        <xdr:cNvPr id="920" name="n_1mainValue【庁舎】&#10;一人当たり面積">
          <a:extLst>
            <a:ext uri="{FF2B5EF4-FFF2-40B4-BE49-F238E27FC236}">
              <a16:creationId xmlns:a16="http://schemas.microsoft.com/office/drawing/2014/main" id="{B995313E-F415-4DAF-AD01-7D15B51A5DD8}"/>
            </a:ext>
          </a:extLst>
        </xdr:cNvPr>
        <xdr:cNvSpPr txBox="1"/>
      </xdr:nvSpPr>
      <xdr:spPr>
        <a:xfrm>
          <a:off x="18983402" y="1672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53720</xdr:rowOff>
    </xdr:from>
    <xdr:ext cx="469744" cy="259045"/>
    <xdr:sp macro="" textlink="">
      <xdr:nvSpPr>
        <xdr:cNvPr id="921" name="n_2mainValue【庁舎】&#10;一人当たり面積">
          <a:extLst>
            <a:ext uri="{FF2B5EF4-FFF2-40B4-BE49-F238E27FC236}">
              <a16:creationId xmlns:a16="http://schemas.microsoft.com/office/drawing/2014/main" id="{0656A915-D73C-4C93-9D8A-4B85BC5987AD}"/>
            </a:ext>
          </a:extLst>
        </xdr:cNvPr>
        <xdr:cNvSpPr txBox="1"/>
      </xdr:nvSpPr>
      <xdr:spPr>
        <a:xfrm>
          <a:off x="18183302" y="1672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56985</xdr:rowOff>
    </xdr:from>
    <xdr:ext cx="469744" cy="259045"/>
    <xdr:sp macro="" textlink="">
      <xdr:nvSpPr>
        <xdr:cNvPr id="922" name="n_3mainValue【庁舎】&#10;一人当たり面積">
          <a:extLst>
            <a:ext uri="{FF2B5EF4-FFF2-40B4-BE49-F238E27FC236}">
              <a16:creationId xmlns:a16="http://schemas.microsoft.com/office/drawing/2014/main" id="{693B1E55-46AF-473E-9394-F9D758AC0EA2}"/>
            </a:ext>
          </a:extLst>
        </xdr:cNvPr>
        <xdr:cNvSpPr txBox="1"/>
      </xdr:nvSpPr>
      <xdr:spPr>
        <a:xfrm>
          <a:off x="17383202" y="1673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60251</xdr:rowOff>
    </xdr:from>
    <xdr:ext cx="469744" cy="259045"/>
    <xdr:sp macro="" textlink="">
      <xdr:nvSpPr>
        <xdr:cNvPr id="923" name="n_4mainValue【庁舎】&#10;一人当たり面積">
          <a:extLst>
            <a:ext uri="{FF2B5EF4-FFF2-40B4-BE49-F238E27FC236}">
              <a16:creationId xmlns:a16="http://schemas.microsoft.com/office/drawing/2014/main" id="{25A296EC-E70A-44FF-A8D7-181D96935344}"/>
            </a:ext>
          </a:extLst>
        </xdr:cNvPr>
        <xdr:cNvSpPr txBox="1"/>
      </xdr:nvSpPr>
      <xdr:spPr>
        <a:xfrm>
          <a:off x="16592627" y="1673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4" name="正方形/長方形 923">
          <a:extLst>
            <a:ext uri="{FF2B5EF4-FFF2-40B4-BE49-F238E27FC236}">
              <a16:creationId xmlns:a16="http://schemas.microsoft.com/office/drawing/2014/main" id="{379B4BB2-E15C-476E-AA9E-83C98BC581A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5" name="正方形/長方形 924">
          <a:extLst>
            <a:ext uri="{FF2B5EF4-FFF2-40B4-BE49-F238E27FC236}">
              <a16:creationId xmlns:a16="http://schemas.microsoft.com/office/drawing/2014/main" id="{6E61423B-1C37-4560-BABD-5D1944B97E83}"/>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6" name="テキスト ボックス 925">
          <a:extLst>
            <a:ext uri="{FF2B5EF4-FFF2-40B4-BE49-F238E27FC236}">
              <a16:creationId xmlns:a16="http://schemas.microsoft.com/office/drawing/2014/main" id="{E10FC893-5917-4FB4-B68E-2A386B84BEA9}"/>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上記のうち類似団体と比較して有形固定資産減価償却率が特に低くなっているのは庁舎であり、逆に高くなっているのは図書館、体育館・プール、市民会館、消防施設である。</a:t>
          </a:r>
          <a:endParaRPr lang="ja-JP" altLang="ja-JP">
            <a:effectLst/>
          </a:endParaRPr>
        </a:p>
        <a:p>
          <a:r>
            <a:rPr kumimoji="1" lang="ja-JP" altLang="ja-JP" sz="1100">
              <a:solidFill>
                <a:schemeClr val="dk1"/>
              </a:solidFill>
              <a:effectLst/>
              <a:latin typeface="+mn-lt"/>
              <a:ea typeface="+mn-ea"/>
              <a:cs typeface="+mn-cs"/>
            </a:rPr>
            <a:t>　庁舎については、平成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年度に統合庁舎が整備されたことで全体の有形固定資産減価償却率が低くなっている。耐震安全性が確保されていない旧庁舎（新湊、小杉、下）は廃止し、平成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年度に旧小杉庁舎、平成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年度に旧新湊庁舎の解体が完了した。</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年度まで有形固定資産減価償却率が最も高かった福祉施設については、令和元年度に足洗老人福祉センター敷地の民間活用に伴い建物が解体されたことで、該当する福祉施設がなくなっている。</a:t>
          </a:r>
          <a:endParaRPr lang="ja-JP" altLang="ja-JP">
            <a:effectLst/>
          </a:endParaRPr>
        </a:p>
        <a:p>
          <a:r>
            <a:rPr kumimoji="1" lang="ja-JP" altLang="ja-JP" sz="1100">
              <a:solidFill>
                <a:schemeClr val="dk1"/>
              </a:solidFill>
              <a:effectLst/>
              <a:latin typeface="+mn-lt"/>
              <a:ea typeface="+mn-ea"/>
              <a:cs typeface="+mn-cs"/>
            </a:rPr>
            <a:t>　また、一人当たり面積で特に大きい施設は体育館・プールである。主要体育館</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施設（新湊アイシン総合体育センター、小杉総合体育センター、小杉体育館、大門総合体育館、大島体育館、下村体育館）は建築後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経過しており、今後はコスト面のほか利用状況や市民ニーズを分析するとともに、施設利用方法の見直し、施設の機能集約の検討、利用者の分散方法などを整理し、使い勝手の良い拠点型施設への移行に努め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179687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18" t="s">
        <v>138</v>
      </c>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318"/>
      <c r="BN1" s="318"/>
      <c r="BO1" s="318"/>
      <c r="BP1" s="318"/>
      <c r="BQ1" s="318"/>
      <c r="BR1" s="318"/>
      <c r="BS1" s="318"/>
      <c r="BT1" s="318"/>
      <c r="BU1" s="318"/>
      <c r="BV1" s="318"/>
      <c r="BW1" s="318"/>
      <c r="BX1" s="318"/>
      <c r="BY1" s="318"/>
      <c r="BZ1" s="318"/>
      <c r="CA1" s="318"/>
      <c r="CB1" s="318"/>
      <c r="CC1" s="318"/>
      <c r="CD1" s="318"/>
      <c r="CE1" s="318"/>
      <c r="CF1" s="318"/>
      <c r="CG1" s="318"/>
      <c r="CH1" s="318"/>
      <c r="CI1" s="318"/>
      <c r="CJ1" s="318"/>
      <c r="CK1" s="318"/>
      <c r="CL1" s="318"/>
      <c r="CM1" s="318"/>
      <c r="CN1" s="318"/>
      <c r="CO1" s="318"/>
      <c r="CP1" s="318"/>
      <c r="CQ1" s="318"/>
      <c r="CR1" s="318"/>
      <c r="CS1" s="318"/>
      <c r="CT1" s="318"/>
      <c r="CU1" s="318"/>
      <c r="CV1" s="318"/>
      <c r="CW1" s="318"/>
      <c r="CX1" s="318"/>
      <c r="CY1" s="318"/>
      <c r="CZ1" s="318"/>
      <c r="DA1" s="318"/>
      <c r="DB1" s="318"/>
      <c r="DC1" s="318"/>
      <c r="DD1" s="318"/>
      <c r="DE1" s="318"/>
      <c r="DF1" s="318"/>
      <c r="DG1" s="318"/>
      <c r="DH1" s="318"/>
      <c r="DI1" s="318"/>
      <c r="DJ1" s="2"/>
      <c r="DK1" s="2"/>
      <c r="DL1" s="2"/>
      <c r="DM1" s="2"/>
      <c r="DN1" s="2"/>
      <c r="DO1" s="2"/>
    </row>
    <row r="2" spans="1:119" ht="23.5" x14ac:dyDescent="0.2">
      <c r="B2" s="3" t="s">
        <v>140</v>
      </c>
      <c r="C2" s="3"/>
      <c r="D2" s="10"/>
    </row>
    <row r="3" spans="1:119" ht="18.75" customHeight="1" x14ac:dyDescent="0.2">
      <c r="A3" s="2"/>
      <c r="B3" s="473" t="s">
        <v>142</v>
      </c>
      <c r="C3" s="474"/>
      <c r="D3" s="474"/>
      <c r="E3" s="475"/>
      <c r="F3" s="475"/>
      <c r="G3" s="475"/>
      <c r="H3" s="475"/>
      <c r="I3" s="475"/>
      <c r="J3" s="475"/>
      <c r="K3" s="475"/>
      <c r="L3" s="475" t="s">
        <v>146</v>
      </c>
      <c r="M3" s="475"/>
      <c r="N3" s="475"/>
      <c r="O3" s="475"/>
      <c r="P3" s="475"/>
      <c r="Q3" s="475"/>
      <c r="R3" s="482"/>
      <c r="S3" s="482"/>
      <c r="T3" s="482"/>
      <c r="U3" s="482"/>
      <c r="V3" s="483"/>
      <c r="W3" s="322" t="s">
        <v>148</v>
      </c>
      <c r="X3" s="323"/>
      <c r="Y3" s="323"/>
      <c r="Z3" s="323"/>
      <c r="AA3" s="323"/>
      <c r="AB3" s="474"/>
      <c r="AC3" s="482" t="s">
        <v>149</v>
      </c>
      <c r="AD3" s="323"/>
      <c r="AE3" s="323"/>
      <c r="AF3" s="323"/>
      <c r="AG3" s="323"/>
      <c r="AH3" s="323"/>
      <c r="AI3" s="323"/>
      <c r="AJ3" s="323"/>
      <c r="AK3" s="323"/>
      <c r="AL3" s="324"/>
      <c r="AM3" s="322" t="s">
        <v>151</v>
      </c>
      <c r="AN3" s="323"/>
      <c r="AO3" s="323"/>
      <c r="AP3" s="323"/>
      <c r="AQ3" s="323"/>
      <c r="AR3" s="323"/>
      <c r="AS3" s="323"/>
      <c r="AT3" s="323"/>
      <c r="AU3" s="323"/>
      <c r="AV3" s="323"/>
      <c r="AW3" s="323"/>
      <c r="AX3" s="324"/>
      <c r="AY3" s="319" t="s">
        <v>8</v>
      </c>
      <c r="AZ3" s="320"/>
      <c r="BA3" s="320"/>
      <c r="BB3" s="320"/>
      <c r="BC3" s="320"/>
      <c r="BD3" s="320"/>
      <c r="BE3" s="320"/>
      <c r="BF3" s="320"/>
      <c r="BG3" s="320"/>
      <c r="BH3" s="320"/>
      <c r="BI3" s="320"/>
      <c r="BJ3" s="320"/>
      <c r="BK3" s="320"/>
      <c r="BL3" s="320"/>
      <c r="BM3" s="321"/>
      <c r="BN3" s="322" t="s">
        <v>155</v>
      </c>
      <c r="BO3" s="323"/>
      <c r="BP3" s="323"/>
      <c r="BQ3" s="323"/>
      <c r="BR3" s="323"/>
      <c r="BS3" s="323"/>
      <c r="BT3" s="323"/>
      <c r="BU3" s="324"/>
      <c r="BV3" s="322" t="s">
        <v>156</v>
      </c>
      <c r="BW3" s="323"/>
      <c r="BX3" s="323"/>
      <c r="BY3" s="323"/>
      <c r="BZ3" s="323"/>
      <c r="CA3" s="323"/>
      <c r="CB3" s="323"/>
      <c r="CC3" s="324"/>
      <c r="CD3" s="319" t="s">
        <v>8</v>
      </c>
      <c r="CE3" s="320"/>
      <c r="CF3" s="320"/>
      <c r="CG3" s="320"/>
      <c r="CH3" s="320"/>
      <c r="CI3" s="320"/>
      <c r="CJ3" s="320"/>
      <c r="CK3" s="320"/>
      <c r="CL3" s="320"/>
      <c r="CM3" s="320"/>
      <c r="CN3" s="320"/>
      <c r="CO3" s="320"/>
      <c r="CP3" s="320"/>
      <c r="CQ3" s="320"/>
      <c r="CR3" s="320"/>
      <c r="CS3" s="321"/>
      <c r="CT3" s="322" t="s">
        <v>159</v>
      </c>
      <c r="CU3" s="323"/>
      <c r="CV3" s="323"/>
      <c r="CW3" s="323"/>
      <c r="CX3" s="323"/>
      <c r="CY3" s="323"/>
      <c r="CZ3" s="323"/>
      <c r="DA3" s="324"/>
      <c r="DB3" s="322" t="s">
        <v>132</v>
      </c>
      <c r="DC3" s="323"/>
      <c r="DD3" s="323"/>
      <c r="DE3" s="323"/>
      <c r="DF3" s="323"/>
      <c r="DG3" s="323"/>
      <c r="DH3" s="323"/>
      <c r="DI3" s="324"/>
    </row>
    <row r="4" spans="1:119" ht="18.75" customHeight="1" x14ac:dyDescent="0.2">
      <c r="A4" s="2"/>
      <c r="B4" s="476"/>
      <c r="C4" s="477"/>
      <c r="D4" s="477"/>
      <c r="E4" s="478"/>
      <c r="F4" s="478"/>
      <c r="G4" s="478"/>
      <c r="H4" s="478"/>
      <c r="I4" s="478"/>
      <c r="J4" s="478"/>
      <c r="K4" s="478"/>
      <c r="L4" s="478"/>
      <c r="M4" s="478"/>
      <c r="N4" s="478"/>
      <c r="O4" s="478"/>
      <c r="P4" s="478"/>
      <c r="Q4" s="478"/>
      <c r="R4" s="484"/>
      <c r="S4" s="484"/>
      <c r="T4" s="484"/>
      <c r="U4" s="484"/>
      <c r="V4" s="485"/>
      <c r="W4" s="488"/>
      <c r="X4" s="467"/>
      <c r="Y4" s="467"/>
      <c r="Z4" s="467"/>
      <c r="AA4" s="467"/>
      <c r="AB4" s="477"/>
      <c r="AC4" s="484"/>
      <c r="AD4" s="467"/>
      <c r="AE4" s="467"/>
      <c r="AF4" s="467"/>
      <c r="AG4" s="467"/>
      <c r="AH4" s="467"/>
      <c r="AI4" s="467"/>
      <c r="AJ4" s="467"/>
      <c r="AK4" s="467"/>
      <c r="AL4" s="491"/>
      <c r="AM4" s="489"/>
      <c r="AN4" s="490"/>
      <c r="AO4" s="490"/>
      <c r="AP4" s="490"/>
      <c r="AQ4" s="490"/>
      <c r="AR4" s="490"/>
      <c r="AS4" s="490"/>
      <c r="AT4" s="490"/>
      <c r="AU4" s="490"/>
      <c r="AV4" s="490"/>
      <c r="AW4" s="490"/>
      <c r="AX4" s="492"/>
      <c r="AY4" s="325" t="s">
        <v>160</v>
      </c>
      <c r="AZ4" s="326"/>
      <c r="BA4" s="326"/>
      <c r="BB4" s="326"/>
      <c r="BC4" s="326"/>
      <c r="BD4" s="326"/>
      <c r="BE4" s="326"/>
      <c r="BF4" s="326"/>
      <c r="BG4" s="326"/>
      <c r="BH4" s="326"/>
      <c r="BI4" s="326"/>
      <c r="BJ4" s="326"/>
      <c r="BK4" s="326"/>
      <c r="BL4" s="326"/>
      <c r="BM4" s="327"/>
      <c r="BN4" s="328">
        <v>42784390</v>
      </c>
      <c r="BO4" s="329"/>
      <c r="BP4" s="329"/>
      <c r="BQ4" s="329"/>
      <c r="BR4" s="329"/>
      <c r="BS4" s="329"/>
      <c r="BT4" s="329"/>
      <c r="BU4" s="330"/>
      <c r="BV4" s="328">
        <v>47932687</v>
      </c>
      <c r="BW4" s="329"/>
      <c r="BX4" s="329"/>
      <c r="BY4" s="329"/>
      <c r="BZ4" s="329"/>
      <c r="CA4" s="329"/>
      <c r="CB4" s="329"/>
      <c r="CC4" s="330"/>
      <c r="CD4" s="331" t="s">
        <v>158</v>
      </c>
      <c r="CE4" s="332"/>
      <c r="CF4" s="332"/>
      <c r="CG4" s="332"/>
      <c r="CH4" s="332"/>
      <c r="CI4" s="332"/>
      <c r="CJ4" s="332"/>
      <c r="CK4" s="332"/>
      <c r="CL4" s="332"/>
      <c r="CM4" s="332"/>
      <c r="CN4" s="332"/>
      <c r="CO4" s="332"/>
      <c r="CP4" s="332"/>
      <c r="CQ4" s="332"/>
      <c r="CR4" s="332"/>
      <c r="CS4" s="333"/>
      <c r="CT4" s="334">
        <v>6</v>
      </c>
      <c r="CU4" s="335"/>
      <c r="CV4" s="335"/>
      <c r="CW4" s="335"/>
      <c r="CX4" s="335"/>
      <c r="CY4" s="335"/>
      <c r="CZ4" s="335"/>
      <c r="DA4" s="336"/>
      <c r="DB4" s="334">
        <v>6.9</v>
      </c>
      <c r="DC4" s="335"/>
      <c r="DD4" s="335"/>
      <c r="DE4" s="335"/>
      <c r="DF4" s="335"/>
      <c r="DG4" s="335"/>
      <c r="DH4" s="335"/>
      <c r="DI4" s="336"/>
    </row>
    <row r="5" spans="1:119" ht="18.75" customHeight="1" x14ac:dyDescent="0.2">
      <c r="A5" s="2"/>
      <c r="B5" s="479"/>
      <c r="C5" s="480"/>
      <c r="D5" s="480"/>
      <c r="E5" s="481"/>
      <c r="F5" s="481"/>
      <c r="G5" s="481"/>
      <c r="H5" s="481"/>
      <c r="I5" s="481"/>
      <c r="J5" s="481"/>
      <c r="K5" s="481"/>
      <c r="L5" s="481"/>
      <c r="M5" s="481"/>
      <c r="N5" s="481"/>
      <c r="O5" s="481"/>
      <c r="P5" s="481"/>
      <c r="Q5" s="481"/>
      <c r="R5" s="486"/>
      <c r="S5" s="486"/>
      <c r="T5" s="486"/>
      <c r="U5" s="486"/>
      <c r="V5" s="487"/>
      <c r="W5" s="489"/>
      <c r="X5" s="490"/>
      <c r="Y5" s="490"/>
      <c r="Z5" s="490"/>
      <c r="AA5" s="490"/>
      <c r="AB5" s="480"/>
      <c r="AC5" s="486"/>
      <c r="AD5" s="490"/>
      <c r="AE5" s="490"/>
      <c r="AF5" s="490"/>
      <c r="AG5" s="490"/>
      <c r="AH5" s="490"/>
      <c r="AI5" s="490"/>
      <c r="AJ5" s="490"/>
      <c r="AK5" s="490"/>
      <c r="AL5" s="492"/>
      <c r="AM5" s="337" t="s">
        <v>161</v>
      </c>
      <c r="AN5" s="338"/>
      <c r="AO5" s="338"/>
      <c r="AP5" s="338"/>
      <c r="AQ5" s="338"/>
      <c r="AR5" s="338"/>
      <c r="AS5" s="338"/>
      <c r="AT5" s="339"/>
      <c r="AU5" s="340" t="s">
        <v>74</v>
      </c>
      <c r="AV5" s="341"/>
      <c r="AW5" s="341"/>
      <c r="AX5" s="341"/>
      <c r="AY5" s="342" t="s">
        <v>152</v>
      </c>
      <c r="AZ5" s="343"/>
      <c r="BA5" s="343"/>
      <c r="BB5" s="343"/>
      <c r="BC5" s="343"/>
      <c r="BD5" s="343"/>
      <c r="BE5" s="343"/>
      <c r="BF5" s="343"/>
      <c r="BG5" s="343"/>
      <c r="BH5" s="343"/>
      <c r="BI5" s="343"/>
      <c r="BJ5" s="343"/>
      <c r="BK5" s="343"/>
      <c r="BL5" s="343"/>
      <c r="BM5" s="344"/>
      <c r="BN5" s="345">
        <v>40960565</v>
      </c>
      <c r="BO5" s="346"/>
      <c r="BP5" s="346"/>
      <c r="BQ5" s="346"/>
      <c r="BR5" s="346"/>
      <c r="BS5" s="346"/>
      <c r="BT5" s="346"/>
      <c r="BU5" s="347"/>
      <c r="BV5" s="345">
        <v>45617480</v>
      </c>
      <c r="BW5" s="346"/>
      <c r="BX5" s="346"/>
      <c r="BY5" s="346"/>
      <c r="BZ5" s="346"/>
      <c r="CA5" s="346"/>
      <c r="CB5" s="346"/>
      <c r="CC5" s="347"/>
      <c r="CD5" s="348" t="s">
        <v>163</v>
      </c>
      <c r="CE5" s="349"/>
      <c r="CF5" s="349"/>
      <c r="CG5" s="349"/>
      <c r="CH5" s="349"/>
      <c r="CI5" s="349"/>
      <c r="CJ5" s="349"/>
      <c r="CK5" s="349"/>
      <c r="CL5" s="349"/>
      <c r="CM5" s="349"/>
      <c r="CN5" s="349"/>
      <c r="CO5" s="349"/>
      <c r="CP5" s="349"/>
      <c r="CQ5" s="349"/>
      <c r="CR5" s="349"/>
      <c r="CS5" s="350"/>
      <c r="CT5" s="351">
        <v>88.9</v>
      </c>
      <c r="CU5" s="352"/>
      <c r="CV5" s="352"/>
      <c r="CW5" s="352"/>
      <c r="CX5" s="352"/>
      <c r="CY5" s="352"/>
      <c r="CZ5" s="352"/>
      <c r="DA5" s="353"/>
      <c r="DB5" s="351">
        <v>86.7</v>
      </c>
      <c r="DC5" s="352"/>
      <c r="DD5" s="352"/>
      <c r="DE5" s="352"/>
      <c r="DF5" s="352"/>
      <c r="DG5" s="352"/>
      <c r="DH5" s="352"/>
      <c r="DI5" s="353"/>
    </row>
    <row r="6" spans="1:119" ht="18.75" customHeight="1" x14ac:dyDescent="0.2">
      <c r="A6" s="2"/>
      <c r="B6" s="493" t="s">
        <v>164</v>
      </c>
      <c r="C6" s="494"/>
      <c r="D6" s="494"/>
      <c r="E6" s="495"/>
      <c r="F6" s="495"/>
      <c r="G6" s="495"/>
      <c r="H6" s="495"/>
      <c r="I6" s="495"/>
      <c r="J6" s="495"/>
      <c r="K6" s="495"/>
      <c r="L6" s="495" t="s">
        <v>133</v>
      </c>
      <c r="M6" s="495"/>
      <c r="N6" s="495"/>
      <c r="O6" s="495"/>
      <c r="P6" s="495"/>
      <c r="Q6" s="495"/>
      <c r="R6" s="499"/>
      <c r="S6" s="499"/>
      <c r="T6" s="499"/>
      <c r="U6" s="499"/>
      <c r="V6" s="500"/>
      <c r="W6" s="503" t="s">
        <v>167</v>
      </c>
      <c r="X6" s="504"/>
      <c r="Y6" s="504"/>
      <c r="Z6" s="504"/>
      <c r="AA6" s="504"/>
      <c r="AB6" s="494"/>
      <c r="AC6" s="505" t="s">
        <v>139</v>
      </c>
      <c r="AD6" s="506"/>
      <c r="AE6" s="506"/>
      <c r="AF6" s="506"/>
      <c r="AG6" s="506"/>
      <c r="AH6" s="506"/>
      <c r="AI6" s="506"/>
      <c r="AJ6" s="506"/>
      <c r="AK6" s="506"/>
      <c r="AL6" s="507"/>
      <c r="AM6" s="337" t="s">
        <v>78</v>
      </c>
      <c r="AN6" s="338"/>
      <c r="AO6" s="338"/>
      <c r="AP6" s="338"/>
      <c r="AQ6" s="338"/>
      <c r="AR6" s="338"/>
      <c r="AS6" s="338"/>
      <c r="AT6" s="339"/>
      <c r="AU6" s="340" t="s">
        <v>74</v>
      </c>
      <c r="AV6" s="341"/>
      <c r="AW6" s="341"/>
      <c r="AX6" s="341"/>
      <c r="AY6" s="342" t="s">
        <v>170</v>
      </c>
      <c r="AZ6" s="343"/>
      <c r="BA6" s="343"/>
      <c r="BB6" s="343"/>
      <c r="BC6" s="343"/>
      <c r="BD6" s="343"/>
      <c r="BE6" s="343"/>
      <c r="BF6" s="343"/>
      <c r="BG6" s="343"/>
      <c r="BH6" s="343"/>
      <c r="BI6" s="343"/>
      <c r="BJ6" s="343"/>
      <c r="BK6" s="343"/>
      <c r="BL6" s="343"/>
      <c r="BM6" s="344"/>
      <c r="BN6" s="345">
        <v>1823825</v>
      </c>
      <c r="BO6" s="346"/>
      <c r="BP6" s="346"/>
      <c r="BQ6" s="346"/>
      <c r="BR6" s="346"/>
      <c r="BS6" s="346"/>
      <c r="BT6" s="346"/>
      <c r="BU6" s="347"/>
      <c r="BV6" s="345">
        <v>2315207</v>
      </c>
      <c r="BW6" s="346"/>
      <c r="BX6" s="346"/>
      <c r="BY6" s="346"/>
      <c r="BZ6" s="346"/>
      <c r="CA6" s="346"/>
      <c r="CB6" s="346"/>
      <c r="CC6" s="347"/>
      <c r="CD6" s="348" t="s">
        <v>171</v>
      </c>
      <c r="CE6" s="349"/>
      <c r="CF6" s="349"/>
      <c r="CG6" s="349"/>
      <c r="CH6" s="349"/>
      <c r="CI6" s="349"/>
      <c r="CJ6" s="349"/>
      <c r="CK6" s="349"/>
      <c r="CL6" s="349"/>
      <c r="CM6" s="349"/>
      <c r="CN6" s="349"/>
      <c r="CO6" s="349"/>
      <c r="CP6" s="349"/>
      <c r="CQ6" s="349"/>
      <c r="CR6" s="349"/>
      <c r="CS6" s="350"/>
      <c r="CT6" s="354">
        <v>90.6</v>
      </c>
      <c r="CU6" s="355"/>
      <c r="CV6" s="355"/>
      <c r="CW6" s="355"/>
      <c r="CX6" s="355"/>
      <c r="CY6" s="355"/>
      <c r="CZ6" s="355"/>
      <c r="DA6" s="356"/>
      <c r="DB6" s="354">
        <v>89.8</v>
      </c>
      <c r="DC6" s="355"/>
      <c r="DD6" s="355"/>
      <c r="DE6" s="355"/>
      <c r="DF6" s="355"/>
      <c r="DG6" s="355"/>
      <c r="DH6" s="355"/>
      <c r="DI6" s="356"/>
    </row>
    <row r="7" spans="1:119" ht="18.75" customHeight="1" x14ac:dyDescent="0.2">
      <c r="A7" s="2"/>
      <c r="B7" s="476"/>
      <c r="C7" s="477"/>
      <c r="D7" s="477"/>
      <c r="E7" s="478"/>
      <c r="F7" s="478"/>
      <c r="G7" s="478"/>
      <c r="H7" s="478"/>
      <c r="I7" s="478"/>
      <c r="J7" s="478"/>
      <c r="K7" s="478"/>
      <c r="L7" s="478"/>
      <c r="M7" s="478"/>
      <c r="N7" s="478"/>
      <c r="O7" s="478"/>
      <c r="P7" s="478"/>
      <c r="Q7" s="478"/>
      <c r="R7" s="484"/>
      <c r="S7" s="484"/>
      <c r="T7" s="484"/>
      <c r="U7" s="484"/>
      <c r="V7" s="485"/>
      <c r="W7" s="488"/>
      <c r="X7" s="467"/>
      <c r="Y7" s="467"/>
      <c r="Z7" s="467"/>
      <c r="AA7" s="467"/>
      <c r="AB7" s="477"/>
      <c r="AC7" s="508"/>
      <c r="AD7" s="466"/>
      <c r="AE7" s="466"/>
      <c r="AF7" s="466"/>
      <c r="AG7" s="466"/>
      <c r="AH7" s="466"/>
      <c r="AI7" s="466"/>
      <c r="AJ7" s="466"/>
      <c r="AK7" s="466"/>
      <c r="AL7" s="509"/>
      <c r="AM7" s="337" t="s">
        <v>172</v>
      </c>
      <c r="AN7" s="338"/>
      <c r="AO7" s="338"/>
      <c r="AP7" s="338"/>
      <c r="AQ7" s="338"/>
      <c r="AR7" s="338"/>
      <c r="AS7" s="338"/>
      <c r="AT7" s="339"/>
      <c r="AU7" s="340" t="s">
        <v>74</v>
      </c>
      <c r="AV7" s="341"/>
      <c r="AW7" s="341"/>
      <c r="AX7" s="341"/>
      <c r="AY7" s="342" t="s">
        <v>173</v>
      </c>
      <c r="AZ7" s="343"/>
      <c r="BA7" s="343"/>
      <c r="BB7" s="343"/>
      <c r="BC7" s="343"/>
      <c r="BD7" s="343"/>
      <c r="BE7" s="343"/>
      <c r="BF7" s="343"/>
      <c r="BG7" s="343"/>
      <c r="BH7" s="343"/>
      <c r="BI7" s="343"/>
      <c r="BJ7" s="343"/>
      <c r="BK7" s="343"/>
      <c r="BL7" s="343"/>
      <c r="BM7" s="344"/>
      <c r="BN7" s="345">
        <v>287152</v>
      </c>
      <c r="BO7" s="346"/>
      <c r="BP7" s="346"/>
      <c r="BQ7" s="346"/>
      <c r="BR7" s="346"/>
      <c r="BS7" s="346"/>
      <c r="BT7" s="346"/>
      <c r="BU7" s="347"/>
      <c r="BV7" s="345">
        <v>523771</v>
      </c>
      <c r="BW7" s="346"/>
      <c r="BX7" s="346"/>
      <c r="BY7" s="346"/>
      <c r="BZ7" s="346"/>
      <c r="CA7" s="346"/>
      <c r="CB7" s="346"/>
      <c r="CC7" s="347"/>
      <c r="CD7" s="348" t="s">
        <v>175</v>
      </c>
      <c r="CE7" s="349"/>
      <c r="CF7" s="349"/>
      <c r="CG7" s="349"/>
      <c r="CH7" s="349"/>
      <c r="CI7" s="349"/>
      <c r="CJ7" s="349"/>
      <c r="CK7" s="349"/>
      <c r="CL7" s="349"/>
      <c r="CM7" s="349"/>
      <c r="CN7" s="349"/>
      <c r="CO7" s="349"/>
      <c r="CP7" s="349"/>
      <c r="CQ7" s="349"/>
      <c r="CR7" s="349"/>
      <c r="CS7" s="350"/>
      <c r="CT7" s="345">
        <v>25703382</v>
      </c>
      <c r="CU7" s="346"/>
      <c r="CV7" s="346"/>
      <c r="CW7" s="346"/>
      <c r="CX7" s="346"/>
      <c r="CY7" s="346"/>
      <c r="CZ7" s="346"/>
      <c r="DA7" s="347"/>
      <c r="DB7" s="345">
        <v>26142361</v>
      </c>
      <c r="DC7" s="346"/>
      <c r="DD7" s="346"/>
      <c r="DE7" s="346"/>
      <c r="DF7" s="346"/>
      <c r="DG7" s="346"/>
      <c r="DH7" s="346"/>
      <c r="DI7" s="347"/>
    </row>
    <row r="8" spans="1:119" ht="18.75" customHeight="1" x14ac:dyDescent="0.2">
      <c r="A8" s="2"/>
      <c r="B8" s="496"/>
      <c r="C8" s="497"/>
      <c r="D8" s="497"/>
      <c r="E8" s="498"/>
      <c r="F8" s="498"/>
      <c r="G8" s="498"/>
      <c r="H8" s="498"/>
      <c r="I8" s="498"/>
      <c r="J8" s="498"/>
      <c r="K8" s="498"/>
      <c r="L8" s="498"/>
      <c r="M8" s="498"/>
      <c r="N8" s="498"/>
      <c r="O8" s="498"/>
      <c r="P8" s="498"/>
      <c r="Q8" s="498"/>
      <c r="R8" s="501"/>
      <c r="S8" s="501"/>
      <c r="T8" s="501"/>
      <c r="U8" s="501"/>
      <c r="V8" s="502"/>
      <c r="W8" s="435"/>
      <c r="X8" s="436"/>
      <c r="Y8" s="436"/>
      <c r="Z8" s="436"/>
      <c r="AA8" s="436"/>
      <c r="AB8" s="497"/>
      <c r="AC8" s="510"/>
      <c r="AD8" s="511"/>
      <c r="AE8" s="511"/>
      <c r="AF8" s="511"/>
      <c r="AG8" s="511"/>
      <c r="AH8" s="511"/>
      <c r="AI8" s="511"/>
      <c r="AJ8" s="511"/>
      <c r="AK8" s="511"/>
      <c r="AL8" s="512"/>
      <c r="AM8" s="337" t="s">
        <v>176</v>
      </c>
      <c r="AN8" s="338"/>
      <c r="AO8" s="338"/>
      <c r="AP8" s="338"/>
      <c r="AQ8" s="338"/>
      <c r="AR8" s="338"/>
      <c r="AS8" s="338"/>
      <c r="AT8" s="339"/>
      <c r="AU8" s="340" t="s">
        <v>74</v>
      </c>
      <c r="AV8" s="341"/>
      <c r="AW8" s="341"/>
      <c r="AX8" s="341"/>
      <c r="AY8" s="342" t="s">
        <v>179</v>
      </c>
      <c r="AZ8" s="343"/>
      <c r="BA8" s="343"/>
      <c r="BB8" s="343"/>
      <c r="BC8" s="343"/>
      <c r="BD8" s="343"/>
      <c r="BE8" s="343"/>
      <c r="BF8" s="343"/>
      <c r="BG8" s="343"/>
      <c r="BH8" s="343"/>
      <c r="BI8" s="343"/>
      <c r="BJ8" s="343"/>
      <c r="BK8" s="343"/>
      <c r="BL8" s="343"/>
      <c r="BM8" s="344"/>
      <c r="BN8" s="345">
        <v>1536673</v>
      </c>
      <c r="BO8" s="346"/>
      <c r="BP8" s="346"/>
      <c r="BQ8" s="346"/>
      <c r="BR8" s="346"/>
      <c r="BS8" s="346"/>
      <c r="BT8" s="346"/>
      <c r="BU8" s="347"/>
      <c r="BV8" s="345">
        <v>1791436</v>
      </c>
      <c r="BW8" s="346"/>
      <c r="BX8" s="346"/>
      <c r="BY8" s="346"/>
      <c r="BZ8" s="346"/>
      <c r="CA8" s="346"/>
      <c r="CB8" s="346"/>
      <c r="CC8" s="347"/>
      <c r="CD8" s="348" t="s">
        <v>180</v>
      </c>
      <c r="CE8" s="349"/>
      <c r="CF8" s="349"/>
      <c r="CG8" s="349"/>
      <c r="CH8" s="349"/>
      <c r="CI8" s="349"/>
      <c r="CJ8" s="349"/>
      <c r="CK8" s="349"/>
      <c r="CL8" s="349"/>
      <c r="CM8" s="349"/>
      <c r="CN8" s="349"/>
      <c r="CO8" s="349"/>
      <c r="CP8" s="349"/>
      <c r="CQ8" s="349"/>
      <c r="CR8" s="349"/>
      <c r="CS8" s="350"/>
      <c r="CT8" s="357">
        <v>0.66</v>
      </c>
      <c r="CU8" s="358"/>
      <c r="CV8" s="358"/>
      <c r="CW8" s="358"/>
      <c r="CX8" s="358"/>
      <c r="CY8" s="358"/>
      <c r="CZ8" s="358"/>
      <c r="DA8" s="359"/>
      <c r="DB8" s="357">
        <v>0.67</v>
      </c>
      <c r="DC8" s="358"/>
      <c r="DD8" s="358"/>
      <c r="DE8" s="358"/>
      <c r="DF8" s="358"/>
      <c r="DG8" s="358"/>
      <c r="DH8" s="358"/>
      <c r="DI8" s="359"/>
    </row>
    <row r="9" spans="1:119" ht="18.75" customHeight="1" x14ac:dyDescent="0.2">
      <c r="A9" s="2"/>
      <c r="B9" s="319" t="s">
        <v>20</v>
      </c>
      <c r="C9" s="320"/>
      <c r="D9" s="320"/>
      <c r="E9" s="320"/>
      <c r="F9" s="320"/>
      <c r="G9" s="320"/>
      <c r="H9" s="320"/>
      <c r="I9" s="320"/>
      <c r="J9" s="320"/>
      <c r="K9" s="417"/>
      <c r="L9" s="370" t="s">
        <v>14</v>
      </c>
      <c r="M9" s="371"/>
      <c r="N9" s="371"/>
      <c r="O9" s="371"/>
      <c r="P9" s="371"/>
      <c r="Q9" s="372"/>
      <c r="R9" s="373">
        <v>90742</v>
      </c>
      <c r="S9" s="374"/>
      <c r="T9" s="374"/>
      <c r="U9" s="374"/>
      <c r="V9" s="375"/>
      <c r="W9" s="322" t="s">
        <v>182</v>
      </c>
      <c r="X9" s="323"/>
      <c r="Y9" s="323"/>
      <c r="Z9" s="323"/>
      <c r="AA9" s="323"/>
      <c r="AB9" s="323"/>
      <c r="AC9" s="323"/>
      <c r="AD9" s="323"/>
      <c r="AE9" s="323"/>
      <c r="AF9" s="323"/>
      <c r="AG9" s="323"/>
      <c r="AH9" s="323"/>
      <c r="AI9" s="323"/>
      <c r="AJ9" s="323"/>
      <c r="AK9" s="323"/>
      <c r="AL9" s="324"/>
      <c r="AM9" s="337" t="s">
        <v>183</v>
      </c>
      <c r="AN9" s="338"/>
      <c r="AO9" s="338"/>
      <c r="AP9" s="338"/>
      <c r="AQ9" s="338"/>
      <c r="AR9" s="338"/>
      <c r="AS9" s="338"/>
      <c r="AT9" s="339"/>
      <c r="AU9" s="340" t="s">
        <v>186</v>
      </c>
      <c r="AV9" s="341"/>
      <c r="AW9" s="341"/>
      <c r="AX9" s="341"/>
      <c r="AY9" s="342" t="s">
        <v>75</v>
      </c>
      <c r="AZ9" s="343"/>
      <c r="BA9" s="343"/>
      <c r="BB9" s="343"/>
      <c r="BC9" s="343"/>
      <c r="BD9" s="343"/>
      <c r="BE9" s="343"/>
      <c r="BF9" s="343"/>
      <c r="BG9" s="343"/>
      <c r="BH9" s="343"/>
      <c r="BI9" s="343"/>
      <c r="BJ9" s="343"/>
      <c r="BK9" s="343"/>
      <c r="BL9" s="343"/>
      <c r="BM9" s="344"/>
      <c r="BN9" s="345">
        <v>-254763</v>
      </c>
      <c r="BO9" s="346"/>
      <c r="BP9" s="346"/>
      <c r="BQ9" s="346"/>
      <c r="BR9" s="346"/>
      <c r="BS9" s="346"/>
      <c r="BT9" s="346"/>
      <c r="BU9" s="347"/>
      <c r="BV9" s="345">
        <v>460784</v>
      </c>
      <c r="BW9" s="346"/>
      <c r="BX9" s="346"/>
      <c r="BY9" s="346"/>
      <c r="BZ9" s="346"/>
      <c r="CA9" s="346"/>
      <c r="CB9" s="346"/>
      <c r="CC9" s="347"/>
      <c r="CD9" s="348" t="s">
        <v>72</v>
      </c>
      <c r="CE9" s="349"/>
      <c r="CF9" s="349"/>
      <c r="CG9" s="349"/>
      <c r="CH9" s="349"/>
      <c r="CI9" s="349"/>
      <c r="CJ9" s="349"/>
      <c r="CK9" s="349"/>
      <c r="CL9" s="349"/>
      <c r="CM9" s="349"/>
      <c r="CN9" s="349"/>
      <c r="CO9" s="349"/>
      <c r="CP9" s="349"/>
      <c r="CQ9" s="349"/>
      <c r="CR9" s="349"/>
      <c r="CS9" s="350"/>
      <c r="CT9" s="351">
        <v>20.9</v>
      </c>
      <c r="CU9" s="352"/>
      <c r="CV9" s="352"/>
      <c r="CW9" s="352"/>
      <c r="CX9" s="352"/>
      <c r="CY9" s="352"/>
      <c r="CZ9" s="352"/>
      <c r="DA9" s="353"/>
      <c r="DB9" s="351">
        <v>16.8</v>
      </c>
      <c r="DC9" s="352"/>
      <c r="DD9" s="352"/>
      <c r="DE9" s="352"/>
      <c r="DF9" s="352"/>
      <c r="DG9" s="352"/>
      <c r="DH9" s="352"/>
      <c r="DI9" s="353"/>
    </row>
    <row r="10" spans="1:119" ht="18.75" customHeight="1" x14ac:dyDescent="0.2">
      <c r="A10" s="2"/>
      <c r="B10" s="319"/>
      <c r="C10" s="320"/>
      <c r="D10" s="320"/>
      <c r="E10" s="320"/>
      <c r="F10" s="320"/>
      <c r="G10" s="320"/>
      <c r="H10" s="320"/>
      <c r="I10" s="320"/>
      <c r="J10" s="320"/>
      <c r="K10" s="417"/>
      <c r="L10" s="360" t="s">
        <v>188</v>
      </c>
      <c r="M10" s="338"/>
      <c r="N10" s="338"/>
      <c r="O10" s="338"/>
      <c r="P10" s="338"/>
      <c r="Q10" s="339"/>
      <c r="R10" s="361">
        <v>92308</v>
      </c>
      <c r="S10" s="362"/>
      <c r="T10" s="362"/>
      <c r="U10" s="362"/>
      <c r="V10" s="363"/>
      <c r="W10" s="488"/>
      <c r="X10" s="467"/>
      <c r="Y10" s="467"/>
      <c r="Z10" s="467"/>
      <c r="AA10" s="467"/>
      <c r="AB10" s="467"/>
      <c r="AC10" s="467"/>
      <c r="AD10" s="467"/>
      <c r="AE10" s="467"/>
      <c r="AF10" s="467"/>
      <c r="AG10" s="467"/>
      <c r="AH10" s="467"/>
      <c r="AI10" s="467"/>
      <c r="AJ10" s="467"/>
      <c r="AK10" s="467"/>
      <c r="AL10" s="491"/>
      <c r="AM10" s="337" t="s">
        <v>189</v>
      </c>
      <c r="AN10" s="338"/>
      <c r="AO10" s="338"/>
      <c r="AP10" s="338"/>
      <c r="AQ10" s="338"/>
      <c r="AR10" s="338"/>
      <c r="AS10" s="338"/>
      <c r="AT10" s="339"/>
      <c r="AU10" s="340" t="s">
        <v>74</v>
      </c>
      <c r="AV10" s="341"/>
      <c r="AW10" s="341"/>
      <c r="AX10" s="341"/>
      <c r="AY10" s="342" t="s">
        <v>191</v>
      </c>
      <c r="AZ10" s="343"/>
      <c r="BA10" s="343"/>
      <c r="BB10" s="343"/>
      <c r="BC10" s="343"/>
      <c r="BD10" s="343"/>
      <c r="BE10" s="343"/>
      <c r="BF10" s="343"/>
      <c r="BG10" s="343"/>
      <c r="BH10" s="343"/>
      <c r="BI10" s="343"/>
      <c r="BJ10" s="343"/>
      <c r="BK10" s="343"/>
      <c r="BL10" s="343"/>
      <c r="BM10" s="344"/>
      <c r="BN10" s="345">
        <v>16255</v>
      </c>
      <c r="BO10" s="346"/>
      <c r="BP10" s="346"/>
      <c r="BQ10" s="346"/>
      <c r="BR10" s="346"/>
      <c r="BS10" s="346"/>
      <c r="BT10" s="346"/>
      <c r="BU10" s="347"/>
      <c r="BV10" s="345">
        <v>15230</v>
      </c>
      <c r="BW10" s="346"/>
      <c r="BX10" s="346"/>
      <c r="BY10" s="346"/>
      <c r="BZ10" s="346"/>
      <c r="CA10" s="346"/>
      <c r="CB10" s="346"/>
      <c r="CC10" s="347"/>
      <c r="CD10" s="22" t="s">
        <v>192</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9"/>
      <c r="C11" s="320"/>
      <c r="D11" s="320"/>
      <c r="E11" s="320"/>
      <c r="F11" s="320"/>
      <c r="G11" s="320"/>
      <c r="H11" s="320"/>
      <c r="I11" s="320"/>
      <c r="J11" s="320"/>
      <c r="K11" s="417"/>
      <c r="L11" s="364" t="s">
        <v>196</v>
      </c>
      <c r="M11" s="365"/>
      <c r="N11" s="365"/>
      <c r="O11" s="365"/>
      <c r="P11" s="365"/>
      <c r="Q11" s="366"/>
      <c r="R11" s="367" t="s">
        <v>197</v>
      </c>
      <c r="S11" s="368"/>
      <c r="T11" s="368"/>
      <c r="U11" s="368"/>
      <c r="V11" s="369"/>
      <c r="W11" s="488"/>
      <c r="X11" s="467"/>
      <c r="Y11" s="467"/>
      <c r="Z11" s="467"/>
      <c r="AA11" s="467"/>
      <c r="AB11" s="467"/>
      <c r="AC11" s="467"/>
      <c r="AD11" s="467"/>
      <c r="AE11" s="467"/>
      <c r="AF11" s="467"/>
      <c r="AG11" s="467"/>
      <c r="AH11" s="467"/>
      <c r="AI11" s="467"/>
      <c r="AJ11" s="467"/>
      <c r="AK11" s="467"/>
      <c r="AL11" s="491"/>
      <c r="AM11" s="337" t="s">
        <v>198</v>
      </c>
      <c r="AN11" s="338"/>
      <c r="AO11" s="338"/>
      <c r="AP11" s="338"/>
      <c r="AQ11" s="338"/>
      <c r="AR11" s="338"/>
      <c r="AS11" s="338"/>
      <c r="AT11" s="339"/>
      <c r="AU11" s="340" t="s">
        <v>74</v>
      </c>
      <c r="AV11" s="341"/>
      <c r="AW11" s="341"/>
      <c r="AX11" s="341"/>
      <c r="AY11" s="342" t="s">
        <v>199</v>
      </c>
      <c r="AZ11" s="343"/>
      <c r="BA11" s="343"/>
      <c r="BB11" s="343"/>
      <c r="BC11" s="343"/>
      <c r="BD11" s="343"/>
      <c r="BE11" s="343"/>
      <c r="BF11" s="343"/>
      <c r="BG11" s="343"/>
      <c r="BH11" s="343"/>
      <c r="BI11" s="343"/>
      <c r="BJ11" s="343"/>
      <c r="BK11" s="343"/>
      <c r="BL11" s="343"/>
      <c r="BM11" s="344"/>
      <c r="BN11" s="345">
        <v>1149027</v>
      </c>
      <c r="BO11" s="346"/>
      <c r="BP11" s="346"/>
      <c r="BQ11" s="346"/>
      <c r="BR11" s="346"/>
      <c r="BS11" s="346"/>
      <c r="BT11" s="346"/>
      <c r="BU11" s="347"/>
      <c r="BV11" s="345">
        <v>0</v>
      </c>
      <c r="BW11" s="346"/>
      <c r="BX11" s="346"/>
      <c r="BY11" s="346"/>
      <c r="BZ11" s="346"/>
      <c r="CA11" s="346"/>
      <c r="CB11" s="346"/>
      <c r="CC11" s="347"/>
      <c r="CD11" s="348" t="s">
        <v>150</v>
      </c>
      <c r="CE11" s="349"/>
      <c r="CF11" s="349"/>
      <c r="CG11" s="349"/>
      <c r="CH11" s="349"/>
      <c r="CI11" s="349"/>
      <c r="CJ11" s="349"/>
      <c r="CK11" s="349"/>
      <c r="CL11" s="349"/>
      <c r="CM11" s="349"/>
      <c r="CN11" s="349"/>
      <c r="CO11" s="349"/>
      <c r="CP11" s="349"/>
      <c r="CQ11" s="349"/>
      <c r="CR11" s="349"/>
      <c r="CS11" s="350"/>
      <c r="CT11" s="357" t="s">
        <v>202</v>
      </c>
      <c r="CU11" s="358"/>
      <c r="CV11" s="358"/>
      <c r="CW11" s="358"/>
      <c r="CX11" s="358"/>
      <c r="CY11" s="358"/>
      <c r="CZ11" s="358"/>
      <c r="DA11" s="359"/>
      <c r="DB11" s="357" t="s">
        <v>202</v>
      </c>
      <c r="DC11" s="358"/>
      <c r="DD11" s="358"/>
      <c r="DE11" s="358"/>
      <c r="DF11" s="358"/>
      <c r="DG11" s="358"/>
      <c r="DH11" s="358"/>
      <c r="DI11" s="359"/>
    </row>
    <row r="12" spans="1:119" ht="18.75" customHeight="1" x14ac:dyDescent="0.2">
      <c r="A12" s="2"/>
      <c r="B12" s="513" t="s">
        <v>205</v>
      </c>
      <c r="C12" s="514"/>
      <c r="D12" s="514"/>
      <c r="E12" s="514"/>
      <c r="F12" s="514"/>
      <c r="G12" s="514"/>
      <c r="H12" s="514"/>
      <c r="I12" s="514"/>
      <c r="J12" s="514"/>
      <c r="K12" s="515"/>
      <c r="L12" s="383" t="s">
        <v>206</v>
      </c>
      <c r="M12" s="384"/>
      <c r="N12" s="384"/>
      <c r="O12" s="384"/>
      <c r="P12" s="384"/>
      <c r="Q12" s="385"/>
      <c r="R12" s="386">
        <v>91450</v>
      </c>
      <c r="S12" s="387"/>
      <c r="T12" s="387"/>
      <c r="U12" s="387"/>
      <c r="V12" s="388"/>
      <c r="W12" s="389" t="s">
        <v>8</v>
      </c>
      <c r="X12" s="341"/>
      <c r="Y12" s="341"/>
      <c r="Z12" s="341"/>
      <c r="AA12" s="341"/>
      <c r="AB12" s="390"/>
      <c r="AC12" s="391" t="s">
        <v>110</v>
      </c>
      <c r="AD12" s="392"/>
      <c r="AE12" s="392"/>
      <c r="AF12" s="392"/>
      <c r="AG12" s="393"/>
      <c r="AH12" s="391" t="s">
        <v>208</v>
      </c>
      <c r="AI12" s="392"/>
      <c r="AJ12" s="392"/>
      <c r="AK12" s="392"/>
      <c r="AL12" s="394"/>
      <c r="AM12" s="337" t="s">
        <v>209</v>
      </c>
      <c r="AN12" s="338"/>
      <c r="AO12" s="338"/>
      <c r="AP12" s="338"/>
      <c r="AQ12" s="338"/>
      <c r="AR12" s="338"/>
      <c r="AS12" s="338"/>
      <c r="AT12" s="339"/>
      <c r="AU12" s="340" t="s">
        <v>74</v>
      </c>
      <c r="AV12" s="341"/>
      <c r="AW12" s="341"/>
      <c r="AX12" s="341"/>
      <c r="AY12" s="342" t="s">
        <v>212</v>
      </c>
      <c r="AZ12" s="343"/>
      <c r="BA12" s="343"/>
      <c r="BB12" s="343"/>
      <c r="BC12" s="343"/>
      <c r="BD12" s="343"/>
      <c r="BE12" s="343"/>
      <c r="BF12" s="343"/>
      <c r="BG12" s="343"/>
      <c r="BH12" s="343"/>
      <c r="BI12" s="343"/>
      <c r="BJ12" s="343"/>
      <c r="BK12" s="343"/>
      <c r="BL12" s="343"/>
      <c r="BM12" s="344"/>
      <c r="BN12" s="345">
        <v>0</v>
      </c>
      <c r="BO12" s="346"/>
      <c r="BP12" s="346"/>
      <c r="BQ12" s="346"/>
      <c r="BR12" s="346"/>
      <c r="BS12" s="346"/>
      <c r="BT12" s="346"/>
      <c r="BU12" s="347"/>
      <c r="BV12" s="345">
        <v>0</v>
      </c>
      <c r="BW12" s="346"/>
      <c r="BX12" s="346"/>
      <c r="BY12" s="346"/>
      <c r="BZ12" s="346"/>
      <c r="CA12" s="346"/>
      <c r="CB12" s="346"/>
      <c r="CC12" s="347"/>
      <c r="CD12" s="348" t="s">
        <v>213</v>
      </c>
      <c r="CE12" s="349"/>
      <c r="CF12" s="349"/>
      <c r="CG12" s="349"/>
      <c r="CH12" s="349"/>
      <c r="CI12" s="349"/>
      <c r="CJ12" s="349"/>
      <c r="CK12" s="349"/>
      <c r="CL12" s="349"/>
      <c r="CM12" s="349"/>
      <c r="CN12" s="349"/>
      <c r="CO12" s="349"/>
      <c r="CP12" s="349"/>
      <c r="CQ12" s="349"/>
      <c r="CR12" s="349"/>
      <c r="CS12" s="350"/>
      <c r="CT12" s="357" t="s">
        <v>202</v>
      </c>
      <c r="CU12" s="358"/>
      <c r="CV12" s="358"/>
      <c r="CW12" s="358"/>
      <c r="CX12" s="358"/>
      <c r="CY12" s="358"/>
      <c r="CZ12" s="358"/>
      <c r="DA12" s="359"/>
      <c r="DB12" s="357" t="s">
        <v>202</v>
      </c>
      <c r="DC12" s="358"/>
      <c r="DD12" s="358"/>
      <c r="DE12" s="358"/>
      <c r="DF12" s="358"/>
      <c r="DG12" s="358"/>
      <c r="DH12" s="358"/>
      <c r="DI12" s="359"/>
    </row>
    <row r="13" spans="1:119" ht="18.75" customHeight="1" x14ac:dyDescent="0.2">
      <c r="A13" s="2"/>
      <c r="B13" s="516"/>
      <c r="C13" s="517"/>
      <c r="D13" s="517"/>
      <c r="E13" s="517"/>
      <c r="F13" s="517"/>
      <c r="G13" s="517"/>
      <c r="H13" s="517"/>
      <c r="I13" s="517"/>
      <c r="J13" s="517"/>
      <c r="K13" s="518"/>
      <c r="L13" s="14"/>
      <c r="M13" s="376" t="s">
        <v>215</v>
      </c>
      <c r="N13" s="377"/>
      <c r="O13" s="377"/>
      <c r="P13" s="377"/>
      <c r="Q13" s="378"/>
      <c r="R13" s="379">
        <v>88411</v>
      </c>
      <c r="S13" s="380"/>
      <c r="T13" s="380"/>
      <c r="U13" s="380"/>
      <c r="V13" s="381"/>
      <c r="W13" s="503" t="s">
        <v>216</v>
      </c>
      <c r="X13" s="504"/>
      <c r="Y13" s="504"/>
      <c r="Z13" s="504"/>
      <c r="AA13" s="504"/>
      <c r="AB13" s="494"/>
      <c r="AC13" s="361">
        <v>983</v>
      </c>
      <c r="AD13" s="362"/>
      <c r="AE13" s="362"/>
      <c r="AF13" s="362"/>
      <c r="AG13" s="382"/>
      <c r="AH13" s="361">
        <v>1099</v>
      </c>
      <c r="AI13" s="362"/>
      <c r="AJ13" s="362"/>
      <c r="AK13" s="362"/>
      <c r="AL13" s="363"/>
      <c r="AM13" s="337" t="s">
        <v>218</v>
      </c>
      <c r="AN13" s="338"/>
      <c r="AO13" s="338"/>
      <c r="AP13" s="338"/>
      <c r="AQ13" s="338"/>
      <c r="AR13" s="338"/>
      <c r="AS13" s="338"/>
      <c r="AT13" s="339"/>
      <c r="AU13" s="340" t="s">
        <v>186</v>
      </c>
      <c r="AV13" s="341"/>
      <c r="AW13" s="341"/>
      <c r="AX13" s="341"/>
      <c r="AY13" s="342" t="s">
        <v>220</v>
      </c>
      <c r="AZ13" s="343"/>
      <c r="BA13" s="343"/>
      <c r="BB13" s="343"/>
      <c r="BC13" s="343"/>
      <c r="BD13" s="343"/>
      <c r="BE13" s="343"/>
      <c r="BF13" s="343"/>
      <c r="BG13" s="343"/>
      <c r="BH13" s="343"/>
      <c r="BI13" s="343"/>
      <c r="BJ13" s="343"/>
      <c r="BK13" s="343"/>
      <c r="BL13" s="343"/>
      <c r="BM13" s="344"/>
      <c r="BN13" s="345">
        <v>910519</v>
      </c>
      <c r="BO13" s="346"/>
      <c r="BP13" s="346"/>
      <c r="BQ13" s="346"/>
      <c r="BR13" s="346"/>
      <c r="BS13" s="346"/>
      <c r="BT13" s="346"/>
      <c r="BU13" s="347"/>
      <c r="BV13" s="345">
        <v>476014</v>
      </c>
      <c r="BW13" s="346"/>
      <c r="BX13" s="346"/>
      <c r="BY13" s="346"/>
      <c r="BZ13" s="346"/>
      <c r="CA13" s="346"/>
      <c r="CB13" s="346"/>
      <c r="CC13" s="347"/>
      <c r="CD13" s="348" t="s">
        <v>222</v>
      </c>
      <c r="CE13" s="349"/>
      <c r="CF13" s="349"/>
      <c r="CG13" s="349"/>
      <c r="CH13" s="349"/>
      <c r="CI13" s="349"/>
      <c r="CJ13" s="349"/>
      <c r="CK13" s="349"/>
      <c r="CL13" s="349"/>
      <c r="CM13" s="349"/>
      <c r="CN13" s="349"/>
      <c r="CO13" s="349"/>
      <c r="CP13" s="349"/>
      <c r="CQ13" s="349"/>
      <c r="CR13" s="349"/>
      <c r="CS13" s="350"/>
      <c r="CT13" s="351">
        <v>9.1999999999999993</v>
      </c>
      <c r="CU13" s="352"/>
      <c r="CV13" s="352"/>
      <c r="CW13" s="352"/>
      <c r="CX13" s="352"/>
      <c r="CY13" s="352"/>
      <c r="CZ13" s="352"/>
      <c r="DA13" s="353"/>
      <c r="DB13" s="351">
        <v>8.8000000000000007</v>
      </c>
      <c r="DC13" s="352"/>
      <c r="DD13" s="352"/>
      <c r="DE13" s="352"/>
      <c r="DF13" s="352"/>
      <c r="DG13" s="352"/>
      <c r="DH13" s="352"/>
      <c r="DI13" s="353"/>
    </row>
    <row r="14" spans="1:119" ht="18.75" customHeight="1" x14ac:dyDescent="0.2">
      <c r="A14" s="2"/>
      <c r="B14" s="516"/>
      <c r="C14" s="517"/>
      <c r="D14" s="517"/>
      <c r="E14" s="517"/>
      <c r="F14" s="517"/>
      <c r="G14" s="517"/>
      <c r="H14" s="517"/>
      <c r="I14" s="517"/>
      <c r="J14" s="517"/>
      <c r="K14" s="518"/>
      <c r="L14" s="401" t="s">
        <v>223</v>
      </c>
      <c r="M14" s="402"/>
      <c r="N14" s="402"/>
      <c r="O14" s="402"/>
      <c r="P14" s="402"/>
      <c r="Q14" s="403"/>
      <c r="R14" s="379">
        <v>91780</v>
      </c>
      <c r="S14" s="380"/>
      <c r="T14" s="380"/>
      <c r="U14" s="380"/>
      <c r="V14" s="381"/>
      <c r="W14" s="489"/>
      <c r="X14" s="490"/>
      <c r="Y14" s="490"/>
      <c r="Z14" s="490"/>
      <c r="AA14" s="490"/>
      <c r="AB14" s="480"/>
      <c r="AC14" s="404">
        <v>2.1</v>
      </c>
      <c r="AD14" s="405"/>
      <c r="AE14" s="405"/>
      <c r="AF14" s="405"/>
      <c r="AG14" s="406"/>
      <c r="AH14" s="404">
        <v>2.4</v>
      </c>
      <c r="AI14" s="405"/>
      <c r="AJ14" s="405"/>
      <c r="AK14" s="405"/>
      <c r="AL14" s="407"/>
      <c r="AM14" s="337"/>
      <c r="AN14" s="338"/>
      <c r="AO14" s="338"/>
      <c r="AP14" s="338"/>
      <c r="AQ14" s="338"/>
      <c r="AR14" s="338"/>
      <c r="AS14" s="338"/>
      <c r="AT14" s="339"/>
      <c r="AU14" s="340"/>
      <c r="AV14" s="341"/>
      <c r="AW14" s="341"/>
      <c r="AX14" s="341"/>
      <c r="AY14" s="342"/>
      <c r="AZ14" s="343"/>
      <c r="BA14" s="343"/>
      <c r="BB14" s="343"/>
      <c r="BC14" s="343"/>
      <c r="BD14" s="343"/>
      <c r="BE14" s="343"/>
      <c r="BF14" s="343"/>
      <c r="BG14" s="343"/>
      <c r="BH14" s="343"/>
      <c r="BI14" s="343"/>
      <c r="BJ14" s="343"/>
      <c r="BK14" s="343"/>
      <c r="BL14" s="343"/>
      <c r="BM14" s="344"/>
      <c r="BN14" s="345"/>
      <c r="BO14" s="346"/>
      <c r="BP14" s="346"/>
      <c r="BQ14" s="346"/>
      <c r="BR14" s="346"/>
      <c r="BS14" s="346"/>
      <c r="BT14" s="346"/>
      <c r="BU14" s="347"/>
      <c r="BV14" s="345"/>
      <c r="BW14" s="346"/>
      <c r="BX14" s="346"/>
      <c r="BY14" s="346"/>
      <c r="BZ14" s="346"/>
      <c r="CA14" s="346"/>
      <c r="CB14" s="346"/>
      <c r="CC14" s="347"/>
      <c r="CD14" s="395" t="s">
        <v>226</v>
      </c>
      <c r="CE14" s="396"/>
      <c r="CF14" s="396"/>
      <c r="CG14" s="396"/>
      <c r="CH14" s="396"/>
      <c r="CI14" s="396"/>
      <c r="CJ14" s="396"/>
      <c r="CK14" s="396"/>
      <c r="CL14" s="396"/>
      <c r="CM14" s="396"/>
      <c r="CN14" s="396"/>
      <c r="CO14" s="396"/>
      <c r="CP14" s="396"/>
      <c r="CQ14" s="396"/>
      <c r="CR14" s="396"/>
      <c r="CS14" s="397"/>
      <c r="CT14" s="398">
        <v>67</v>
      </c>
      <c r="CU14" s="399"/>
      <c r="CV14" s="399"/>
      <c r="CW14" s="399"/>
      <c r="CX14" s="399"/>
      <c r="CY14" s="399"/>
      <c r="CZ14" s="399"/>
      <c r="DA14" s="400"/>
      <c r="DB14" s="398">
        <v>78.7</v>
      </c>
      <c r="DC14" s="399"/>
      <c r="DD14" s="399"/>
      <c r="DE14" s="399"/>
      <c r="DF14" s="399"/>
      <c r="DG14" s="399"/>
      <c r="DH14" s="399"/>
      <c r="DI14" s="400"/>
    </row>
    <row r="15" spans="1:119" ht="18.75" customHeight="1" x14ac:dyDescent="0.2">
      <c r="A15" s="2"/>
      <c r="B15" s="516"/>
      <c r="C15" s="517"/>
      <c r="D15" s="517"/>
      <c r="E15" s="517"/>
      <c r="F15" s="517"/>
      <c r="G15" s="517"/>
      <c r="H15" s="517"/>
      <c r="I15" s="517"/>
      <c r="J15" s="517"/>
      <c r="K15" s="518"/>
      <c r="L15" s="14"/>
      <c r="M15" s="376" t="s">
        <v>215</v>
      </c>
      <c r="N15" s="377"/>
      <c r="O15" s="377"/>
      <c r="P15" s="377"/>
      <c r="Q15" s="378"/>
      <c r="R15" s="379">
        <v>89046</v>
      </c>
      <c r="S15" s="380"/>
      <c r="T15" s="380"/>
      <c r="U15" s="380"/>
      <c r="V15" s="381"/>
      <c r="W15" s="503" t="s">
        <v>6</v>
      </c>
      <c r="X15" s="504"/>
      <c r="Y15" s="504"/>
      <c r="Z15" s="504"/>
      <c r="AA15" s="504"/>
      <c r="AB15" s="494"/>
      <c r="AC15" s="361">
        <v>14094</v>
      </c>
      <c r="AD15" s="362"/>
      <c r="AE15" s="362"/>
      <c r="AF15" s="362"/>
      <c r="AG15" s="382"/>
      <c r="AH15" s="361">
        <v>14449</v>
      </c>
      <c r="AI15" s="362"/>
      <c r="AJ15" s="362"/>
      <c r="AK15" s="362"/>
      <c r="AL15" s="363"/>
      <c r="AM15" s="337"/>
      <c r="AN15" s="338"/>
      <c r="AO15" s="338"/>
      <c r="AP15" s="338"/>
      <c r="AQ15" s="338"/>
      <c r="AR15" s="338"/>
      <c r="AS15" s="338"/>
      <c r="AT15" s="339"/>
      <c r="AU15" s="340"/>
      <c r="AV15" s="341"/>
      <c r="AW15" s="341"/>
      <c r="AX15" s="341"/>
      <c r="AY15" s="325" t="s">
        <v>227</v>
      </c>
      <c r="AZ15" s="326"/>
      <c r="BA15" s="326"/>
      <c r="BB15" s="326"/>
      <c r="BC15" s="326"/>
      <c r="BD15" s="326"/>
      <c r="BE15" s="326"/>
      <c r="BF15" s="326"/>
      <c r="BG15" s="326"/>
      <c r="BH15" s="326"/>
      <c r="BI15" s="326"/>
      <c r="BJ15" s="326"/>
      <c r="BK15" s="326"/>
      <c r="BL15" s="326"/>
      <c r="BM15" s="327"/>
      <c r="BN15" s="328">
        <v>13884235</v>
      </c>
      <c r="BO15" s="329"/>
      <c r="BP15" s="329"/>
      <c r="BQ15" s="329"/>
      <c r="BR15" s="329"/>
      <c r="BS15" s="329"/>
      <c r="BT15" s="329"/>
      <c r="BU15" s="330"/>
      <c r="BV15" s="328">
        <v>13309091</v>
      </c>
      <c r="BW15" s="329"/>
      <c r="BX15" s="329"/>
      <c r="BY15" s="329"/>
      <c r="BZ15" s="329"/>
      <c r="CA15" s="329"/>
      <c r="CB15" s="329"/>
      <c r="CC15" s="330"/>
      <c r="CD15" s="331" t="s">
        <v>214</v>
      </c>
      <c r="CE15" s="332"/>
      <c r="CF15" s="332"/>
      <c r="CG15" s="332"/>
      <c r="CH15" s="332"/>
      <c r="CI15" s="332"/>
      <c r="CJ15" s="332"/>
      <c r="CK15" s="332"/>
      <c r="CL15" s="332"/>
      <c r="CM15" s="332"/>
      <c r="CN15" s="332"/>
      <c r="CO15" s="332"/>
      <c r="CP15" s="332"/>
      <c r="CQ15" s="332"/>
      <c r="CR15" s="332"/>
      <c r="CS15" s="333"/>
      <c r="CT15" s="28"/>
      <c r="CU15" s="31"/>
      <c r="CV15" s="31"/>
      <c r="CW15" s="31"/>
      <c r="CX15" s="31"/>
      <c r="CY15" s="31"/>
      <c r="CZ15" s="31"/>
      <c r="DA15" s="34"/>
      <c r="DB15" s="28"/>
      <c r="DC15" s="31"/>
      <c r="DD15" s="31"/>
      <c r="DE15" s="31"/>
      <c r="DF15" s="31"/>
      <c r="DG15" s="31"/>
      <c r="DH15" s="31"/>
      <c r="DI15" s="34"/>
    </row>
    <row r="16" spans="1:119" ht="18.75" customHeight="1" x14ac:dyDescent="0.2">
      <c r="A16" s="2"/>
      <c r="B16" s="516"/>
      <c r="C16" s="517"/>
      <c r="D16" s="517"/>
      <c r="E16" s="517"/>
      <c r="F16" s="517"/>
      <c r="G16" s="517"/>
      <c r="H16" s="517"/>
      <c r="I16" s="517"/>
      <c r="J16" s="517"/>
      <c r="K16" s="518"/>
      <c r="L16" s="401" t="s">
        <v>229</v>
      </c>
      <c r="M16" s="408"/>
      <c r="N16" s="408"/>
      <c r="O16" s="408"/>
      <c r="P16" s="408"/>
      <c r="Q16" s="409"/>
      <c r="R16" s="410" t="s">
        <v>230</v>
      </c>
      <c r="S16" s="411"/>
      <c r="T16" s="411"/>
      <c r="U16" s="411"/>
      <c r="V16" s="412"/>
      <c r="W16" s="489"/>
      <c r="X16" s="490"/>
      <c r="Y16" s="490"/>
      <c r="Z16" s="490"/>
      <c r="AA16" s="490"/>
      <c r="AB16" s="480"/>
      <c r="AC16" s="404">
        <v>30.8</v>
      </c>
      <c r="AD16" s="405"/>
      <c r="AE16" s="405"/>
      <c r="AF16" s="405"/>
      <c r="AG16" s="406"/>
      <c r="AH16" s="404">
        <v>31.4</v>
      </c>
      <c r="AI16" s="405"/>
      <c r="AJ16" s="405"/>
      <c r="AK16" s="405"/>
      <c r="AL16" s="407"/>
      <c r="AM16" s="337"/>
      <c r="AN16" s="338"/>
      <c r="AO16" s="338"/>
      <c r="AP16" s="338"/>
      <c r="AQ16" s="338"/>
      <c r="AR16" s="338"/>
      <c r="AS16" s="338"/>
      <c r="AT16" s="339"/>
      <c r="AU16" s="340"/>
      <c r="AV16" s="341"/>
      <c r="AW16" s="341"/>
      <c r="AX16" s="341"/>
      <c r="AY16" s="342" t="s">
        <v>108</v>
      </c>
      <c r="AZ16" s="343"/>
      <c r="BA16" s="343"/>
      <c r="BB16" s="343"/>
      <c r="BC16" s="343"/>
      <c r="BD16" s="343"/>
      <c r="BE16" s="343"/>
      <c r="BF16" s="343"/>
      <c r="BG16" s="343"/>
      <c r="BH16" s="343"/>
      <c r="BI16" s="343"/>
      <c r="BJ16" s="343"/>
      <c r="BK16" s="343"/>
      <c r="BL16" s="343"/>
      <c r="BM16" s="344"/>
      <c r="BN16" s="345">
        <v>21457653</v>
      </c>
      <c r="BO16" s="346"/>
      <c r="BP16" s="346"/>
      <c r="BQ16" s="346"/>
      <c r="BR16" s="346"/>
      <c r="BS16" s="346"/>
      <c r="BT16" s="346"/>
      <c r="BU16" s="347"/>
      <c r="BV16" s="345">
        <v>20875738</v>
      </c>
      <c r="BW16" s="346"/>
      <c r="BX16" s="346"/>
      <c r="BY16" s="346"/>
      <c r="BZ16" s="346"/>
      <c r="CA16" s="346"/>
      <c r="CB16" s="346"/>
      <c r="CC16" s="347"/>
      <c r="CD16" s="21"/>
      <c r="CE16" s="522"/>
      <c r="CF16" s="522"/>
      <c r="CG16" s="522"/>
      <c r="CH16" s="522"/>
      <c r="CI16" s="522"/>
      <c r="CJ16" s="522"/>
      <c r="CK16" s="522"/>
      <c r="CL16" s="522"/>
      <c r="CM16" s="522"/>
      <c r="CN16" s="522"/>
      <c r="CO16" s="522"/>
      <c r="CP16" s="522"/>
      <c r="CQ16" s="522"/>
      <c r="CR16" s="522"/>
      <c r="CS16" s="523"/>
      <c r="CT16" s="351"/>
      <c r="CU16" s="352"/>
      <c r="CV16" s="352"/>
      <c r="CW16" s="352"/>
      <c r="CX16" s="352"/>
      <c r="CY16" s="352"/>
      <c r="CZ16" s="352"/>
      <c r="DA16" s="353"/>
      <c r="DB16" s="351"/>
      <c r="DC16" s="352"/>
      <c r="DD16" s="352"/>
      <c r="DE16" s="352"/>
      <c r="DF16" s="352"/>
      <c r="DG16" s="352"/>
      <c r="DH16" s="352"/>
      <c r="DI16" s="353"/>
    </row>
    <row r="17" spans="1:113" ht="18.75" customHeight="1" x14ac:dyDescent="0.2">
      <c r="A17" s="2"/>
      <c r="B17" s="519"/>
      <c r="C17" s="520"/>
      <c r="D17" s="520"/>
      <c r="E17" s="520"/>
      <c r="F17" s="520"/>
      <c r="G17" s="520"/>
      <c r="H17" s="520"/>
      <c r="I17" s="520"/>
      <c r="J17" s="520"/>
      <c r="K17" s="521"/>
      <c r="L17" s="15"/>
      <c r="M17" s="413" t="s">
        <v>101</v>
      </c>
      <c r="N17" s="414"/>
      <c r="O17" s="414"/>
      <c r="P17" s="414"/>
      <c r="Q17" s="415"/>
      <c r="R17" s="410" t="s">
        <v>232</v>
      </c>
      <c r="S17" s="411"/>
      <c r="T17" s="411"/>
      <c r="U17" s="411"/>
      <c r="V17" s="412"/>
      <c r="W17" s="503" t="s">
        <v>95</v>
      </c>
      <c r="X17" s="504"/>
      <c r="Y17" s="504"/>
      <c r="Z17" s="504"/>
      <c r="AA17" s="504"/>
      <c r="AB17" s="494"/>
      <c r="AC17" s="361">
        <v>30670</v>
      </c>
      <c r="AD17" s="362"/>
      <c r="AE17" s="362"/>
      <c r="AF17" s="362"/>
      <c r="AG17" s="382"/>
      <c r="AH17" s="361">
        <v>30472</v>
      </c>
      <c r="AI17" s="362"/>
      <c r="AJ17" s="362"/>
      <c r="AK17" s="362"/>
      <c r="AL17" s="363"/>
      <c r="AM17" s="337"/>
      <c r="AN17" s="338"/>
      <c r="AO17" s="338"/>
      <c r="AP17" s="338"/>
      <c r="AQ17" s="338"/>
      <c r="AR17" s="338"/>
      <c r="AS17" s="338"/>
      <c r="AT17" s="339"/>
      <c r="AU17" s="340"/>
      <c r="AV17" s="341"/>
      <c r="AW17" s="341"/>
      <c r="AX17" s="341"/>
      <c r="AY17" s="342" t="s">
        <v>234</v>
      </c>
      <c r="AZ17" s="343"/>
      <c r="BA17" s="343"/>
      <c r="BB17" s="343"/>
      <c r="BC17" s="343"/>
      <c r="BD17" s="343"/>
      <c r="BE17" s="343"/>
      <c r="BF17" s="343"/>
      <c r="BG17" s="343"/>
      <c r="BH17" s="343"/>
      <c r="BI17" s="343"/>
      <c r="BJ17" s="343"/>
      <c r="BK17" s="343"/>
      <c r="BL17" s="343"/>
      <c r="BM17" s="344"/>
      <c r="BN17" s="345">
        <v>17625851</v>
      </c>
      <c r="BO17" s="346"/>
      <c r="BP17" s="346"/>
      <c r="BQ17" s="346"/>
      <c r="BR17" s="346"/>
      <c r="BS17" s="346"/>
      <c r="BT17" s="346"/>
      <c r="BU17" s="347"/>
      <c r="BV17" s="345">
        <v>16876728</v>
      </c>
      <c r="BW17" s="346"/>
      <c r="BX17" s="346"/>
      <c r="BY17" s="346"/>
      <c r="BZ17" s="346"/>
      <c r="CA17" s="346"/>
      <c r="CB17" s="346"/>
      <c r="CC17" s="347"/>
      <c r="CD17" s="21"/>
      <c r="CE17" s="522"/>
      <c r="CF17" s="522"/>
      <c r="CG17" s="522"/>
      <c r="CH17" s="522"/>
      <c r="CI17" s="522"/>
      <c r="CJ17" s="522"/>
      <c r="CK17" s="522"/>
      <c r="CL17" s="522"/>
      <c r="CM17" s="522"/>
      <c r="CN17" s="522"/>
      <c r="CO17" s="522"/>
      <c r="CP17" s="522"/>
      <c r="CQ17" s="522"/>
      <c r="CR17" s="522"/>
      <c r="CS17" s="523"/>
      <c r="CT17" s="351"/>
      <c r="CU17" s="352"/>
      <c r="CV17" s="352"/>
      <c r="CW17" s="352"/>
      <c r="CX17" s="352"/>
      <c r="CY17" s="352"/>
      <c r="CZ17" s="352"/>
      <c r="DA17" s="353"/>
      <c r="DB17" s="351"/>
      <c r="DC17" s="352"/>
      <c r="DD17" s="352"/>
      <c r="DE17" s="352"/>
      <c r="DF17" s="352"/>
      <c r="DG17" s="352"/>
      <c r="DH17" s="352"/>
      <c r="DI17" s="353"/>
    </row>
    <row r="18" spans="1:113" ht="18.75" customHeight="1" x14ac:dyDescent="0.2">
      <c r="A18" s="2"/>
      <c r="B18" s="416" t="s">
        <v>235</v>
      </c>
      <c r="C18" s="417"/>
      <c r="D18" s="417"/>
      <c r="E18" s="418"/>
      <c r="F18" s="418"/>
      <c r="G18" s="418"/>
      <c r="H18" s="418"/>
      <c r="I18" s="418"/>
      <c r="J18" s="418"/>
      <c r="K18" s="418"/>
      <c r="L18" s="419">
        <v>109.44</v>
      </c>
      <c r="M18" s="419"/>
      <c r="N18" s="419"/>
      <c r="O18" s="419"/>
      <c r="P18" s="419"/>
      <c r="Q18" s="419"/>
      <c r="R18" s="420"/>
      <c r="S18" s="420"/>
      <c r="T18" s="420"/>
      <c r="U18" s="420"/>
      <c r="V18" s="421"/>
      <c r="W18" s="435"/>
      <c r="X18" s="436"/>
      <c r="Y18" s="436"/>
      <c r="Z18" s="436"/>
      <c r="AA18" s="436"/>
      <c r="AB18" s="497"/>
      <c r="AC18" s="422">
        <v>67</v>
      </c>
      <c r="AD18" s="423"/>
      <c r="AE18" s="423"/>
      <c r="AF18" s="423"/>
      <c r="AG18" s="424"/>
      <c r="AH18" s="422">
        <v>66.2</v>
      </c>
      <c r="AI18" s="423"/>
      <c r="AJ18" s="423"/>
      <c r="AK18" s="423"/>
      <c r="AL18" s="425"/>
      <c r="AM18" s="337"/>
      <c r="AN18" s="338"/>
      <c r="AO18" s="338"/>
      <c r="AP18" s="338"/>
      <c r="AQ18" s="338"/>
      <c r="AR18" s="338"/>
      <c r="AS18" s="338"/>
      <c r="AT18" s="339"/>
      <c r="AU18" s="340"/>
      <c r="AV18" s="341"/>
      <c r="AW18" s="341"/>
      <c r="AX18" s="341"/>
      <c r="AY18" s="342" t="s">
        <v>236</v>
      </c>
      <c r="AZ18" s="343"/>
      <c r="BA18" s="343"/>
      <c r="BB18" s="343"/>
      <c r="BC18" s="343"/>
      <c r="BD18" s="343"/>
      <c r="BE18" s="343"/>
      <c r="BF18" s="343"/>
      <c r="BG18" s="343"/>
      <c r="BH18" s="343"/>
      <c r="BI18" s="343"/>
      <c r="BJ18" s="343"/>
      <c r="BK18" s="343"/>
      <c r="BL18" s="343"/>
      <c r="BM18" s="344"/>
      <c r="BN18" s="345">
        <v>23806587</v>
      </c>
      <c r="BO18" s="346"/>
      <c r="BP18" s="346"/>
      <c r="BQ18" s="346"/>
      <c r="BR18" s="346"/>
      <c r="BS18" s="346"/>
      <c r="BT18" s="346"/>
      <c r="BU18" s="347"/>
      <c r="BV18" s="345">
        <v>23659877</v>
      </c>
      <c r="BW18" s="346"/>
      <c r="BX18" s="346"/>
      <c r="BY18" s="346"/>
      <c r="BZ18" s="346"/>
      <c r="CA18" s="346"/>
      <c r="CB18" s="346"/>
      <c r="CC18" s="347"/>
      <c r="CD18" s="21"/>
      <c r="CE18" s="522"/>
      <c r="CF18" s="522"/>
      <c r="CG18" s="522"/>
      <c r="CH18" s="522"/>
      <c r="CI18" s="522"/>
      <c r="CJ18" s="522"/>
      <c r="CK18" s="522"/>
      <c r="CL18" s="522"/>
      <c r="CM18" s="522"/>
      <c r="CN18" s="522"/>
      <c r="CO18" s="522"/>
      <c r="CP18" s="522"/>
      <c r="CQ18" s="522"/>
      <c r="CR18" s="522"/>
      <c r="CS18" s="523"/>
      <c r="CT18" s="351"/>
      <c r="CU18" s="352"/>
      <c r="CV18" s="352"/>
      <c r="CW18" s="352"/>
      <c r="CX18" s="352"/>
      <c r="CY18" s="352"/>
      <c r="CZ18" s="352"/>
      <c r="DA18" s="353"/>
      <c r="DB18" s="351"/>
      <c r="DC18" s="352"/>
      <c r="DD18" s="352"/>
      <c r="DE18" s="352"/>
      <c r="DF18" s="352"/>
      <c r="DG18" s="352"/>
      <c r="DH18" s="352"/>
      <c r="DI18" s="353"/>
    </row>
    <row r="19" spans="1:113" ht="18.75" customHeight="1" x14ac:dyDescent="0.2">
      <c r="A19" s="2"/>
      <c r="B19" s="416" t="s">
        <v>69</v>
      </c>
      <c r="C19" s="417"/>
      <c r="D19" s="417"/>
      <c r="E19" s="418"/>
      <c r="F19" s="418"/>
      <c r="G19" s="418"/>
      <c r="H19" s="418"/>
      <c r="I19" s="418"/>
      <c r="J19" s="418"/>
      <c r="K19" s="418"/>
      <c r="L19" s="426">
        <v>829</v>
      </c>
      <c r="M19" s="426"/>
      <c r="N19" s="426"/>
      <c r="O19" s="426"/>
      <c r="P19" s="426"/>
      <c r="Q19" s="426"/>
      <c r="R19" s="427"/>
      <c r="S19" s="427"/>
      <c r="T19" s="427"/>
      <c r="U19" s="427"/>
      <c r="V19" s="428"/>
      <c r="W19" s="322"/>
      <c r="X19" s="323"/>
      <c r="Y19" s="323"/>
      <c r="Z19" s="323"/>
      <c r="AA19" s="323"/>
      <c r="AB19" s="323"/>
      <c r="AC19" s="437"/>
      <c r="AD19" s="437"/>
      <c r="AE19" s="437"/>
      <c r="AF19" s="437"/>
      <c r="AG19" s="437"/>
      <c r="AH19" s="437"/>
      <c r="AI19" s="437"/>
      <c r="AJ19" s="437"/>
      <c r="AK19" s="437"/>
      <c r="AL19" s="438"/>
      <c r="AM19" s="337"/>
      <c r="AN19" s="338"/>
      <c r="AO19" s="338"/>
      <c r="AP19" s="338"/>
      <c r="AQ19" s="338"/>
      <c r="AR19" s="338"/>
      <c r="AS19" s="338"/>
      <c r="AT19" s="339"/>
      <c r="AU19" s="340"/>
      <c r="AV19" s="341"/>
      <c r="AW19" s="341"/>
      <c r="AX19" s="341"/>
      <c r="AY19" s="342" t="s">
        <v>237</v>
      </c>
      <c r="AZ19" s="343"/>
      <c r="BA19" s="343"/>
      <c r="BB19" s="343"/>
      <c r="BC19" s="343"/>
      <c r="BD19" s="343"/>
      <c r="BE19" s="343"/>
      <c r="BF19" s="343"/>
      <c r="BG19" s="343"/>
      <c r="BH19" s="343"/>
      <c r="BI19" s="343"/>
      <c r="BJ19" s="343"/>
      <c r="BK19" s="343"/>
      <c r="BL19" s="343"/>
      <c r="BM19" s="344"/>
      <c r="BN19" s="345">
        <v>31411087</v>
      </c>
      <c r="BO19" s="346"/>
      <c r="BP19" s="346"/>
      <c r="BQ19" s="346"/>
      <c r="BR19" s="346"/>
      <c r="BS19" s="346"/>
      <c r="BT19" s="346"/>
      <c r="BU19" s="347"/>
      <c r="BV19" s="345">
        <v>31931946</v>
      </c>
      <c r="BW19" s="346"/>
      <c r="BX19" s="346"/>
      <c r="BY19" s="346"/>
      <c r="BZ19" s="346"/>
      <c r="CA19" s="346"/>
      <c r="CB19" s="346"/>
      <c r="CC19" s="347"/>
      <c r="CD19" s="21"/>
      <c r="CE19" s="522"/>
      <c r="CF19" s="522"/>
      <c r="CG19" s="522"/>
      <c r="CH19" s="522"/>
      <c r="CI19" s="522"/>
      <c r="CJ19" s="522"/>
      <c r="CK19" s="522"/>
      <c r="CL19" s="522"/>
      <c r="CM19" s="522"/>
      <c r="CN19" s="522"/>
      <c r="CO19" s="522"/>
      <c r="CP19" s="522"/>
      <c r="CQ19" s="522"/>
      <c r="CR19" s="522"/>
      <c r="CS19" s="523"/>
      <c r="CT19" s="351"/>
      <c r="CU19" s="352"/>
      <c r="CV19" s="352"/>
      <c r="CW19" s="352"/>
      <c r="CX19" s="352"/>
      <c r="CY19" s="352"/>
      <c r="CZ19" s="352"/>
      <c r="DA19" s="353"/>
      <c r="DB19" s="351"/>
      <c r="DC19" s="352"/>
      <c r="DD19" s="352"/>
      <c r="DE19" s="352"/>
      <c r="DF19" s="352"/>
      <c r="DG19" s="352"/>
      <c r="DH19" s="352"/>
      <c r="DI19" s="353"/>
    </row>
    <row r="20" spans="1:113" ht="18.75" customHeight="1" x14ac:dyDescent="0.2">
      <c r="A20" s="2"/>
      <c r="B20" s="416" t="s">
        <v>241</v>
      </c>
      <c r="C20" s="417"/>
      <c r="D20" s="417"/>
      <c r="E20" s="418"/>
      <c r="F20" s="418"/>
      <c r="G20" s="418"/>
      <c r="H20" s="418"/>
      <c r="I20" s="418"/>
      <c r="J20" s="418"/>
      <c r="K20" s="418"/>
      <c r="L20" s="426">
        <v>33812</v>
      </c>
      <c r="M20" s="426"/>
      <c r="N20" s="426"/>
      <c r="O20" s="426"/>
      <c r="P20" s="426"/>
      <c r="Q20" s="426"/>
      <c r="R20" s="427"/>
      <c r="S20" s="427"/>
      <c r="T20" s="427"/>
      <c r="U20" s="427"/>
      <c r="V20" s="428"/>
      <c r="W20" s="435"/>
      <c r="X20" s="436"/>
      <c r="Y20" s="436"/>
      <c r="Z20" s="436"/>
      <c r="AA20" s="436"/>
      <c r="AB20" s="436"/>
      <c r="AC20" s="429"/>
      <c r="AD20" s="429"/>
      <c r="AE20" s="429"/>
      <c r="AF20" s="429"/>
      <c r="AG20" s="429"/>
      <c r="AH20" s="429"/>
      <c r="AI20" s="429"/>
      <c r="AJ20" s="429"/>
      <c r="AK20" s="429"/>
      <c r="AL20" s="430"/>
      <c r="AM20" s="431"/>
      <c r="AN20" s="365"/>
      <c r="AO20" s="365"/>
      <c r="AP20" s="365"/>
      <c r="AQ20" s="365"/>
      <c r="AR20" s="365"/>
      <c r="AS20" s="365"/>
      <c r="AT20" s="366"/>
      <c r="AU20" s="432"/>
      <c r="AV20" s="433"/>
      <c r="AW20" s="433"/>
      <c r="AX20" s="434"/>
      <c r="AY20" s="342"/>
      <c r="AZ20" s="343"/>
      <c r="BA20" s="343"/>
      <c r="BB20" s="343"/>
      <c r="BC20" s="343"/>
      <c r="BD20" s="343"/>
      <c r="BE20" s="343"/>
      <c r="BF20" s="343"/>
      <c r="BG20" s="343"/>
      <c r="BH20" s="343"/>
      <c r="BI20" s="343"/>
      <c r="BJ20" s="343"/>
      <c r="BK20" s="343"/>
      <c r="BL20" s="343"/>
      <c r="BM20" s="344"/>
      <c r="BN20" s="345"/>
      <c r="BO20" s="346"/>
      <c r="BP20" s="346"/>
      <c r="BQ20" s="346"/>
      <c r="BR20" s="346"/>
      <c r="BS20" s="346"/>
      <c r="BT20" s="346"/>
      <c r="BU20" s="347"/>
      <c r="BV20" s="345"/>
      <c r="BW20" s="346"/>
      <c r="BX20" s="346"/>
      <c r="BY20" s="346"/>
      <c r="BZ20" s="346"/>
      <c r="CA20" s="346"/>
      <c r="CB20" s="346"/>
      <c r="CC20" s="347"/>
      <c r="CD20" s="21"/>
      <c r="CE20" s="522"/>
      <c r="CF20" s="522"/>
      <c r="CG20" s="522"/>
      <c r="CH20" s="522"/>
      <c r="CI20" s="522"/>
      <c r="CJ20" s="522"/>
      <c r="CK20" s="522"/>
      <c r="CL20" s="522"/>
      <c r="CM20" s="522"/>
      <c r="CN20" s="522"/>
      <c r="CO20" s="522"/>
      <c r="CP20" s="522"/>
      <c r="CQ20" s="522"/>
      <c r="CR20" s="522"/>
      <c r="CS20" s="523"/>
      <c r="CT20" s="351"/>
      <c r="CU20" s="352"/>
      <c r="CV20" s="352"/>
      <c r="CW20" s="352"/>
      <c r="CX20" s="352"/>
      <c r="CY20" s="352"/>
      <c r="CZ20" s="352"/>
      <c r="DA20" s="353"/>
      <c r="DB20" s="351"/>
      <c r="DC20" s="352"/>
      <c r="DD20" s="352"/>
      <c r="DE20" s="352"/>
      <c r="DF20" s="352"/>
      <c r="DG20" s="352"/>
      <c r="DH20" s="352"/>
      <c r="DI20" s="353"/>
    </row>
    <row r="21" spans="1:113" ht="18.75" customHeight="1" x14ac:dyDescent="0.2">
      <c r="A21" s="2"/>
      <c r="B21" s="439" t="s">
        <v>242</v>
      </c>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AW21" s="440"/>
      <c r="AX21" s="441"/>
      <c r="AY21" s="442"/>
      <c r="AZ21" s="443"/>
      <c r="BA21" s="443"/>
      <c r="BB21" s="443"/>
      <c r="BC21" s="443"/>
      <c r="BD21" s="443"/>
      <c r="BE21" s="443"/>
      <c r="BF21" s="443"/>
      <c r="BG21" s="443"/>
      <c r="BH21" s="443"/>
      <c r="BI21" s="443"/>
      <c r="BJ21" s="443"/>
      <c r="BK21" s="443"/>
      <c r="BL21" s="443"/>
      <c r="BM21" s="444"/>
      <c r="BN21" s="445"/>
      <c r="BO21" s="446"/>
      <c r="BP21" s="446"/>
      <c r="BQ21" s="446"/>
      <c r="BR21" s="446"/>
      <c r="BS21" s="446"/>
      <c r="BT21" s="446"/>
      <c r="BU21" s="447"/>
      <c r="BV21" s="445"/>
      <c r="BW21" s="446"/>
      <c r="BX21" s="446"/>
      <c r="BY21" s="446"/>
      <c r="BZ21" s="446"/>
      <c r="CA21" s="446"/>
      <c r="CB21" s="446"/>
      <c r="CC21" s="447"/>
      <c r="CD21" s="21"/>
      <c r="CE21" s="522"/>
      <c r="CF21" s="522"/>
      <c r="CG21" s="522"/>
      <c r="CH21" s="522"/>
      <c r="CI21" s="522"/>
      <c r="CJ21" s="522"/>
      <c r="CK21" s="522"/>
      <c r="CL21" s="522"/>
      <c r="CM21" s="522"/>
      <c r="CN21" s="522"/>
      <c r="CO21" s="522"/>
      <c r="CP21" s="522"/>
      <c r="CQ21" s="522"/>
      <c r="CR21" s="522"/>
      <c r="CS21" s="523"/>
      <c r="CT21" s="351"/>
      <c r="CU21" s="352"/>
      <c r="CV21" s="352"/>
      <c r="CW21" s="352"/>
      <c r="CX21" s="352"/>
      <c r="CY21" s="352"/>
      <c r="CZ21" s="352"/>
      <c r="DA21" s="353"/>
      <c r="DB21" s="351"/>
      <c r="DC21" s="352"/>
      <c r="DD21" s="352"/>
      <c r="DE21" s="352"/>
      <c r="DF21" s="352"/>
      <c r="DG21" s="352"/>
      <c r="DH21" s="352"/>
      <c r="DI21" s="353"/>
    </row>
    <row r="22" spans="1:113" ht="18.75" customHeight="1" x14ac:dyDescent="0.2">
      <c r="A22" s="2"/>
      <c r="B22" s="457" t="s">
        <v>243</v>
      </c>
      <c r="C22" s="458"/>
      <c r="D22" s="459"/>
      <c r="E22" s="499" t="s">
        <v>8</v>
      </c>
      <c r="F22" s="504"/>
      <c r="G22" s="504"/>
      <c r="H22" s="504"/>
      <c r="I22" s="504"/>
      <c r="J22" s="504"/>
      <c r="K22" s="494"/>
      <c r="L22" s="499" t="s">
        <v>245</v>
      </c>
      <c r="M22" s="504"/>
      <c r="N22" s="504"/>
      <c r="O22" s="504"/>
      <c r="P22" s="494"/>
      <c r="Q22" s="524" t="s">
        <v>247</v>
      </c>
      <c r="R22" s="525"/>
      <c r="S22" s="525"/>
      <c r="T22" s="525"/>
      <c r="U22" s="525"/>
      <c r="V22" s="526"/>
      <c r="W22" s="538" t="s">
        <v>248</v>
      </c>
      <c r="X22" s="458"/>
      <c r="Y22" s="459"/>
      <c r="Z22" s="499" t="s">
        <v>8</v>
      </c>
      <c r="AA22" s="504"/>
      <c r="AB22" s="504"/>
      <c r="AC22" s="504"/>
      <c r="AD22" s="504"/>
      <c r="AE22" s="504"/>
      <c r="AF22" s="504"/>
      <c r="AG22" s="494"/>
      <c r="AH22" s="530" t="s">
        <v>184</v>
      </c>
      <c r="AI22" s="504"/>
      <c r="AJ22" s="504"/>
      <c r="AK22" s="504"/>
      <c r="AL22" s="494"/>
      <c r="AM22" s="530" t="s">
        <v>249</v>
      </c>
      <c r="AN22" s="531"/>
      <c r="AO22" s="531"/>
      <c r="AP22" s="531"/>
      <c r="AQ22" s="531"/>
      <c r="AR22" s="532"/>
      <c r="AS22" s="524" t="s">
        <v>247</v>
      </c>
      <c r="AT22" s="525"/>
      <c r="AU22" s="525"/>
      <c r="AV22" s="525"/>
      <c r="AW22" s="525"/>
      <c r="AX22" s="536"/>
      <c r="AY22" s="325" t="s">
        <v>251</v>
      </c>
      <c r="AZ22" s="326"/>
      <c r="BA22" s="326"/>
      <c r="BB22" s="326"/>
      <c r="BC22" s="326"/>
      <c r="BD22" s="326"/>
      <c r="BE22" s="326"/>
      <c r="BF22" s="326"/>
      <c r="BG22" s="326"/>
      <c r="BH22" s="326"/>
      <c r="BI22" s="326"/>
      <c r="BJ22" s="326"/>
      <c r="BK22" s="326"/>
      <c r="BL22" s="326"/>
      <c r="BM22" s="327"/>
      <c r="BN22" s="328">
        <v>58137260</v>
      </c>
      <c r="BO22" s="329"/>
      <c r="BP22" s="329"/>
      <c r="BQ22" s="329"/>
      <c r="BR22" s="329"/>
      <c r="BS22" s="329"/>
      <c r="BT22" s="329"/>
      <c r="BU22" s="330"/>
      <c r="BV22" s="328">
        <v>62846267</v>
      </c>
      <c r="BW22" s="329"/>
      <c r="BX22" s="329"/>
      <c r="BY22" s="329"/>
      <c r="BZ22" s="329"/>
      <c r="CA22" s="329"/>
      <c r="CB22" s="329"/>
      <c r="CC22" s="330"/>
      <c r="CD22" s="21"/>
      <c r="CE22" s="522"/>
      <c r="CF22" s="522"/>
      <c r="CG22" s="522"/>
      <c r="CH22" s="522"/>
      <c r="CI22" s="522"/>
      <c r="CJ22" s="522"/>
      <c r="CK22" s="522"/>
      <c r="CL22" s="522"/>
      <c r="CM22" s="522"/>
      <c r="CN22" s="522"/>
      <c r="CO22" s="522"/>
      <c r="CP22" s="522"/>
      <c r="CQ22" s="522"/>
      <c r="CR22" s="522"/>
      <c r="CS22" s="523"/>
      <c r="CT22" s="351"/>
      <c r="CU22" s="352"/>
      <c r="CV22" s="352"/>
      <c r="CW22" s="352"/>
      <c r="CX22" s="352"/>
      <c r="CY22" s="352"/>
      <c r="CZ22" s="352"/>
      <c r="DA22" s="353"/>
      <c r="DB22" s="351"/>
      <c r="DC22" s="352"/>
      <c r="DD22" s="352"/>
      <c r="DE22" s="352"/>
      <c r="DF22" s="352"/>
      <c r="DG22" s="352"/>
      <c r="DH22" s="352"/>
      <c r="DI22" s="353"/>
    </row>
    <row r="23" spans="1:113" ht="18.75" customHeight="1" x14ac:dyDescent="0.2">
      <c r="A23" s="2"/>
      <c r="B23" s="460"/>
      <c r="C23" s="461"/>
      <c r="D23" s="462"/>
      <c r="E23" s="486"/>
      <c r="F23" s="490"/>
      <c r="G23" s="490"/>
      <c r="H23" s="490"/>
      <c r="I23" s="490"/>
      <c r="J23" s="490"/>
      <c r="K23" s="480"/>
      <c r="L23" s="486"/>
      <c r="M23" s="490"/>
      <c r="N23" s="490"/>
      <c r="O23" s="490"/>
      <c r="P23" s="480"/>
      <c r="Q23" s="527"/>
      <c r="R23" s="528"/>
      <c r="S23" s="528"/>
      <c r="T23" s="528"/>
      <c r="U23" s="528"/>
      <c r="V23" s="529"/>
      <c r="W23" s="539"/>
      <c r="X23" s="461"/>
      <c r="Y23" s="462"/>
      <c r="Z23" s="486"/>
      <c r="AA23" s="490"/>
      <c r="AB23" s="490"/>
      <c r="AC23" s="490"/>
      <c r="AD23" s="490"/>
      <c r="AE23" s="490"/>
      <c r="AF23" s="490"/>
      <c r="AG23" s="480"/>
      <c r="AH23" s="486"/>
      <c r="AI23" s="490"/>
      <c r="AJ23" s="490"/>
      <c r="AK23" s="490"/>
      <c r="AL23" s="480"/>
      <c r="AM23" s="533"/>
      <c r="AN23" s="534"/>
      <c r="AO23" s="534"/>
      <c r="AP23" s="534"/>
      <c r="AQ23" s="534"/>
      <c r="AR23" s="535"/>
      <c r="AS23" s="527"/>
      <c r="AT23" s="528"/>
      <c r="AU23" s="528"/>
      <c r="AV23" s="528"/>
      <c r="AW23" s="528"/>
      <c r="AX23" s="537"/>
      <c r="AY23" s="342" t="s">
        <v>253</v>
      </c>
      <c r="AZ23" s="343"/>
      <c r="BA23" s="343"/>
      <c r="BB23" s="343"/>
      <c r="BC23" s="343"/>
      <c r="BD23" s="343"/>
      <c r="BE23" s="343"/>
      <c r="BF23" s="343"/>
      <c r="BG23" s="343"/>
      <c r="BH23" s="343"/>
      <c r="BI23" s="343"/>
      <c r="BJ23" s="343"/>
      <c r="BK23" s="343"/>
      <c r="BL23" s="343"/>
      <c r="BM23" s="344"/>
      <c r="BN23" s="345">
        <v>33108275</v>
      </c>
      <c r="BO23" s="346"/>
      <c r="BP23" s="346"/>
      <c r="BQ23" s="346"/>
      <c r="BR23" s="346"/>
      <c r="BS23" s="346"/>
      <c r="BT23" s="346"/>
      <c r="BU23" s="347"/>
      <c r="BV23" s="345">
        <v>37485503</v>
      </c>
      <c r="BW23" s="346"/>
      <c r="BX23" s="346"/>
      <c r="BY23" s="346"/>
      <c r="BZ23" s="346"/>
      <c r="CA23" s="346"/>
      <c r="CB23" s="346"/>
      <c r="CC23" s="347"/>
      <c r="CD23" s="21"/>
      <c r="CE23" s="522"/>
      <c r="CF23" s="522"/>
      <c r="CG23" s="522"/>
      <c r="CH23" s="522"/>
      <c r="CI23" s="522"/>
      <c r="CJ23" s="522"/>
      <c r="CK23" s="522"/>
      <c r="CL23" s="522"/>
      <c r="CM23" s="522"/>
      <c r="CN23" s="522"/>
      <c r="CO23" s="522"/>
      <c r="CP23" s="522"/>
      <c r="CQ23" s="522"/>
      <c r="CR23" s="522"/>
      <c r="CS23" s="523"/>
      <c r="CT23" s="351"/>
      <c r="CU23" s="352"/>
      <c r="CV23" s="352"/>
      <c r="CW23" s="352"/>
      <c r="CX23" s="352"/>
      <c r="CY23" s="352"/>
      <c r="CZ23" s="352"/>
      <c r="DA23" s="353"/>
      <c r="DB23" s="351"/>
      <c r="DC23" s="352"/>
      <c r="DD23" s="352"/>
      <c r="DE23" s="352"/>
      <c r="DF23" s="352"/>
      <c r="DG23" s="352"/>
      <c r="DH23" s="352"/>
      <c r="DI23" s="353"/>
    </row>
    <row r="24" spans="1:113" ht="18.75" customHeight="1" x14ac:dyDescent="0.2">
      <c r="A24" s="2"/>
      <c r="B24" s="460"/>
      <c r="C24" s="461"/>
      <c r="D24" s="462"/>
      <c r="E24" s="360" t="s">
        <v>255</v>
      </c>
      <c r="F24" s="338"/>
      <c r="G24" s="338"/>
      <c r="H24" s="338"/>
      <c r="I24" s="338"/>
      <c r="J24" s="338"/>
      <c r="K24" s="339"/>
      <c r="L24" s="361">
        <v>1</v>
      </c>
      <c r="M24" s="362"/>
      <c r="N24" s="362"/>
      <c r="O24" s="362"/>
      <c r="P24" s="382"/>
      <c r="Q24" s="361">
        <v>9260</v>
      </c>
      <c r="R24" s="362"/>
      <c r="S24" s="362"/>
      <c r="T24" s="362"/>
      <c r="U24" s="362"/>
      <c r="V24" s="382"/>
      <c r="W24" s="539"/>
      <c r="X24" s="461"/>
      <c r="Y24" s="462"/>
      <c r="Z24" s="360" t="s">
        <v>256</v>
      </c>
      <c r="AA24" s="338"/>
      <c r="AB24" s="338"/>
      <c r="AC24" s="338"/>
      <c r="AD24" s="338"/>
      <c r="AE24" s="338"/>
      <c r="AF24" s="338"/>
      <c r="AG24" s="339"/>
      <c r="AH24" s="361">
        <v>619</v>
      </c>
      <c r="AI24" s="362"/>
      <c r="AJ24" s="362"/>
      <c r="AK24" s="362"/>
      <c r="AL24" s="382"/>
      <c r="AM24" s="361">
        <v>1899092</v>
      </c>
      <c r="AN24" s="362"/>
      <c r="AO24" s="362"/>
      <c r="AP24" s="362"/>
      <c r="AQ24" s="362"/>
      <c r="AR24" s="382"/>
      <c r="AS24" s="361">
        <v>3068</v>
      </c>
      <c r="AT24" s="362"/>
      <c r="AU24" s="362"/>
      <c r="AV24" s="362"/>
      <c r="AW24" s="362"/>
      <c r="AX24" s="363"/>
      <c r="AY24" s="442" t="s">
        <v>258</v>
      </c>
      <c r="AZ24" s="443"/>
      <c r="BA24" s="443"/>
      <c r="BB24" s="443"/>
      <c r="BC24" s="443"/>
      <c r="BD24" s="443"/>
      <c r="BE24" s="443"/>
      <c r="BF24" s="443"/>
      <c r="BG24" s="443"/>
      <c r="BH24" s="443"/>
      <c r="BI24" s="443"/>
      <c r="BJ24" s="443"/>
      <c r="BK24" s="443"/>
      <c r="BL24" s="443"/>
      <c r="BM24" s="444"/>
      <c r="BN24" s="345">
        <v>41754904</v>
      </c>
      <c r="BO24" s="346"/>
      <c r="BP24" s="346"/>
      <c r="BQ24" s="346"/>
      <c r="BR24" s="346"/>
      <c r="BS24" s="346"/>
      <c r="BT24" s="346"/>
      <c r="BU24" s="347"/>
      <c r="BV24" s="345">
        <v>44389997</v>
      </c>
      <c r="BW24" s="346"/>
      <c r="BX24" s="346"/>
      <c r="BY24" s="346"/>
      <c r="BZ24" s="346"/>
      <c r="CA24" s="346"/>
      <c r="CB24" s="346"/>
      <c r="CC24" s="347"/>
      <c r="CD24" s="21"/>
      <c r="CE24" s="522"/>
      <c r="CF24" s="522"/>
      <c r="CG24" s="522"/>
      <c r="CH24" s="522"/>
      <c r="CI24" s="522"/>
      <c r="CJ24" s="522"/>
      <c r="CK24" s="522"/>
      <c r="CL24" s="522"/>
      <c r="CM24" s="522"/>
      <c r="CN24" s="522"/>
      <c r="CO24" s="522"/>
      <c r="CP24" s="522"/>
      <c r="CQ24" s="522"/>
      <c r="CR24" s="522"/>
      <c r="CS24" s="523"/>
      <c r="CT24" s="351"/>
      <c r="CU24" s="352"/>
      <c r="CV24" s="352"/>
      <c r="CW24" s="352"/>
      <c r="CX24" s="352"/>
      <c r="CY24" s="352"/>
      <c r="CZ24" s="352"/>
      <c r="DA24" s="353"/>
      <c r="DB24" s="351"/>
      <c r="DC24" s="352"/>
      <c r="DD24" s="352"/>
      <c r="DE24" s="352"/>
      <c r="DF24" s="352"/>
      <c r="DG24" s="352"/>
      <c r="DH24" s="352"/>
      <c r="DI24" s="353"/>
    </row>
    <row r="25" spans="1:113" ht="18.75" customHeight="1" x14ac:dyDescent="0.2">
      <c r="A25" s="2"/>
      <c r="B25" s="460"/>
      <c r="C25" s="461"/>
      <c r="D25" s="462"/>
      <c r="E25" s="360" t="s">
        <v>260</v>
      </c>
      <c r="F25" s="338"/>
      <c r="G25" s="338"/>
      <c r="H25" s="338"/>
      <c r="I25" s="338"/>
      <c r="J25" s="338"/>
      <c r="K25" s="339"/>
      <c r="L25" s="361">
        <v>1</v>
      </c>
      <c r="M25" s="362"/>
      <c r="N25" s="362"/>
      <c r="O25" s="362"/>
      <c r="P25" s="382"/>
      <c r="Q25" s="361">
        <v>7540</v>
      </c>
      <c r="R25" s="362"/>
      <c r="S25" s="362"/>
      <c r="T25" s="362"/>
      <c r="U25" s="362"/>
      <c r="V25" s="382"/>
      <c r="W25" s="539"/>
      <c r="X25" s="461"/>
      <c r="Y25" s="462"/>
      <c r="Z25" s="360" t="s">
        <v>261</v>
      </c>
      <c r="AA25" s="338"/>
      <c r="AB25" s="338"/>
      <c r="AC25" s="338"/>
      <c r="AD25" s="338"/>
      <c r="AE25" s="338"/>
      <c r="AF25" s="338"/>
      <c r="AG25" s="339"/>
      <c r="AH25" s="361">
        <v>110</v>
      </c>
      <c r="AI25" s="362"/>
      <c r="AJ25" s="362"/>
      <c r="AK25" s="362"/>
      <c r="AL25" s="382"/>
      <c r="AM25" s="361">
        <v>333850</v>
      </c>
      <c r="AN25" s="362"/>
      <c r="AO25" s="362"/>
      <c r="AP25" s="362"/>
      <c r="AQ25" s="362"/>
      <c r="AR25" s="382"/>
      <c r="AS25" s="361">
        <v>3035</v>
      </c>
      <c r="AT25" s="362"/>
      <c r="AU25" s="362"/>
      <c r="AV25" s="362"/>
      <c r="AW25" s="362"/>
      <c r="AX25" s="363"/>
      <c r="AY25" s="325" t="s">
        <v>34</v>
      </c>
      <c r="AZ25" s="326"/>
      <c r="BA25" s="326"/>
      <c r="BB25" s="326"/>
      <c r="BC25" s="326"/>
      <c r="BD25" s="326"/>
      <c r="BE25" s="326"/>
      <c r="BF25" s="326"/>
      <c r="BG25" s="326"/>
      <c r="BH25" s="326"/>
      <c r="BI25" s="326"/>
      <c r="BJ25" s="326"/>
      <c r="BK25" s="326"/>
      <c r="BL25" s="326"/>
      <c r="BM25" s="327"/>
      <c r="BN25" s="328">
        <v>6665951</v>
      </c>
      <c r="BO25" s="329"/>
      <c r="BP25" s="329"/>
      <c r="BQ25" s="329"/>
      <c r="BR25" s="329"/>
      <c r="BS25" s="329"/>
      <c r="BT25" s="329"/>
      <c r="BU25" s="330"/>
      <c r="BV25" s="328">
        <v>8184403</v>
      </c>
      <c r="BW25" s="329"/>
      <c r="BX25" s="329"/>
      <c r="BY25" s="329"/>
      <c r="BZ25" s="329"/>
      <c r="CA25" s="329"/>
      <c r="CB25" s="329"/>
      <c r="CC25" s="330"/>
      <c r="CD25" s="21"/>
      <c r="CE25" s="522"/>
      <c r="CF25" s="522"/>
      <c r="CG25" s="522"/>
      <c r="CH25" s="522"/>
      <c r="CI25" s="522"/>
      <c r="CJ25" s="522"/>
      <c r="CK25" s="522"/>
      <c r="CL25" s="522"/>
      <c r="CM25" s="522"/>
      <c r="CN25" s="522"/>
      <c r="CO25" s="522"/>
      <c r="CP25" s="522"/>
      <c r="CQ25" s="522"/>
      <c r="CR25" s="522"/>
      <c r="CS25" s="523"/>
      <c r="CT25" s="351"/>
      <c r="CU25" s="352"/>
      <c r="CV25" s="352"/>
      <c r="CW25" s="352"/>
      <c r="CX25" s="352"/>
      <c r="CY25" s="352"/>
      <c r="CZ25" s="352"/>
      <c r="DA25" s="353"/>
      <c r="DB25" s="351"/>
      <c r="DC25" s="352"/>
      <c r="DD25" s="352"/>
      <c r="DE25" s="352"/>
      <c r="DF25" s="352"/>
      <c r="DG25" s="352"/>
      <c r="DH25" s="352"/>
      <c r="DI25" s="353"/>
    </row>
    <row r="26" spans="1:113" ht="18.75" customHeight="1" x14ac:dyDescent="0.2">
      <c r="A26" s="2"/>
      <c r="B26" s="460"/>
      <c r="C26" s="461"/>
      <c r="D26" s="462"/>
      <c r="E26" s="360" t="s">
        <v>262</v>
      </c>
      <c r="F26" s="338"/>
      <c r="G26" s="338"/>
      <c r="H26" s="338"/>
      <c r="I26" s="338"/>
      <c r="J26" s="338"/>
      <c r="K26" s="339"/>
      <c r="L26" s="361">
        <v>1</v>
      </c>
      <c r="M26" s="362"/>
      <c r="N26" s="362"/>
      <c r="O26" s="362"/>
      <c r="P26" s="382"/>
      <c r="Q26" s="361">
        <v>6700</v>
      </c>
      <c r="R26" s="362"/>
      <c r="S26" s="362"/>
      <c r="T26" s="362"/>
      <c r="U26" s="362"/>
      <c r="V26" s="382"/>
      <c r="W26" s="539"/>
      <c r="X26" s="461"/>
      <c r="Y26" s="462"/>
      <c r="Z26" s="360" t="s">
        <v>263</v>
      </c>
      <c r="AA26" s="448"/>
      <c r="AB26" s="448"/>
      <c r="AC26" s="448"/>
      <c r="AD26" s="448"/>
      <c r="AE26" s="448"/>
      <c r="AF26" s="448"/>
      <c r="AG26" s="449"/>
      <c r="AH26" s="361">
        <v>27</v>
      </c>
      <c r="AI26" s="362"/>
      <c r="AJ26" s="362"/>
      <c r="AK26" s="362"/>
      <c r="AL26" s="382"/>
      <c r="AM26" s="361">
        <v>80541</v>
      </c>
      <c r="AN26" s="362"/>
      <c r="AO26" s="362"/>
      <c r="AP26" s="362"/>
      <c r="AQ26" s="362"/>
      <c r="AR26" s="382"/>
      <c r="AS26" s="361">
        <v>2983</v>
      </c>
      <c r="AT26" s="362"/>
      <c r="AU26" s="362"/>
      <c r="AV26" s="362"/>
      <c r="AW26" s="362"/>
      <c r="AX26" s="363"/>
      <c r="AY26" s="348" t="s">
        <v>264</v>
      </c>
      <c r="AZ26" s="349"/>
      <c r="BA26" s="349"/>
      <c r="BB26" s="349"/>
      <c r="BC26" s="349"/>
      <c r="BD26" s="349"/>
      <c r="BE26" s="349"/>
      <c r="BF26" s="349"/>
      <c r="BG26" s="349"/>
      <c r="BH26" s="349"/>
      <c r="BI26" s="349"/>
      <c r="BJ26" s="349"/>
      <c r="BK26" s="349"/>
      <c r="BL26" s="349"/>
      <c r="BM26" s="350"/>
      <c r="BN26" s="345" t="s">
        <v>202</v>
      </c>
      <c r="BO26" s="346"/>
      <c r="BP26" s="346"/>
      <c r="BQ26" s="346"/>
      <c r="BR26" s="346"/>
      <c r="BS26" s="346"/>
      <c r="BT26" s="346"/>
      <c r="BU26" s="347"/>
      <c r="BV26" s="345" t="s">
        <v>202</v>
      </c>
      <c r="BW26" s="346"/>
      <c r="BX26" s="346"/>
      <c r="BY26" s="346"/>
      <c r="BZ26" s="346"/>
      <c r="CA26" s="346"/>
      <c r="CB26" s="346"/>
      <c r="CC26" s="347"/>
      <c r="CD26" s="21"/>
      <c r="CE26" s="522"/>
      <c r="CF26" s="522"/>
      <c r="CG26" s="522"/>
      <c r="CH26" s="522"/>
      <c r="CI26" s="522"/>
      <c r="CJ26" s="522"/>
      <c r="CK26" s="522"/>
      <c r="CL26" s="522"/>
      <c r="CM26" s="522"/>
      <c r="CN26" s="522"/>
      <c r="CO26" s="522"/>
      <c r="CP26" s="522"/>
      <c r="CQ26" s="522"/>
      <c r="CR26" s="522"/>
      <c r="CS26" s="523"/>
      <c r="CT26" s="351"/>
      <c r="CU26" s="352"/>
      <c r="CV26" s="352"/>
      <c r="CW26" s="352"/>
      <c r="CX26" s="352"/>
      <c r="CY26" s="352"/>
      <c r="CZ26" s="352"/>
      <c r="DA26" s="353"/>
      <c r="DB26" s="351"/>
      <c r="DC26" s="352"/>
      <c r="DD26" s="352"/>
      <c r="DE26" s="352"/>
      <c r="DF26" s="352"/>
      <c r="DG26" s="352"/>
      <c r="DH26" s="352"/>
      <c r="DI26" s="353"/>
    </row>
    <row r="27" spans="1:113" ht="18.75" customHeight="1" x14ac:dyDescent="0.2">
      <c r="A27" s="2"/>
      <c r="B27" s="460"/>
      <c r="C27" s="461"/>
      <c r="D27" s="462"/>
      <c r="E27" s="360" t="s">
        <v>265</v>
      </c>
      <c r="F27" s="338"/>
      <c r="G27" s="338"/>
      <c r="H27" s="338"/>
      <c r="I27" s="338"/>
      <c r="J27" s="338"/>
      <c r="K27" s="339"/>
      <c r="L27" s="361">
        <v>1</v>
      </c>
      <c r="M27" s="362"/>
      <c r="N27" s="362"/>
      <c r="O27" s="362"/>
      <c r="P27" s="382"/>
      <c r="Q27" s="361">
        <v>5150</v>
      </c>
      <c r="R27" s="362"/>
      <c r="S27" s="362"/>
      <c r="T27" s="362"/>
      <c r="U27" s="362"/>
      <c r="V27" s="382"/>
      <c r="W27" s="539"/>
      <c r="X27" s="461"/>
      <c r="Y27" s="462"/>
      <c r="Z27" s="360" t="s">
        <v>267</v>
      </c>
      <c r="AA27" s="338"/>
      <c r="AB27" s="338"/>
      <c r="AC27" s="338"/>
      <c r="AD27" s="338"/>
      <c r="AE27" s="338"/>
      <c r="AF27" s="338"/>
      <c r="AG27" s="339"/>
      <c r="AH27" s="361">
        <v>11</v>
      </c>
      <c r="AI27" s="362"/>
      <c r="AJ27" s="362"/>
      <c r="AK27" s="362"/>
      <c r="AL27" s="382"/>
      <c r="AM27" s="361">
        <v>36381</v>
      </c>
      <c r="AN27" s="362"/>
      <c r="AO27" s="362"/>
      <c r="AP27" s="362"/>
      <c r="AQ27" s="362"/>
      <c r="AR27" s="382"/>
      <c r="AS27" s="361">
        <v>3307</v>
      </c>
      <c r="AT27" s="362"/>
      <c r="AU27" s="362"/>
      <c r="AV27" s="362"/>
      <c r="AW27" s="362"/>
      <c r="AX27" s="363"/>
      <c r="AY27" s="395" t="s">
        <v>269</v>
      </c>
      <c r="AZ27" s="396"/>
      <c r="BA27" s="396"/>
      <c r="BB27" s="396"/>
      <c r="BC27" s="396"/>
      <c r="BD27" s="396"/>
      <c r="BE27" s="396"/>
      <c r="BF27" s="396"/>
      <c r="BG27" s="396"/>
      <c r="BH27" s="396"/>
      <c r="BI27" s="396"/>
      <c r="BJ27" s="396"/>
      <c r="BK27" s="396"/>
      <c r="BL27" s="396"/>
      <c r="BM27" s="397"/>
      <c r="BN27" s="445" t="s">
        <v>202</v>
      </c>
      <c r="BO27" s="446"/>
      <c r="BP27" s="446"/>
      <c r="BQ27" s="446"/>
      <c r="BR27" s="446"/>
      <c r="BS27" s="446"/>
      <c r="BT27" s="446"/>
      <c r="BU27" s="447"/>
      <c r="BV27" s="445" t="s">
        <v>202</v>
      </c>
      <c r="BW27" s="446"/>
      <c r="BX27" s="446"/>
      <c r="BY27" s="446"/>
      <c r="BZ27" s="446"/>
      <c r="CA27" s="446"/>
      <c r="CB27" s="446"/>
      <c r="CC27" s="447"/>
      <c r="CD27" s="17"/>
      <c r="CE27" s="522"/>
      <c r="CF27" s="522"/>
      <c r="CG27" s="522"/>
      <c r="CH27" s="522"/>
      <c r="CI27" s="522"/>
      <c r="CJ27" s="522"/>
      <c r="CK27" s="522"/>
      <c r="CL27" s="522"/>
      <c r="CM27" s="522"/>
      <c r="CN27" s="522"/>
      <c r="CO27" s="522"/>
      <c r="CP27" s="522"/>
      <c r="CQ27" s="522"/>
      <c r="CR27" s="522"/>
      <c r="CS27" s="523"/>
      <c r="CT27" s="351"/>
      <c r="CU27" s="352"/>
      <c r="CV27" s="352"/>
      <c r="CW27" s="352"/>
      <c r="CX27" s="352"/>
      <c r="CY27" s="352"/>
      <c r="CZ27" s="352"/>
      <c r="DA27" s="353"/>
      <c r="DB27" s="351"/>
      <c r="DC27" s="352"/>
      <c r="DD27" s="352"/>
      <c r="DE27" s="352"/>
      <c r="DF27" s="352"/>
      <c r="DG27" s="352"/>
      <c r="DH27" s="352"/>
      <c r="DI27" s="353"/>
    </row>
    <row r="28" spans="1:113" ht="18.75" customHeight="1" x14ac:dyDescent="0.2">
      <c r="A28" s="2"/>
      <c r="B28" s="460"/>
      <c r="C28" s="461"/>
      <c r="D28" s="462"/>
      <c r="E28" s="360" t="s">
        <v>270</v>
      </c>
      <c r="F28" s="338"/>
      <c r="G28" s="338"/>
      <c r="H28" s="338"/>
      <c r="I28" s="338"/>
      <c r="J28" s="338"/>
      <c r="K28" s="339"/>
      <c r="L28" s="361">
        <v>1</v>
      </c>
      <c r="M28" s="362"/>
      <c r="N28" s="362"/>
      <c r="O28" s="362"/>
      <c r="P28" s="382"/>
      <c r="Q28" s="361">
        <v>4560</v>
      </c>
      <c r="R28" s="362"/>
      <c r="S28" s="362"/>
      <c r="T28" s="362"/>
      <c r="U28" s="362"/>
      <c r="V28" s="382"/>
      <c r="W28" s="539"/>
      <c r="X28" s="461"/>
      <c r="Y28" s="462"/>
      <c r="Z28" s="360" t="s">
        <v>35</v>
      </c>
      <c r="AA28" s="338"/>
      <c r="AB28" s="338"/>
      <c r="AC28" s="338"/>
      <c r="AD28" s="338"/>
      <c r="AE28" s="338"/>
      <c r="AF28" s="338"/>
      <c r="AG28" s="339"/>
      <c r="AH28" s="361" t="s">
        <v>202</v>
      </c>
      <c r="AI28" s="362"/>
      <c r="AJ28" s="362"/>
      <c r="AK28" s="362"/>
      <c r="AL28" s="382"/>
      <c r="AM28" s="361" t="s">
        <v>202</v>
      </c>
      <c r="AN28" s="362"/>
      <c r="AO28" s="362"/>
      <c r="AP28" s="362"/>
      <c r="AQ28" s="362"/>
      <c r="AR28" s="382"/>
      <c r="AS28" s="361" t="s">
        <v>202</v>
      </c>
      <c r="AT28" s="362"/>
      <c r="AU28" s="362"/>
      <c r="AV28" s="362"/>
      <c r="AW28" s="362"/>
      <c r="AX28" s="363"/>
      <c r="AY28" s="543" t="s">
        <v>273</v>
      </c>
      <c r="AZ28" s="544"/>
      <c r="BA28" s="544"/>
      <c r="BB28" s="545"/>
      <c r="BC28" s="325" t="s">
        <v>100</v>
      </c>
      <c r="BD28" s="326"/>
      <c r="BE28" s="326"/>
      <c r="BF28" s="326"/>
      <c r="BG28" s="326"/>
      <c r="BH28" s="326"/>
      <c r="BI28" s="326"/>
      <c r="BJ28" s="326"/>
      <c r="BK28" s="326"/>
      <c r="BL28" s="326"/>
      <c r="BM28" s="327"/>
      <c r="BN28" s="328">
        <v>4583961</v>
      </c>
      <c r="BO28" s="329"/>
      <c r="BP28" s="329"/>
      <c r="BQ28" s="329"/>
      <c r="BR28" s="329"/>
      <c r="BS28" s="329"/>
      <c r="BT28" s="329"/>
      <c r="BU28" s="330"/>
      <c r="BV28" s="328">
        <v>4567706</v>
      </c>
      <c r="BW28" s="329"/>
      <c r="BX28" s="329"/>
      <c r="BY28" s="329"/>
      <c r="BZ28" s="329"/>
      <c r="CA28" s="329"/>
      <c r="CB28" s="329"/>
      <c r="CC28" s="330"/>
      <c r="CD28" s="21"/>
      <c r="CE28" s="522"/>
      <c r="CF28" s="522"/>
      <c r="CG28" s="522"/>
      <c r="CH28" s="522"/>
      <c r="CI28" s="522"/>
      <c r="CJ28" s="522"/>
      <c r="CK28" s="522"/>
      <c r="CL28" s="522"/>
      <c r="CM28" s="522"/>
      <c r="CN28" s="522"/>
      <c r="CO28" s="522"/>
      <c r="CP28" s="522"/>
      <c r="CQ28" s="522"/>
      <c r="CR28" s="522"/>
      <c r="CS28" s="523"/>
      <c r="CT28" s="351"/>
      <c r="CU28" s="352"/>
      <c r="CV28" s="352"/>
      <c r="CW28" s="352"/>
      <c r="CX28" s="352"/>
      <c r="CY28" s="352"/>
      <c r="CZ28" s="352"/>
      <c r="DA28" s="353"/>
      <c r="DB28" s="351"/>
      <c r="DC28" s="352"/>
      <c r="DD28" s="352"/>
      <c r="DE28" s="352"/>
      <c r="DF28" s="352"/>
      <c r="DG28" s="352"/>
      <c r="DH28" s="352"/>
      <c r="DI28" s="353"/>
    </row>
    <row r="29" spans="1:113" ht="18.75" customHeight="1" x14ac:dyDescent="0.2">
      <c r="A29" s="2"/>
      <c r="B29" s="460"/>
      <c r="C29" s="461"/>
      <c r="D29" s="462"/>
      <c r="E29" s="360" t="s">
        <v>274</v>
      </c>
      <c r="F29" s="338"/>
      <c r="G29" s="338"/>
      <c r="H29" s="338"/>
      <c r="I29" s="338"/>
      <c r="J29" s="338"/>
      <c r="K29" s="339"/>
      <c r="L29" s="361">
        <v>20</v>
      </c>
      <c r="M29" s="362"/>
      <c r="N29" s="362"/>
      <c r="O29" s="362"/>
      <c r="P29" s="382"/>
      <c r="Q29" s="361">
        <v>4270</v>
      </c>
      <c r="R29" s="362"/>
      <c r="S29" s="362"/>
      <c r="T29" s="362"/>
      <c r="U29" s="362"/>
      <c r="V29" s="382"/>
      <c r="W29" s="540"/>
      <c r="X29" s="541"/>
      <c r="Y29" s="542"/>
      <c r="Z29" s="360" t="s">
        <v>276</v>
      </c>
      <c r="AA29" s="338"/>
      <c r="AB29" s="338"/>
      <c r="AC29" s="338"/>
      <c r="AD29" s="338"/>
      <c r="AE29" s="338"/>
      <c r="AF29" s="338"/>
      <c r="AG29" s="339"/>
      <c r="AH29" s="361">
        <v>630</v>
      </c>
      <c r="AI29" s="362"/>
      <c r="AJ29" s="362"/>
      <c r="AK29" s="362"/>
      <c r="AL29" s="382"/>
      <c r="AM29" s="361">
        <v>1935473</v>
      </c>
      <c r="AN29" s="362"/>
      <c r="AO29" s="362"/>
      <c r="AP29" s="362"/>
      <c r="AQ29" s="362"/>
      <c r="AR29" s="382"/>
      <c r="AS29" s="361">
        <v>3072</v>
      </c>
      <c r="AT29" s="362"/>
      <c r="AU29" s="362"/>
      <c r="AV29" s="362"/>
      <c r="AW29" s="362"/>
      <c r="AX29" s="363"/>
      <c r="AY29" s="546"/>
      <c r="AZ29" s="547"/>
      <c r="BA29" s="547"/>
      <c r="BB29" s="548"/>
      <c r="BC29" s="342" t="s">
        <v>277</v>
      </c>
      <c r="BD29" s="343"/>
      <c r="BE29" s="343"/>
      <c r="BF29" s="343"/>
      <c r="BG29" s="343"/>
      <c r="BH29" s="343"/>
      <c r="BI29" s="343"/>
      <c r="BJ29" s="343"/>
      <c r="BK29" s="343"/>
      <c r="BL29" s="343"/>
      <c r="BM29" s="344"/>
      <c r="BN29" s="345">
        <v>1763391</v>
      </c>
      <c r="BO29" s="346"/>
      <c r="BP29" s="346"/>
      <c r="BQ29" s="346"/>
      <c r="BR29" s="346"/>
      <c r="BS29" s="346"/>
      <c r="BT29" s="346"/>
      <c r="BU29" s="347"/>
      <c r="BV29" s="345">
        <v>1762997</v>
      </c>
      <c r="BW29" s="346"/>
      <c r="BX29" s="346"/>
      <c r="BY29" s="346"/>
      <c r="BZ29" s="346"/>
      <c r="CA29" s="346"/>
      <c r="CB29" s="346"/>
      <c r="CC29" s="347"/>
      <c r="CD29" s="17"/>
      <c r="CE29" s="522"/>
      <c r="CF29" s="522"/>
      <c r="CG29" s="522"/>
      <c r="CH29" s="522"/>
      <c r="CI29" s="522"/>
      <c r="CJ29" s="522"/>
      <c r="CK29" s="522"/>
      <c r="CL29" s="522"/>
      <c r="CM29" s="522"/>
      <c r="CN29" s="522"/>
      <c r="CO29" s="522"/>
      <c r="CP29" s="522"/>
      <c r="CQ29" s="522"/>
      <c r="CR29" s="522"/>
      <c r="CS29" s="523"/>
      <c r="CT29" s="351"/>
      <c r="CU29" s="352"/>
      <c r="CV29" s="352"/>
      <c r="CW29" s="352"/>
      <c r="CX29" s="352"/>
      <c r="CY29" s="352"/>
      <c r="CZ29" s="352"/>
      <c r="DA29" s="353"/>
      <c r="DB29" s="351"/>
      <c r="DC29" s="352"/>
      <c r="DD29" s="352"/>
      <c r="DE29" s="352"/>
      <c r="DF29" s="352"/>
      <c r="DG29" s="352"/>
      <c r="DH29" s="352"/>
      <c r="DI29" s="353"/>
    </row>
    <row r="30" spans="1:113" ht="18.75" customHeight="1" x14ac:dyDescent="0.2">
      <c r="A30" s="2"/>
      <c r="B30" s="463"/>
      <c r="C30" s="464"/>
      <c r="D30" s="465"/>
      <c r="E30" s="364"/>
      <c r="F30" s="365"/>
      <c r="G30" s="365"/>
      <c r="H30" s="365"/>
      <c r="I30" s="365"/>
      <c r="J30" s="365"/>
      <c r="K30" s="366"/>
      <c r="L30" s="450"/>
      <c r="M30" s="451"/>
      <c r="N30" s="451"/>
      <c r="O30" s="451"/>
      <c r="P30" s="452"/>
      <c r="Q30" s="450"/>
      <c r="R30" s="451"/>
      <c r="S30" s="451"/>
      <c r="T30" s="451"/>
      <c r="U30" s="451"/>
      <c r="V30" s="452"/>
      <c r="W30" s="453" t="s">
        <v>279</v>
      </c>
      <c r="X30" s="454"/>
      <c r="Y30" s="454"/>
      <c r="Z30" s="454"/>
      <c r="AA30" s="454"/>
      <c r="AB30" s="454"/>
      <c r="AC30" s="454"/>
      <c r="AD30" s="454"/>
      <c r="AE30" s="454"/>
      <c r="AF30" s="454"/>
      <c r="AG30" s="455"/>
      <c r="AH30" s="422">
        <v>96.7</v>
      </c>
      <c r="AI30" s="423"/>
      <c r="AJ30" s="423"/>
      <c r="AK30" s="423"/>
      <c r="AL30" s="423"/>
      <c r="AM30" s="423"/>
      <c r="AN30" s="423"/>
      <c r="AO30" s="423"/>
      <c r="AP30" s="423"/>
      <c r="AQ30" s="423"/>
      <c r="AR30" s="423"/>
      <c r="AS30" s="423"/>
      <c r="AT30" s="423"/>
      <c r="AU30" s="423"/>
      <c r="AV30" s="423"/>
      <c r="AW30" s="423"/>
      <c r="AX30" s="425"/>
      <c r="AY30" s="549"/>
      <c r="AZ30" s="550"/>
      <c r="BA30" s="550"/>
      <c r="BB30" s="551"/>
      <c r="BC30" s="442" t="s">
        <v>73</v>
      </c>
      <c r="BD30" s="443"/>
      <c r="BE30" s="443"/>
      <c r="BF30" s="443"/>
      <c r="BG30" s="443"/>
      <c r="BH30" s="443"/>
      <c r="BI30" s="443"/>
      <c r="BJ30" s="443"/>
      <c r="BK30" s="443"/>
      <c r="BL30" s="443"/>
      <c r="BM30" s="444"/>
      <c r="BN30" s="445">
        <v>5217313</v>
      </c>
      <c r="BO30" s="446"/>
      <c r="BP30" s="446"/>
      <c r="BQ30" s="446"/>
      <c r="BR30" s="446"/>
      <c r="BS30" s="446"/>
      <c r="BT30" s="446"/>
      <c r="BU30" s="447"/>
      <c r="BV30" s="445">
        <v>4984510</v>
      </c>
      <c r="BW30" s="446"/>
      <c r="BX30" s="446"/>
      <c r="BY30" s="446"/>
      <c r="BZ30" s="446"/>
      <c r="CA30" s="446"/>
      <c r="CB30" s="446"/>
      <c r="CC30" s="447"/>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6" t="s">
        <v>190</v>
      </c>
      <c r="D32" s="456"/>
      <c r="E32" s="456"/>
      <c r="F32" s="456"/>
      <c r="G32" s="456"/>
      <c r="H32" s="456"/>
      <c r="I32" s="456"/>
      <c r="J32" s="456"/>
      <c r="K32" s="456"/>
      <c r="L32" s="456"/>
      <c r="M32" s="456"/>
      <c r="N32" s="456"/>
      <c r="O32" s="456"/>
      <c r="P32" s="456"/>
      <c r="Q32" s="456"/>
      <c r="R32" s="456"/>
      <c r="S32" s="456"/>
      <c r="U32" s="349" t="s">
        <v>89</v>
      </c>
      <c r="V32" s="349"/>
      <c r="W32" s="349"/>
      <c r="X32" s="349"/>
      <c r="Y32" s="349"/>
      <c r="Z32" s="349"/>
      <c r="AA32" s="349"/>
      <c r="AB32" s="349"/>
      <c r="AC32" s="349"/>
      <c r="AD32" s="349"/>
      <c r="AE32" s="349"/>
      <c r="AF32" s="349"/>
      <c r="AG32" s="349"/>
      <c r="AH32" s="349"/>
      <c r="AI32" s="349"/>
      <c r="AJ32" s="349"/>
      <c r="AK32" s="349"/>
      <c r="AM32" s="349" t="s">
        <v>281</v>
      </c>
      <c r="AN32" s="349"/>
      <c r="AO32" s="349"/>
      <c r="AP32" s="349"/>
      <c r="AQ32" s="349"/>
      <c r="AR32" s="349"/>
      <c r="AS32" s="349"/>
      <c r="AT32" s="349"/>
      <c r="AU32" s="349"/>
      <c r="AV32" s="349"/>
      <c r="AW32" s="349"/>
      <c r="AX32" s="349"/>
      <c r="AY32" s="349"/>
      <c r="AZ32" s="349"/>
      <c r="BA32" s="349"/>
      <c r="BB32" s="349"/>
      <c r="BC32" s="349"/>
      <c r="BE32" s="349" t="s">
        <v>282</v>
      </c>
      <c r="BF32" s="349"/>
      <c r="BG32" s="349"/>
      <c r="BH32" s="349"/>
      <c r="BI32" s="349"/>
      <c r="BJ32" s="349"/>
      <c r="BK32" s="349"/>
      <c r="BL32" s="349"/>
      <c r="BM32" s="349"/>
      <c r="BN32" s="349"/>
      <c r="BO32" s="349"/>
      <c r="BP32" s="349"/>
      <c r="BQ32" s="349"/>
      <c r="BR32" s="349"/>
      <c r="BS32" s="349"/>
      <c r="BT32" s="349"/>
      <c r="BU32" s="349"/>
      <c r="BW32" s="349" t="s">
        <v>285</v>
      </c>
      <c r="BX32" s="349"/>
      <c r="BY32" s="349"/>
      <c r="BZ32" s="349"/>
      <c r="CA32" s="349"/>
      <c r="CB32" s="349"/>
      <c r="CC32" s="349"/>
      <c r="CD32" s="349"/>
      <c r="CE32" s="349"/>
      <c r="CF32" s="349"/>
      <c r="CG32" s="349"/>
      <c r="CH32" s="349"/>
      <c r="CI32" s="349"/>
      <c r="CJ32" s="349"/>
      <c r="CK32" s="349"/>
      <c r="CL32" s="349"/>
      <c r="CM32" s="349"/>
      <c r="CO32" s="349" t="s">
        <v>286</v>
      </c>
      <c r="CP32" s="349"/>
      <c r="CQ32" s="349"/>
      <c r="CR32" s="349"/>
      <c r="CS32" s="349"/>
      <c r="CT32" s="349"/>
      <c r="CU32" s="349"/>
      <c r="CV32" s="349"/>
      <c r="CW32" s="349"/>
      <c r="CX32" s="349"/>
      <c r="CY32" s="349"/>
      <c r="CZ32" s="349"/>
      <c r="DA32" s="349"/>
      <c r="DB32" s="349"/>
      <c r="DC32" s="349"/>
      <c r="DD32" s="349"/>
      <c r="DE32" s="349"/>
      <c r="DI32" s="36"/>
    </row>
    <row r="33" spans="1:113" ht="13.5" customHeight="1" x14ac:dyDescent="0.2">
      <c r="A33" s="2"/>
      <c r="B33" s="5"/>
      <c r="C33" s="466" t="s">
        <v>122</v>
      </c>
      <c r="D33" s="466"/>
      <c r="E33" s="467" t="s">
        <v>287</v>
      </c>
      <c r="F33" s="467"/>
      <c r="G33" s="467"/>
      <c r="H33" s="467"/>
      <c r="I33" s="467"/>
      <c r="J33" s="467"/>
      <c r="K33" s="467"/>
      <c r="L33" s="467"/>
      <c r="M33" s="467"/>
      <c r="N33" s="467"/>
      <c r="O33" s="467"/>
      <c r="P33" s="467"/>
      <c r="Q33" s="467"/>
      <c r="R33" s="467"/>
      <c r="S33" s="467"/>
      <c r="T33" s="12"/>
      <c r="U33" s="466" t="s">
        <v>122</v>
      </c>
      <c r="V33" s="466"/>
      <c r="W33" s="467" t="s">
        <v>287</v>
      </c>
      <c r="X33" s="467"/>
      <c r="Y33" s="467"/>
      <c r="Z33" s="467"/>
      <c r="AA33" s="467"/>
      <c r="AB33" s="467"/>
      <c r="AC33" s="467"/>
      <c r="AD33" s="467"/>
      <c r="AE33" s="467"/>
      <c r="AF33" s="467"/>
      <c r="AG33" s="467"/>
      <c r="AH33" s="467"/>
      <c r="AI33" s="467"/>
      <c r="AJ33" s="467"/>
      <c r="AK33" s="467"/>
      <c r="AL33" s="12"/>
      <c r="AM33" s="466" t="s">
        <v>122</v>
      </c>
      <c r="AN33" s="466"/>
      <c r="AO33" s="467" t="s">
        <v>287</v>
      </c>
      <c r="AP33" s="467"/>
      <c r="AQ33" s="467"/>
      <c r="AR33" s="467"/>
      <c r="AS33" s="467"/>
      <c r="AT33" s="467"/>
      <c r="AU33" s="467"/>
      <c r="AV33" s="467"/>
      <c r="AW33" s="467"/>
      <c r="AX33" s="467"/>
      <c r="AY33" s="467"/>
      <c r="AZ33" s="467"/>
      <c r="BA33" s="467"/>
      <c r="BB33" s="467"/>
      <c r="BC33" s="467"/>
      <c r="BD33" s="8"/>
      <c r="BE33" s="467" t="s">
        <v>290</v>
      </c>
      <c r="BF33" s="467"/>
      <c r="BG33" s="467" t="s">
        <v>168</v>
      </c>
      <c r="BH33" s="467"/>
      <c r="BI33" s="467"/>
      <c r="BJ33" s="467"/>
      <c r="BK33" s="467"/>
      <c r="BL33" s="467"/>
      <c r="BM33" s="467"/>
      <c r="BN33" s="467"/>
      <c r="BO33" s="467"/>
      <c r="BP33" s="467"/>
      <c r="BQ33" s="467"/>
      <c r="BR33" s="467"/>
      <c r="BS33" s="467"/>
      <c r="BT33" s="467"/>
      <c r="BU33" s="467"/>
      <c r="BV33" s="8"/>
      <c r="BW33" s="466" t="s">
        <v>290</v>
      </c>
      <c r="BX33" s="466"/>
      <c r="BY33" s="467" t="s">
        <v>109</v>
      </c>
      <c r="BZ33" s="467"/>
      <c r="CA33" s="467"/>
      <c r="CB33" s="467"/>
      <c r="CC33" s="467"/>
      <c r="CD33" s="467"/>
      <c r="CE33" s="467"/>
      <c r="CF33" s="467"/>
      <c r="CG33" s="467"/>
      <c r="CH33" s="467"/>
      <c r="CI33" s="467"/>
      <c r="CJ33" s="467"/>
      <c r="CK33" s="467"/>
      <c r="CL33" s="467"/>
      <c r="CM33" s="467"/>
      <c r="CN33" s="12"/>
      <c r="CO33" s="466" t="s">
        <v>122</v>
      </c>
      <c r="CP33" s="466"/>
      <c r="CQ33" s="467" t="s">
        <v>291</v>
      </c>
      <c r="CR33" s="467"/>
      <c r="CS33" s="467"/>
      <c r="CT33" s="467"/>
      <c r="CU33" s="467"/>
      <c r="CV33" s="467"/>
      <c r="CW33" s="467"/>
      <c r="CX33" s="467"/>
      <c r="CY33" s="467"/>
      <c r="CZ33" s="467"/>
      <c r="DA33" s="467"/>
      <c r="DB33" s="467"/>
      <c r="DC33" s="467"/>
      <c r="DD33" s="467"/>
      <c r="DE33" s="467"/>
      <c r="DF33" s="12"/>
      <c r="DG33" s="468" t="s">
        <v>83</v>
      </c>
      <c r="DH33" s="468"/>
      <c r="DI33" s="19"/>
    </row>
    <row r="34" spans="1:113" ht="32.25" customHeight="1" x14ac:dyDescent="0.2">
      <c r="A34" s="2"/>
      <c r="B34" s="5"/>
      <c r="C34" s="469">
        <f>IF(E34="","",1)</f>
        <v>1</v>
      </c>
      <c r="D34" s="469"/>
      <c r="E34" s="470" t="str">
        <f>IF('各会計、関係団体の財政状況及び健全化判断比率'!B7="","",'各会計、関係団体の財政状況及び健全化判断比率'!B7)</f>
        <v>一般会計</v>
      </c>
      <c r="F34" s="470"/>
      <c r="G34" s="470"/>
      <c r="H34" s="470"/>
      <c r="I34" s="470"/>
      <c r="J34" s="470"/>
      <c r="K34" s="470"/>
      <c r="L34" s="470"/>
      <c r="M34" s="470"/>
      <c r="N34" s="470"/>
      <c r="O34" s="470"/>
      <c r="P34" s="470"/>
      <c r="Q34" s="470"/>
      <c r="R34" s="470"/>
      <c r="S34" s="470"/>
      <c r="T34" s="2"/>
      <c r="U34" s="469">
        <f>IF(W34="","",MAX(C34:D43)+1)</f>
        <v>2</v>
      </c>
      <c r="V34" s="469"/>
      <c r="W34" s="470" t="str">
        <f>IF('各会計、関係団体の財政状況及び健全化判断比率'!B28="","",'各会計、関係団体の財政状況及び健全化判断比率'!B28)</f>
        <v>国民健康保険事業</v>
      </c>
      <c r="X34" s="470"/>
      <c r="Y34" s="470"/>
      <c r="Z34" s="470"/>
      <c r="AA34" s="470"/>
      <c r="AB34" s="470"/>
      <c r="AC34" s="470"/>
      <c r="AD34" s="470"/>
      <c r="AE34" s="470"/>
      <c r="AF34" s="470"/>
      <c r="AG34" s="470"/>
      <c r="AH34" s="470"/>
      <c r="AI34" s="470"/>
      <c r="AJ34" s="470"/>
      <c r="AK34" s="470"/>
      <c r="AL34" s="2"/>
      <c r="AM34" s="469">
        <f>IF(AO34="","",MAX(C34:D43,U34:V43)+1)</f>
        <v>5</v>
      </c>
      <c r="AN34" s="469"/>
      <c r="AO34" s="470" t="str">
        <f>IF('各会計、関係団体の財政状況及び健全化判断比率'!B31="","",'各会計、関係団体の財政状況及び健全化判断比率'!B31)</f>
        <v>水道事業会計</v>
      </c>
      <c r="AP34" s="470"/>
      <c r="AQ34" s="470"/>
      <c r="AR34" s="470"/>
      <c r="AS34" s="470"/>
      <c r="AT34" s="470"/>
      <c r="AU34" s="470"/>
      <c r="AV34" s="470"/>
      <c r="AW34" s="470"/>
      <c r="AX34" s="470"/>
      <c r="AY34" s="470"/>
      <c r="AZ34" s="470"/>
      <c r="BA34" s="470"/>
      <c r="BB34" s="470"/>
      <c r="BC34" s="470"/>
      <c r="BD34" s="2"/>
      <c r="BE34" s="469" t="str">
        <f>IF(BG34="","",MAX(C34:D43,U34:V43,AM34:AN43)+1)</f>
        <v/>
      </c>
      <c r="BF34" s="469"/>
      <c r="BG34" s="470"/>
      <c r="BH34" s="470"/>
      <c r="BI34" s="470"/>
      <c r="BJ34" s="470"/>
      <c r="BK34" s="470"/>
      <c r="BL34" s="470"/>
      <c r="BM34" s="470"/>
      <c r="BN34" s="470"/>
      <c r="BO34" s="470"/>
      <c r="BP34" s="470"/>
      <c r="BQ34" s="470"/>
      <c r="BR34" s="470"/>
      <c r="BS34" s="470"/>
      <c r="BT34" s="470"/>
      <c r="BU34" s="470"/>
      <c r="BV34" s="2"/>
      <c r="BW34" s="469">
        <f>IF(BY34="","",MAX(C34:D43,U34:V43,AM34:AN43,BE34:BF43)+1)</f>
        <v>8</v>
      </c>
      <c r="BX34" s="469"/>
      <c r="BY34" s="470" t="str">
        <f>IF('各会計、関係団体の財政状況及び健全化判断比率'!B68="","",'各会計、関係団体の財政状況及び健全化判断比率'!B68)</f>
        <v>富山県市町村管理組合（一般会計）</v>
      </c>
      <c r="BZ34" s="470"/>
      <c r="CA34" s="470"/>
      <c r="CB34" s="470"/>
      <c r="CC34" s="470"/>
      <c r="CD34" s="470"/>
      <c r="CE34" s="470"/>
      <c r="CF34" s="470"/>
      <c r="CG34" s="470"/>
      <c r="CH34" s="470"/>
      <c r="CI34" s="470"/>
      <c r="CJ34" s="470"/>
      <c r="CK34" s="470"/>
      <c r="CL34" s="470"/>
      <c r="CM34" s="470"/>
      <c r="CN34" s="2"/>
      <c r="CO34" s="469">
        <f>IF(CQ34="","",MAX(C34:D43,U34:V43,AM34:AN43,BE34:BF43,BW34:BX43)+1)</f>
        <v>13</v>
      </c>
      <c r="CP34" s="469"/>
      <c r="CQ34" s="470" t="str">
        <f>IF('各会計、関係団体の財政状況及び健全化判断比率'!BS7="","",'各会計、関係団体の財政状況及び健全化判断比率'!BS7)</f>
        <v>（公財）射水市体育協会</v>
      </c>
      <c r="CR34" s="470"/>
      <c r="CS34" s="470"/>
      <c r="CT34" s="470"/>
      <c r="CU34" s="470"/>
      <c r="CV34" s="470"/>
      <c r="CW34" s="470"/>
      <c r="CX34" s="470"/>
      <c r="CY34" s="470"/>
      <c r="CZ34" s="470"/>
      <c r="DA34" s="470"/>
      <c r="DB34" s="470"/>
      <c r="DC34" s="470"/>
      <c r="DD34" s="470"/>
      <c r="DE34" s="470"/>
      <c r="DG34" s="471" t="str">
        <f>IF('各会計、関係団体の財政状況及び健全化判断比率'!BR7="","",'各会計、関係団体の財政状況及び健全化判断比率'!BR7)</f>
        <v/>
      </c>
      <c r="DH34" s="471"/>
      <c r="DI34" s="19"/>
    </row>
    <row r="35" spans="1:113" ht="32.25" customHeight="1" x14ac:dyDescent="0.2">
      <c r="A35" s="2"/>
      <c r="B35" s="5"/>
      <c r="C35" s="469" t="str">
        <f t="shared" ref="C35:C43" si="0">IF(E35="","",C34+1)</f>
        <v/>
      </c>
      <c r="D35" s="469"/>
      <c r="E35" s="470" t="str">
        <f>IF('各会計、関係団体の財政状況及び健全化判断比率'!B8="","",'各会計、関係団体の財政状況及び健全化判断比率'!B8)</f>
        <v/>
      </c>
      <c r="F35" s="470"/>
      <c r="G35" s="470"/>
      <c r="H35" s="470"/>
      <c r="I35" s="470"/>
      <c r="J35" s="470"/>
      <c r="K35" s="470"/>
      <c r="L35" s="470"/>
      <c r="M35" s="470"/>
      <c r="N35" s="470"/>
      <c r="O35" s="470"/>
      <c r="P35" s="470"/>
      <c r="Q35" s="470"/>
      <c r="R35" s="470"/>
      <c r="S35" s="470"/>
      <c r="T35" s="2"/>
      <c r="U35" s="469">
        <f t="shared" ref="U35:U43" si="1">IF(W35="","",U34+1)</f>
        <v>3</v>
      </c>
      <c r="V35" s="469"/>
      <c r="W35" s="470" t="str">
        <f>IF('各会計、関係団体の財政状況及び健全化判断比率'!B29="","",'各会計、関係団体の財政状況及び健全化判断比率'!B29)</f>
        <v>後期高齢者医療事業</v>
      </c>
      <c r="X35" s="470"/>
      <c r="Y35" s="470"/>
      <c r="Z35" s="470"/>
      <c r="AA35" s="470"/>
      <c r="AB35" s="470"/>
      <c r="AC35" s="470"/>
      <c r="AD35" s="470"/>
      <c r="AE35" s="470"/>
      <c r="AF35" s="470"/>
      <c r="AG35" s="470"/>
      <c r="AH35" s="470"/>
      <c r="AI35" s="470"/>
      <c r="AJ35" s="470"/>
      <c r="AK35" s="470"/>
      <c r="AL35" s="2"/>
      <c r="AM35" s="469">
        <f t="shared" ref="AM35:AM43" si="2">IF(AO35="","",AM34+1)</f>
        <v>6</v>
      </c>
      <c r="AN35" s="469"/>
      <c r="AO35" s="470" t="str">
        <f>IF('各会計、関係団体の財政状況及び健全化判断比率'!B32="","",'各会計、関係団体の財政状況及び健全化判断比率'!B32)</f>
        <v>下水道事業会計</v>
      </c>
      <c r="AP35" s="470"/>
      <c r="AQ35" s="470"/>
      <c r="AR35" s="470"/>
      <c r="AS35" s="470"/>
      <c r="AT35" s="470"/>
      <c r="AU35" s="470"/>
      <c r="AV35" s="470"/>
      <c r="AW35" s="470"/>
      <c r="AX35" s="470"/>
      <c r="AY35" s="470"/>
      <c r="AZ35" s="470"/>
      <c r="BA35" s="470"/>
      <c r="BB35" s="470"/>
      <c r="BC35" s="470"/>
      <c r="BD35" s="2"/>
      <c r="BE35" s="469" t="str">
        <f t="shared" ref="BE35:BE43" si="3">IF(BG35="","",BE34+1)</f>
        <v/>
      </c>
      <c r="BF35" s="469"/>
      <c r="BG35" s="470"/>
      <c r="BH35" s="470"/>
      <c r="BI35" s="470"/>
      <c r="BJ35" s="470"/>
      <c r="BK35" s="470"/>
      <c r="BL35" s="470"/>
      <c r="BM35" s="470"/>
      <c r="BN35" s="470"/>
      <c r="BO35" s="470"/>
      <c r="BP35" s="470"/>
      <c r="BQ35" s="470"/>
      <c r="BR35" s="470"/>
      <c r="BS35" s="470"/>
      <c r="BT35" s="470"/>
      <c r="BU35" s="470"/>
      <c r="BV35" s="2"/>
      <c r="BW35" s="469">
        <f t="shared" ref="BW35:BW43" si="4">IF(BY35="","",BW34+1)</f>
        <v>9</v>
      </c>
      <c r="BX35" s="469"/>
      <c r="BY35" s="470" t="str">
        <f>IF('各会計、関係団体の財政状況及び健全化判断比率'!B69="","",'各会計、関係団体の財政状況及び健全化判断比率'!B69)</f>
        <v>富山県市町村総合管理組合（一般会計）</v>
      </c>
      <c r="BZ35" s="470"/>
      <c r="CA35" s="470"/>
      <c r="CB35" s="470"/>
      <c r="CC35" s="470"/>
      <c r="CD35" s="470"/>
      <c r="CE35" s="470"/>
      <c r="CF35" s="470"/>
      <c r="CG35" s="470"/>
      <c r="CH35" s="470"/>
      <c r="CI35" s="470"/>
      <c r="CJ35" s="470"/>
      <c r="CK35" s="470"/>
      <c r="CL35" s="470"/>
      <c r="CM35" s="470"/>
      <c r="CN35" s="2"/>
      <c r="CO35" s="469">
        <f t="shared" ref="CO35:CO43" si="5">IF(CQ35="","",CO34+1)</f>
        <v>14</v>
      </c>
      <c r="CP35" s="469"/>
      <c r="CQ35" s="470" t="str">
        <f>IF('各会計、関係団体の財政状況及び健全化判断比率'!BS8="","",'各会計、関係団体の財政状況及び健全化判断比率'!BS8)</f>
        <v>射水市土地開発公社</v>
      </c>
      <c r="CR35" s="470"/>
      <c r="CS35" s="470"/>
      <c r="CT35" s="470"/>
      <c r="CU35" s="470"/>
      <c r="CV35" s="470"/>
      <c r="CW35" s="470"/>
      <c r="CX35" s="470"/>
      <c r="CY35" s="470"/>
      <c r="CZ35" s="470"/>
      <c r="DA35" s="470"/>
      <c r="DB35" s="470"/>
      <c r="DC35" s="470"/>
      <c r="DD35" s="470"/>
      <c r="DE35" s="470"/>
      <c r="DG35" s="471" t="str">
        <f>IF('各会計、関係団体の財政状況及び健全化判断比率'!BR8="","",'各会計、関係団体の財政状況及び健全化判断比率'!BR8)</f>
        <v>○</v>
      </c>
      <c r="DH35" s="471"/>
      <c r="DI35" s="19"/>
    </row>
    <row r="36" spans="1:113" ht="32.25" customHeight="1" x14ac:dyDescent="0.2">
      <c r="A36" s="2"/>
      <c r="B36" s="5"/>
      <c r="C36" s="469" t="str">
        <f t="shared" si="0"/>
        <v/>
      </c>
      <c r="D36" s="469"/>
      <c r="E36" s="470" t="str">
        <f>IF('各会計、関係団体の財政状況及び健全化判断比率'!B9="","",'各会計、関係団体の財政状況及び健全化判断比率'!B9)</f>
        <v/>
      </c>
      <c r="F36" s="470"/>
      <c r="G36" s="470"/>
      <c r="H36" s="470"/>
      <c r="I36" s="470"/>
      <c r="J36" s="470"/>
      <c r="K36" s="470"/>
      <c r="L36" s="470"/>
      <c r="M36" s="470"/>
      <c r="N36" s="470"/>
      <c r="O36" s="470"/>
      <c r="P36" s="470"/>
      <c r="Q36" s="470"/>
      <c r="R36" s="470"/>
      <c r="S36" s="470"/>
      <c r="T36" s="2"/>
      <c r="U36" s="469">
        <f t="shared" si="1"/>
        <v>4</v>
      </c>
      <c r="V36" s="469"/>
      <c r="W36" s="470" t="str">
        <f>IF('各会計、関係団体の財政状況及び健全化判断比率'!B30="","",'各会計、関係団体の財政状況及び健全化判断比率'!B30)</f>
        <v>介護保険事業</v>
      </c>
      <c r="X36" s="470"/>
      <c r="Y36" s="470"/>
      <c r="Z36" s="470"/>
      <c r="AA36" s="470"/>
      <c r="AB36" s="470"/>
      <c r="AC36" s="470"/>
      <c r="AD36" s="470"/>
      <c r="AE36" s="470"/>
      <c r="AF36" s="470"/>
      <c r="AG36" s="470"/>
      <c r="AH36" s="470"/>
      <c r="AI36" s="470"/>
      <c r="AJ36" s="470"/>
      <c r="AK36" s="470"/>
      <c r="AL36" s="2"/>
      <c r="AM36" s="469">
        <f t="shared" si="2"/>
        <v>7</v>
      </c>
      <c r="AN36" s="469"/>
      <c r="AO36" s="470" t="str">
        <f>IF('各会計、関係団体の財政状況及び健全化判断比率'!B33="","",'各会計、関係団体の財政状況及び健全化判断比率'!B33)</f>
        <v>病院事業会計</v>
      </c>
      <c r="AP36" s="470"/>
      <c r="AQ36" s="470"/>
      <c r="AR36" s="470"/>
      <c r="AS36" s="470"/>
      <c r="AT36" s="470"/>
      <c r="AU36" s="470"/>
      <c r="AV36" s="470"/>
      <c r="AW36" s="470"/>
      <c r="AX36" s="470"/>
      <c r="AY36" s="470"/>
      <c r="AZ36" s="470"/>
      <c r="BA36" s="470"/>
      <c r="BB36" s="470"/>
      <c r="BC36" s="470"/>
      <c r="BD36" s="2"/>
      <c r="BE36" s="469" t="str">
        <f t="shared" si="3"/>
        <v/>
      </c>
      <c r="BF36" s="469"/>
      <c r="BG36" s="470"/>
      <c r="BH36" s="470"/>
      <c r="BI36" s="470"/>
      <c r="BJ36" s="470"/>
      <c r="BK36" s="470"/>
      <c r="BL36" s="470"/>
      <c r="BM36" s="470"/>
      <c r="BN36" s="470"/>
      <c r="BO36" s="470"/>
      <c r="BP36" s="470"/>
      <c r="BQ36" s="470"/>
      <c r="BR36" s="470"/>
      <c r="BS36" s="470"/>
      <c r="BT36" s="470"/>
      <c r="BU36" s="470"/>
      <c r="BV36" s="2"/>
      <c r="BW36" s="469">
        <f t="shared" si="4"/>
        <v>10</v>
      </c>
      <c r="BX36" s="469"/>
      <c r="BY36" s="470" t="str">
        <f>IF('各会計、関係団体の財政状況及び健全化判断比率'!B70="","",'各会計、関係団体の財政状況及び健全化判断比率'!B70)</f>
        <v>庄川水害予防組合（一般会計）</v>
      </c>
      <c r="BZ36" s="470"/>
      <c r="CA36" s="470"/>
      <c r="CB36" s="470"/>
      <c r="CC36" s="470"/>
      <c r="CD36" s="470"/>
      <c r="CE36" s="470"/>
      <c r="CF36" s="470"/>
      <c r="CG36" s="470"/>
      <c r="CH36" s="470"/>
      <c r="CI36" s="470"/>
      <c r="CJ36" s="470"/>
      <c r="CK36" s="470"/>
      <c r="CL36" s="470"/>
      <c r="CM36" s="470"/>
      <c r="CN36" s="2"/>
      <c r="CO36" s="469">
        <f t="shared" si="5"/>
        <v>15</v>
      </c>
      <c r="CP36" s="469"/>
      <c r="CQ36" s="470" t="str">
        <f>IF('各会計、関係団体の財政状況及び健全化判断比率'!BS9="","",'各会計、関係団体の財政状況及び健全化判断比率'!BS9)</f>
        <v>（一財）射水市公園等管理業務公社</v>
      </c>
      <c r="CR36" s="470"/>
      <c r="CS36" s="470"/>
      <c r="CT36" s="470"/>
      <c r="CU36" s="470"/>
      <c r="CV36" s="470"/>
      <c r="CW36" s="470"/>
      <c r="CX36" s="470"/>
      <c r="CY36" s="470"/>
      <c r="CZ36" s="470"/>
      <c r="DA36" s="470"/>
      <c r="DB36" s="470"/>
      <c r="DC36" s="470"/>
      <c r="DD36" s="470"/>
      <c r="DE36" s="470"/>
      <c r="DG36" s="471" t="str">
        <f>IF('各会計、関係団体の財政状況及び健全化判断比率'!BR9="","",'各会計、関係団体の財政状況及び健全化判断比率'!BR9)</f>
        <v/>
      </c>
      <c r="DH36" s="471"/>
      <c r="DI36" s="19"/>
    </row>
    <row r="37" spans="1:113" ht="32.25" customHeight="1" x14ac:dyDescent="0.2">
      <c r="A37" s="2"/>
      <c r="B37" s="5"/>
      <c r="C37" s="469" t="str">
        <f t="shared" si="0"/>
        <v/>
      </c>
      <c r="D37" s="469"/>
      <c r="E37" s="470" t="str">
        <f>IF('各会計、関係団体の財政状況及び健全化判断比率'!B10="","",'各会計、関係団体の財政状況及び健全化判断比率'!B10)</f>
        <v/>
      </c>
      <c r="F37" s="470"/>
      <c r="G37" s="470"/>
      <c r="H37" s="470"/>
      <c r="I37" s="470"/>
      <c r="J37" s="470"/>
      <c r="K37" s="470"/>
      <c r="L37" s="470"/>
      <c r="M37" s="470"/>
      <c r="N37" s="470"/>
      <c r="O37" s="470"/>
      <c r="P37" s="470"/>
      <c r="Q37" s="470"/>
      <c r="R37" s="470"/>
      <c r="S37" s="470"/>
      <c r="T37" s="2"/>
      <c r="U37" s="469" t="str">
        <f t="shared" si="1"/>
        <v/>
      </c>
      <c r="V37" s="469"/>
      <c r="W37" s="470"/>
      <c r="X37" s="470"/>
      <c r="Y37" s="470"/>
      <c r="Z37" s="470"/>
      <c r="AA37" s="470"/>
      <c r="AB37" s="470"/>
      <c r="AC37" s="470"/>
      <c r="AD37" s="470"/>
      <c r="AE37" s="470"/>
      <c r="AF37" s="470"/>
      <c r="AG37" s="470"/>
      <c r="AH37" s="470"/>
      <c r="AI37" s="470"/>
      <c r="AJ37" s="470"/>
      <c r="AK37" s="470"/>
      <c r="AL37" s="2"/>
      <c r="AM37" s="469" t="str">
        <f t="shared" si="2"/>
        <v/>
      </c>
      <c r="AN37" s="469"/>
      <c r="AO37" s="470"/>
      <c r="AP37" s="470"/>
      <c r="AQ37" s="470"/>
      <c r="AR37" s="470"/>
      <c r="AS37" s="470"/>
      <c r="AT37" s="470"/>
      <c r="AU37" s="470"/>
      <c r="AV37" s="470"/>
      <c r="AW37" s="470"/>
      <c r="AX37" s="470"/>
      <c r="AY37" s="470"/>
      <c r="AZ37" s="470"/>
      <c r="BA37" s="470"/>
      <c r="BB37" s="470"/>
      <c r="BC37" s="470"/>
      <c r="BD37" s="2"/>
      <c r="BE37" s="469" t="str">
        <f t="shared" si="3"/>
        <v/>
      </c>
      <c r="BF37" s="469"/>
      <c r="BG37" s="470"/>
      <c r="BH37" s="470"/>
      <c r="BI37" s="470"/>
      <c r="BJ37" s="470"/>
      <c r="BK37" s="470"/>
      <c r="BL37" s="470"/>
      <c r="BM37" s="470"/>
      <c r="BN37" s="470"/>
      <c r="BO37" s="470"/>
      <c r="BP37" s="470"/>
      <c r="BQ37" s="470"/>
      <c r="BR37" s="470"/>
      <c r="BS37" s="470"/>
      <c r="BT37" s="470"/>
      <c r="BU37" s="470"/>
      <c r="BV37" s="2"/>
      <c r="BW37" s="469">
        <f t="shared" si="4"/>
        <v>11</v>
      </c>
      <c r="BX37" s="469"/>
      <c r="BY37" s="470" t="str">
        <f>IF('各会計、関係団体の財政状況及び健全化判断比率'!B71="","",'各会計、関係団体の財政状況及び健全化判断比率'!B71)</f>
        <v>富山県後期高齢者医療広域連合（一般会計）</v>
      </c>
      <c r="BZ37" s="470"/>
      <c r="CA37" s="470"/>
      <c r="CB37" s="470"/>
      <c r="CC37" s="470"/>
      <c r="CD37" s="470"/>
      <c r="CE37" s="470"/>
      <c r="CF37" s="470"/>
      <c r="CG37" s="470"/>
      <c r="CH37" s="470"/>
      <c r="CI37" s="470"/>
      <c r="CJ37" s="470"/>
      <c r="CK37" s="470"/>
      <c r="CL37" s="470"/>
      <c r="CM37" s="470"/>
      <c r="CN37" s="2"/>
      <c r="CO37" s="469">
        <f t="shared" si="5"/>
        <v>16</v>
      </c>
      <c r="CP37" s="469"/>
      <c r="CQ37" s="470" t="str">
        <f>IF('各会計、関係団体の財政状況及び健全化判断比率'!BS10="","",'各会計、関係団体の財政状況及び健全化判断比率'!BS10)</f>
        <v>（公財）射水市絵本文化振興財団</v>
      </c>
      <c r="CR37" s="470"/>
      <c r="CS37" s="470"/>
      <c r="CT37" s="470"/>
      <c r="CU37" s="470"/>
      <c r="CV37" s="470"/>
      <c r="CW37" s="470"/>
      <c r="CX37" s="470"/>
      <c r="CY37" s="470"/>
      <c r="CZ37" s="470"/>
      <c r="DA37" s="470"/>
      <c r="DB37" s="470"/>
      <c r="DC37" s="470"/>
      <c r="DD37" s="470"/>
      <c r="DE37" s="470"/>
      <c r="DG37" s="471" t="str">
        <f>IF('各会計、関係団体の財政状況及び健全化判断比率'!BR10="","",'各会計、関係団体の財政状況及び健全化判断比率'!BR10)</f>
        <v/>
      </c>
      <c r="DH37" s="471"/>
      <c r="DI37" s="19"/>
    </row>
    <row r="38" spans="1:113" ht="32.25" customHeight="1" x14ac:dyDescent="0.2">
      <c r="A38" s="2"/>
      <c r="B38" s="5"/>
      <c r="C38" s="469" t="str">
        <f t="shared" si="0"/>
        <v/>
      </c>
      <c r="D38" s="469"/>
      <c r="E38" s="470" t="str">
        <f>IF('各会計、関係団体の財政状況及び健全化判断比率'!B11="","",'各会計、関係団体の財政状況及び健全化判断比率'!B11)</f>
        <v/>
      </c>
      <c r="F38" s="470"/>
      <c r="G38" s="470"/>
      <c r="H38" s="470"/>
      <c r="I38" s="470"/>
      <c r="J38" s="470"/>
      <c r="K38" s="470"/>
      <c r="L38" s="470"/>
      <c r="M38" s="470"/>
      <c r="N38" s="470"/>
      <c r="O38" s="470"/>
      <c r="P38" s="470"/>
      <c r="Q38" s="470"/>
      <c r="R38" s="470"/>
      <c r="S38" s="470"/>
      <c r="T38" s="2"/>
      <c r="U38" s="469" t="str">
        <f t="shared" si="1"/>
        <v/>
      </c>
      <c r="V38" s="469"/>
      <c r="W38" s="470"/>
      <c r="X38" s="470"/>
      <c r="Y38" s="470"/>
      <c r="Z38" s="470"/>
      <c r="AA38" s="470"/>
      <c r="AB38" s="470"/>
      <c r="AC38" s="470"/>
      <c r="AD38" s="470"/>
      <c r="AE38" s="470"/>
      <c r="AF38" s="470"/>
      <c r="AG38" s="470"/>
      <c r="AH38" s="470"/>
      <c r="AI38" s="470"/>
      <c r="AJ38" s="470"/>
      <c r="AK38" s="470"/>
      <c r="AL38" s="2"/>
      <c r="AM38" s="469" t="str">
        <f t="shared" si="2"/>
        <v/>
      </c>
      <c r="AN38" s="469"/>
      <c r="AO38" s="470"/>
      <c r="AP38" s="470"/>
      <c r="AQ38" s="470"/>
      <c r="AR38" s="470"/>
      <c r="AS38" s="470"/>
      <c r="AT38" s="470"/>
      <c r="AU38" s="470"/>
      <c r="AV38" s="470"/>
      <c r="AW38" s="470"/>
      <c r="AX38" s="470"/>
      <c r="AY38" s="470"/>
      <c r="AZ38" s="470"/>
      <c r="BA38" s="470"/>
      <c r="BB38" s="470"/>
      <c r="BC38" s="470"/>
      <c r="BD38" s="2"/>
      <c r="BE38" s="469" t="str">
        <f t="shared" si="3"/>
        <v/>
      </c>
      <c r="BF38" s="469"/>
      <c r="BG38" s="470"/>
      <c r="BH38" s="470"/>
      <c r="BI38" s="470"/>
      <c r="BJ38" s="470"/>
      <c r="BK38" s="470"/>
      <c r="BL38" s="470"/>
      <c r="BM38" s="470"/>
      <c r="BN38" s="470"/>
      <c r="BO38" s="470"/>
      <c r="BP38" s="470"/>
      <c r="BQ38" s="470"/>
      <c r="BR38" s="470"/>
      <c r="BS38" s="470"/>
      <c r="BT38" s="470"/>
      <c r="BU38" s="470"/>
      <c r="BV38" s="2"/>
      <c r="BW38" s="469">
        <f t="shared" si="4"/>
        <v>12</v>
      </c>
      <c r="BX38" s="469"/>
      <c r="BY38" s="470" t="str">
        <f>IF('各会計、関係団体の財政状況及び健全化判断比率'!B72="","",'各会計、関係団体の財政状況及び健全化判断比率'!B72)</f>
        <v>富山県後期高齢者利用広域連合（特別会計）</v>
      </c>
      <c r="BZ38" s="470"/>
      <c r="CA38" s="470"/>
      <c r="CB38" s="470"/>
      <c r="CC38" s="470"/>
      <c r="CD38" s="470"/>
      <c r="CE38" s="470"/>
      <c r="CF38" s="470"/>
      <c r="CG38" s="470"/>
      <c r="CH38" s="470"/>
      <c r="CI38" s="470"/>
      <c r="CJ38" s="470"/>
      <c r="CK38" s="470"/>
      <c r="CL38" s="470"/>
      <c r="CM38" s="470"/>
      <c r="CN38" s="2"/>
      <c r="CO38" s="469">
        <f t="shared" si="5"/>
        <v>17</v>
      </c>
      <c r="CP38" s="469"/>
      <c r="CQ38" s="470" t="str">
        <f>IF('各会計、関係団体の財政状況及び健全化判断比率'!BS11="","",'各会計、関係団体の財政状況及び健全化判断比率'!BS11)</f>
        <v>（公財）射水市文化振興財団</v>
      </c>
      <c r="CR38" s="470"/>
      <c r="CS38" s="470"/>
      <c r="CT38" s="470"/>
      <c r="CU38" s="470"/>
      <c r="CV38" s="470"/>
      <c r="CW38" s="470"/>
      <c r="CX38" s="470"/>
      <c r="CY38" s="470"/>
      <c r="CZ38" s="470"/>
      <c r="DA38" s="470"/>
      <c r="DB38" s="470"/>
      <c r="DC38" s="470"/>
      <c r="DD38" s="470"/>
      <c r="DE38" s="470"/>
      <c r="DG38" s="471" t="str">
        <f>IF('各会計、関係団体の財政状況及び健全化判断比率'!BR11="","",'各会計、関係団体の財政状況及び健全化判断比率'!BR11)</f>
        <v/>
      </c>
      <c r="DH38" s="471"/>
      <c r="DI38" s="19"/>
    </row>
    <row r="39" spans="1:113" ht="32.25" customHeight="1" x14ac:dyDescent="0.2">
      <c r="A39" s="2"/>
      <c r="B39" s="5"/>
      <c r="C39" s="469" t="str">
        <f t="shared" si="0"/>
        <v/>
      </c>
      <c r="D39" s="469"/>
      <c r="E39" s="470" t="str">
        <f>IF('各会計、関係団体の財政状況及び健全化判断比率'!B12="","",'各会計、関係団体の財政状況及び健全化判断比率'!B12)</f>
        <v/>
      </c>
      <c r="F39" s="470"/>
      <c r="G39" s="470"/>
      <c r="H39" s="470"/>
      <c r="I39" s="470"/>
      <c r="J39" s="470"/>
      <c r="K39" s="470"/>
      <c r="L39" s="470"/>
      <c r="M39" s="470"/>
      <c r="N39" s="470"/>
      <c r="O39" s="470"/>
      <c r="P39" s="470"/>
      <c r="Q39" s="470"/>
      <c r="R39" s="470"/>
      <c r="S39" s="470"/>
      <c r="T39" s="2"/>
      <c r="U39" s="469" t="str">
        <f t="shared" si="1"/>
        <v/>
      </c>
      <c r="V39" s="469"/>
      <c r="W39" s="470"/>
      <c r="X39" s="470"/>
      <c r="Y39" s="470"/>
      <c r="Z39" s="470"/>
      <c r="AA39" s="470"/>
      <c r="AB39" s="470"/>
      <c r="AC39" s="470"/>
      <c r="AD39" s="470"/>
      <c r="AE39" s="470"/>
      <c r="AF39" s="470"/>
      <c r="AG39" s="470"/>
      <c r="AH39" s="470"/>
      <c r="AI39" s="470"/>
      <c r="AJ39" s="470"/>
      <c r="AK39" s="470"/>
      <c r="AL39" s="2"/>
      <c r="AM39" s="469" t="str">
        <f t="shared" si="2"/>
        <v/>
      </c>
      <c r="AN39" s="469"/>
      <c r="AO39" s="470"/>
      <c r="AP39" s="470"/>
      <c r="AQ39" s="470"/>
      <c r="AR39" s="470"/>
      <c r="AS39" s="470"/>
      <c r="AT39" s="470"/>
      <c r="AU39" s="470"/>
      <c r="AV39" s="470"/>
      <c r="AW39" s="470"/>
      <c r="AX39" s="470"/>
      <c r="AY39" s="470"/>
      <c r="AZ39" s="470"/>
      <c r="BA39" s="470"/>
      <c r="BB39" s="470"/>
      <c r="BC39" s="470"/>
      <c r="BD39" s="2"/>
      <c r="BE39" s="469" t="str">
        <f t="shared" si="3"/>
        <v/>
      </c>
      <c r="BF39" s="469"/>
      <c r="BG39" s="470"/>
      <c r="BH39" s="470"/>
      <c r="BI39" s="470"/>
      <c r="BJ39" s="470"/>
      <c r="BK39" s="470"/>
      <c r="BL39" s="470"/>
      <c r="BM39" s="470"/>
      <c r="BN39" s="470"/>
      <c r="BO39" s="470"/>
      <c r="BP39" s="470"/>
      <c r="BQ39" s="470"/>
      <c r="BR39" s="470"/>
      <c r="BS39" s="470"/>
      <c r="BT39" s="470"/>
      <c r="BU39" s="470"/>
      <c r="BV39" s="2"/>
      <c r="BW39" s="469" t="str">
        <f t="shared" si="4"/>
        <v/>
      </c>
      <c r="BX39" s="469"/>
      <c r="BY39" s="470" t="str">
        <f>IF('各会計、関係団体の財政状況及び健全化判断比率'!B73="","",'各会計、関係団体の財政状況及び健全化判断比率'!B73)</f>
        <v/>
      </c>
      <c r="BZ39" s="470"/>
      <c r="CA39" s="470"/>
      <c r="CB39" s="470"/>
      <c r="CC39" s="470"/>
      <c r="CD39" s="470"/>
      <c r="CE39" s="470"/>
      <c r="CF39" s="470"/>
      <c r="CG39" s="470"/>
      <c r="CH39" s="470"/>
      <c r="CI39" s="470"/>
      <c r="CJ39" s="470"/>
      <c r="CK39" s="470"/>
      <c r="CL39" s="470"/>
      <c r="CM39" s="470"/>
      <c r="CN39" s="2"/>
      <c r="CO39" s="469">
        <f t="shared" si="5"/>
        <v>18</v>
      </c>
      <c r="CP39" s="469"/>
      <c r="CQ39" s="470" t="str">
        <f>IF('各会計、関係団体の財政状況及び健全化判断比率'!BS12="","",'各会計、関係団体の財政状況及び健全化判断比率'!BS12)</f>
        <v>（公財）とやま国際センター</v>
      </c>
      <c r="CR39" s="470"/>
      <c r="CS39" s="470"/>
      <c r="CT39" s="470"/>
      <c r="CU39" s="470"/>
      <c r="CV39" s="470"/>
      <c r="CW39" s="470"/>
      <c r="CX39" s="470"/>
      <c r="CY39" s="470"/>
      <c r="CZ39" s="470"/>
      <c r="DA39" s="470"/>
      <c r="DB39" s="470"/>
      <c r="DC39" s="470"/>
      <c r="DD39" s="470"/>
      <c r="DE39" s="470"/>
      <c r="DG39" s="471" t="str">
        <f>IF('各会計、関係団体の財政状況及び健全化判断比率'!BR12="","",'各会計、関係団体の財政状況及び健全化判断比率'!BR12)</f>
        <v/>
      </c>
      <c r="DH39" s="471"/>
      <c r="DI39" s="19"/>
    </row>
    <row r="40" spans="1:113" ht="32.25" customHeight="1" x14ac:dyDescent="0.2">
      <c r="A40" s="2"/>
      <c r="B40" s="5"/>
      <c r="C40" s="469" t="str">
        <f t="shared" si="0"/>
        <v/>
      </c>
      <c r="D40" s="469"/>
      <c r="E40" s="470" t="str">
        <f>IF('各会計、関係団体の財政状況及び健全化判断比率'!B13="","",'各会計、関係団体の財政状況及び健全化判断比率'!B13)</f>
        <v/>
      </c>
      <c r="F40" s="470"/>
      <c r="G40" s="470"/>
      <c r="H40" s="470"/>
      <c r="I40" s="470"/>
      <c r="J40" s="470"/>
      <c r="K40" s="470"/>
      <c r="L40" s="470"/>
      <c r="M40" s="470"/>
      <c r="N40" s="470"/>
      <c r="O40" s="470"/>
      <c r="P40" s="470"/>
      <c r="Q40" s="470"/>
      <c r="R40" s="470"/>
      <c r="S40" s="470"/>
      <c r="T40" s="2"/>
      <c r="U40" s="469" t="str">
        <f t="shared" si="1"/>
        <v/>
      </c>
      <c r="V40" s="469"/>
      <c r="W40" s="470"/>
      <c r="X40" s="470"/>
      <c r="Y40" s="470"/>
      <c r="Z40" s="470"/>
      <c r="AA40" s="470"/>
      <c r="AB40" s="470"/>
      <c r="AC40" s="470"/>
      <c r="AD40" s="470"/>
      <c r="AE40" s="470"/>
      <c r="AF40" s="470"/>
      <c r="AG40" s="470"/>
      <c r="AH40" s="470"/>
      <c r="AI40" s="470"/>
      <c r="AJ40" s="470"/>
      <c r="AK40" s="470"/>
      <c r="AL40" s="2"/>
      <c r="AM40" s="469" t="str">
        <f t="shared" si="2"/>
        <v/>
      </c>
      <c r="AN40" s="469"/>
      <c r="AO40" s="470"/>
      <c r="AP40" s="470"/>
      <c r="AQ40" s="470"/>
      <c r="AR40" s="470"/>
      <c r="AS40" s="470"/>
      <c r="AT40" s="470"/>
      <c r="AU40" s="470"/>
      <c r="AV40" s="470"/>
      <c r="AW40" s="470"/>
      <c r="AX40" s="470"/>
      <c r="AY40" s="470"/>
      <c r="AZ40" s="470"/>
      <c r="BA40" s="470"/>
      <c r="BB40" s="470"/>
      <c r="BC40" s="470"/>
      <c r="BD40" s="2"/>
      <c r="BE40" s="469" t="str">
        <f t="shared" si="3"/>
        <v/>
      </c>
      <c r="BF40" s="469"/>
      <c r="BG40" s="470"/>
      <c r="BH40" s="470"/>
      <c r="BI40" s="470"/>
      <c r="BJ40" s="470"/>
      <c r="BK40" s="470"/>
      <c r="BL40" s="470"/>
      <c r="BM40" s="470"/>
      <c r="BN40" s="470"/>
      <c r="BO40" s="470"/>
      <c r="BP40" s="470"/>
      <c r="BQ40" s="470"/>
      <c r="BR40" s="470"/>
      <c r="BS40" s="470"/>
      <c r="BT40" s="470"/>
      <c r="BU40" s="470"/>
      <c r="BV40" s="2"/>
      <c r="BW40" s="469" t="str">
        <f t="shared" si="4"/>
        <v/>
      </c>
      <c r="BX40" s="469"/>
      <c r="BY40" s="470" t="str">
        <f>IF('各会計、関係団体の財政状況及び健全化判断比率'!B74="","",'各会計、関係団体の財政状況及び健全化判断比率'!B74)</f>
        <v/>
      </c>
      <c r="BZ40" s="470"/>
      <c r="CA40" s="470"/>
      <c r="CB40" s="470"/>
      <c r="CC40" s="470"/>
      <c r="CD40" s="470"/>
      <c r="CE40" s="470"/>
      <c r="CF40" s="470"/>
      <c r="CG40" s="470"/>
      <c r="CH40" s="470"/>
      <c r="CI40" s="470"/>
      <c r="CJ40" s="470"/>
      <c r="CK40" s="470"/>
      <c r="CL40" s="470"/>
      <c r="CM40" s="470"/>
      <c r="CN40" s="2"/>
      <c r="CO40" s="469">
        <f t="shared" si="5"/>
        <v>19</v>
      </c>
      <c r="CP40" s="469"/>
      <c r="CQ40" s="470" t="str">
        <f>IF('各会計、関係団体の財政状況及び健全化判断比率'!BS13="","",'各会計、関係団体の財政状況及び健全化判断比率'!BS13)</f>
        <v>（公財）伏木富山港・海王丸財団</v>
      </c>
      <c r="CR40" s="470"/>
      <c r="CS40" s="470"/>
      <c r="CT40" s="470"/>
      <c r="CU40" s="470"/>
      <c r="CV40" s="470"/>
      <c r="CW40" s="470"/>
      <c r="CX40" s="470"/>
      <c r="CY40" s="470"/>
      <c r="CZ40" s="470"/>
      <c r="DA40" s="470"/>
      <c r="DB40" s="470"/>
      <c r="DC40" s="470"/>
      <c r="DD40" s="470"/>
      <c r="DE40" s="470"/>
      <c r="DG40" s="471" t="str">
        <f>IF('各会計、関係団体の財政状況及び健全化判断比率'!BR13="","",'各会計、関係団体の財政状況及び健全化判断比率'!BR13)</f>
        <v/>
      </c>
      <c r="DH40" s="471"/>
      <c r="DI40" s="19"/>
    </row>
    <row r="41" spans="1:113" ht="32.25" customHeight="1" x14ac:dyDescent="0.2">
      <c r="A41" s="2"/>
      <c r="B41" s="5"/>
      <c r="C41" s="469" t="str">
        <f t="shared" si="0"/>
        <v/>
      </c>
      <c r="D41" s="469"/>
      <c r="E41" s="470" t="str">
        <f>IF('各会計、関係団体の財政状況及び健全化判断比率'!B14="","",'各会計、関係団体の財政状況及び健全化判断比率'!B14)</f>
        <v/>
      </c>
      <c r="F41" s="470"/>
      <c r="G41" s="470"/>
      <c r="H41" s="470"/>
      <c r="I41" s="470"/>
      <c r="J41" s="470"/>
      <c r="K41" s="470"/>
      <c r="L41" s="470"/>
      <c r="M41" s="470"/>
      <c r="N41" s="470"/>
      <c r="O41" s="470"/>
      <c r="P41" s="470"/>
      <c r="Q41" s="470"/>
      <c r="R41" s="470"/>
      <c r="S41" s="470"/>
      <c r="T41" s="2"/>
      <c r="U41" s="469" t="str">
        <f t="shared" si="1"/>
        <v/>
      </c>
      <c r="V41" s="469"/>
      <c r="W41" s="470"/>
      <c r="X41" s="470"/>
      <c r="Y41" s="470"/>
      <c r="Z41" s="470"/>
      <c r="AA41" s="470"/>
      <c r="AB41" s="470"/>
      <c r="AC41" s="470"/>
      <c r="AD41" s="470"/>
      <c r="AE41" s="470"/>
      <c r="AF41" s="470"/>
      <c r="AG41" s="470"/>
      <c r="AH41" s="470"/>
      <c r="AI41" s="470"/>
      <c r="AJ41" s="470"/>
      <c r="AK41" s="470"/>
      <c r="AL41" s="2"/>
      <c r="AM41" s="469" t="str">
        <f t="shared" si="2"/>
        <v/>
      </c>
      <c r="AN41" s="469"/>
      <c r="AO41" s="470"/>
      <c r="AP41" s="470"/>
      <c r="AQ41" s="470"/>
      <c r="AR41" s="470"/>
      <c r="AS41" s="470"/>
      <c r="AT41" s="470"/>
      <c r="AU41" s="470"/>
      <c r="AV41" s="470"/>
      <c r="AW41" s="470"/>
      <c r="AX41" s="470"/>
      <c r="AY41" s="470"/>
      <c r="AZ41" s="470"/>
      <c r="BA41" s="470"/>
      <c r="BB41" s="470"/>
      <c r="BC41" s="470"/>
      <c r="BD41" s="2"/>
      <c r="BE41" s="469" t="str">
        <f t="shared" si="3"/>
        <v/>
      </c>
      <c r="BF41" s="469"/>
      <c r="BG41" s="470"/>
      <c r="BH41" s="470"/>
      <c r="BI41" s="470"/>
      <c r="BJ41" s="470"/>
      <c r="BK41" s="470"/>
      <c r="BL41" s="470"/>
      <c r="BM41" s="470"/>
      <c r="BN41" s="470"/>
      <c r="BO41" s="470"/>
      <c r="BP41" s="470"/>
      <c r="BQ41" s="470"/>
      <c r="BR41" s="470"/>
      <c r="BS41" s="470"/>
      <c r="BT41" s="470"/>
      <c r="BU41" s="470"/>
      <c r="BV41" s="2"/>
      <c r="BW41" s="469" t="str">
        <f t="shared" si="4"/>
        <v/>
      </c>
      <c r="BX41" s="469"/>
      <c r="BY41" s="470" t="str">
        <f>IF('各会計、関係団体の財政状況及び健全化判断比率'!B75="","",'各会計、関係団体の財政状況及び健全化判断比率'!B75)</f>
        <v/>
      </c>
      <c r="BZ41" s="470"/>
      <c r="CA41" s="470"/>
      <c r="CB41" s="470"/>
      <c r="CC41" s="470"/>
      <c r="CD41" s="470"/>
      <c r="CE41" s="470"/>
      <c r="CF41" s="470"/>
      <c r="CG41" s="470"/>
      <c r="CH41" s="470"/>
      <c r="CI41" s="470"/>
      <c r="CJ41" s="470"/>
      <c r="CK41" s="470"/>
      <c r="CL41" s="470"/>
      <c r="CM41" s="470"/>
      <c r="CN41" s="2"/>
      <c r="CO41" s="469">
        <f t="shared" si="5"/>
        <v>20</v>
      </c>
      <c r="CP41" s="469"/>
      <c r="CQ41" s="470" t="str">
        <f>IF('各会計、関係団体の財政状況及び健全化判断比率'!BS14="","",'各会計、関係団体の財政状況及び健全化判断比率'!BS14)</f>
        <v>万葉線（株）</v>
      </c>
      <c r="CR41" s="470"/>
      <c r="CS41" s="470"/>
      <c r="CT41" s="470"/>
      <c r="CU41" s="470"/>
      <c r="CV41" s="470"/>
      <c r="CW41" s="470"/>
      <c r="CX41" s="470"/>
      <c r="CY41" s="470"/>
      <c r="CZ41" s="470"/>
      <c r="DA41" s="470"/>
      <c r="DB41" s="470"/>
      <c r="DC41" s="470"/>
      <c r="DD41" s="470"/>
      <c r="DE41" s="470"/>
      <c r="DG41" s="471" t="str">
        <f>IF('各会計、関係団体の財政状況及び健全化判断比率'!BR14="","",'各会計、関係団体の財政状況及び健全化判断比率'!BR14)</f>
        <v/>
      </c>
      <c r="DH41" s="471"/>
      <c r="DI41" s="19"/>
    </row>
    <row r="42" spans="1:113" ht="32.25" customHeight="1" x14ac:dyDescent="0.2">
      <c r="B42" s="5"/>
      <c r="C42" s="469" t="str">
        <f t="shared" si="0"/>
        <v/>
      </c>
      <c r="D42" s="469"/>
      <c r="E42" s="470" t="str">
        <f>IF('各会計、関係団体の財政状況及び健全化判断比率'!B15="","",'各会計、関係団体の財政状況及び健全化判断比率'!B15)</f>
        <v/>
      </c>
      <c r="F42" s="470"/>
      <c r="G42" s="470"/>
      <c r="H42" s="470"/>
      <c r="I42" s="470"/>
      <c r="J42" s="470"/>
      <c r="K42" s="470"/>
      <c r="L42" s="470"/>
      <c r="M42" s="470"/>
      <c r="N42" s="470"/>
      <c r="O42" s="470"/>
      <c r="P42" s="470"/>
      <c r="Q42" s="470"/>
      <c r="R42" s="470"/>
      <c r="S42" s="470"/>
      <c r="T42" s="2"/>
      <c r="U42" s="469" t="str">
        <f t="shared" si="1"/>
        <v/>
      </c>
      <c r="V42" s="469"/>
      <c r="W42" s="470"/>
      <c r="X42" s="470"/>
      <c r="Y42" s="470"/>
      <c r="Z42" s="470"/>
      <c r="AA42" s="470"/>
      <c r="AB42" s="470"/>
      <c r="AC42" s="470"/>
      <c r="AD42" s="470"/>
      <c r="AE42" s="470"/>
      <c r="AF42" s="470"/>
      <c r="AG42" s="470"/>
      <c r="AH42" s="470"/>
      <c r="AI42" s="470"/>
      <c r="AJ42" s="470"/>
      <c r="AK42" s="470"/>
      <c r="AL42" s="2"/>
      <c r="AM42" s="469" t="str">
        <f t="shared" si="2"/>
        <v/>
      </c>
      <c r="AN42" s="469"/>
      <c r="AO42" s="470"/>
      <c r="AP42" s="470"/>
      <c r="AQ42" s="470"/>
      <c r="AR42" s="470"/>
      <c r="AS42" s="470"/>
      <c r="AT42" s="470"/>
      <c r="AU42" s="470"/>
      <c r="AV42" s="470"/>
      <c r="AW42" s="470"/>
      <c r="AX42" s="470"/>
      <c r="AY42" s="470"/>
      <c r="AZ42" s="470"/>
      <c r="BA42" s="470"/>
      <c r="BB42" s="470"/>
      <c r="BC42" s="470"/>
      <c r="BD42" s="2"/>
      <c r="BE42" s="469" t="str">
        <f t="shared" si="3"/>
        <v/>
      </c>
      <c r="BF42" s="469"/>
      <c r="BG42" s="470"/>
      <c r="BH42" s="470"/>
      <c r="BI42" s="470"/>
      <c r="BJ42" s="470"/>
      <c r="BK42" s="470"/>
      <c r="BL42" s="470"/>
      <c r="BM42" s="470"/>
      <c r="BN42" s="470"/>
      <c r="BO42" s="470"/>
      <c r="BP42" s="470"/>
      <c r="BQ42" s="470"/>
      <c r="BR42" s="470"/>
      <c r="BS42" s="470"/>
      <c r="BT42" s="470"/>
      <c r="BU42" s="470"/>
      <c r="BV42" s="2"/>
      <c r="BW42" s="469" t="str">
        <f t="shared" si="4"/>
        <v/>
      </c>
      <c r="BX42" s="469"/>
      <c r="BY42" s="470" t="str">
        <f>IF('各会計、関係団体の財政状況及び健全化判断比率'!B76="","",'各会計、関係団体の財政状況及び健全化判断比率'!B76)</f>
        <v/>
      </c>
      <c r="BZ42" s="470"/>
      <c r="CA42" s="470"/>
      <c r="CB42" s="470"/>
      <c r="CC42" s="470"/>
      <c r="CD42" s="470"/>
      <c r="CE42" s="470"/>
      <c r="CF42" s="470"/>
      <c r="CG42" s="470"/>
      <c r="CH42" s="470"/>
      <c r="CI42" s="470"/>
      <c r="CJ42" s="470"/>
      <c r="CK42" s="470"/>
      <c r="CL42" s="470"/>
      <c r="CM42" s="470"/>
      <c r="CN42" s="2"/>
      <c r="CO42" s="469">
        <f t="shared" si="5"/>
        <v>21</v>
      </c>
      <c r="CP42" s="469"/>
      <c r="CQ42" s="470" t="str">
        <f>IF('各会計、関係団体の財政状況及び健全化判断比率'!BS15="","",'各会計、関係団体の財政状況及び健全化判断比率'!BS15)</f>
        <v>（福）小杉福祉会</v>
      </c>
      <c r="CR42" s="470"/>
      <c r="CS42" s="470"/>
      <c r="CT42" s="470"/>
      <c r="CU42" s="470"/>
      <c r="CV42" s="470"/>
      <c r="CW42" s="470"/>
      <c r="CX42" s="470"/>
      <c r="CY42" s="470"/>
      <c r="CZ42" s="470"/>
      <c r="DA42" s="470"/>
      <c r="DB42" s="470"/>
      <c r="DC42" s="470"/>
      <c r="DD42" s="470"/>
      <c r="DE42" s="470"/>
      <c r="DG42" s="471" t="str">
        <f>IF('各会計、関係団体の財政状況及び健全化判断比率'!BR15="","",'各会計、関係団体の財政状況及び健全化判断比率'!BR15)</f>
        <v>○</v>
      </c>
      <c r="DH42" s="471"/>
      <c r="DI42" s="19"/>
    </row>
    <row r="43" spans="1:113" ht="32.25" customHeight="1" x14ac:dyDescent="0.2">
      <c r="B43" s="5"/>
      <c r="C43" s="469" t="str">
        <f t="shared" si="0"/>
        <v/>
      </c>
      <c r="D43" s="469"/>
      <c r="E43" s="470" t="str">
        <f>IF('各会計、関係団体の財政状況及び健全化判断比率'!B16="","",'各会計、関係団体の財政状況及び健全化判断比率'!B16)</f>
        <v/>
      </c>
      <c r="F43" s="470"/>
      <c r="G43" s="470"/>
      <c r="H43" s="470"/>
      <c r="I43" s="470"/>
      <c r="J43" s="470"/>
      <c r="K43" s="470"/>
      <c r="L43" s="470"/>
      <c r="M43" s="470"/>
      <c r="N43" s="470"/>
      <c r="O43" s="470"/>
      <c r="P43" s="470"/>
      <c r="Q43" s="470"/>
      <c r="R43" s="470"/>
      <c r="S43" s="470"/>
      <c r="T43" s="2"/>
      <c r="U43" s="469" t="str">
        <f t="shared" si="1"/>
        <v/>
      </c>
      <c r="V43" s="469"/>
      <c r="W43" s="470"/>
      <c r="X43" s="470"/>
      <c r="Y43" s="470"/>
      <c r="Z43" s="470"/>
      <c r="AA43" s="470"/>
      <c r="AB43" s="470"/>
      <c r="AC43" s="470"/>
      <c r="AD43" s="470"/>
      <c r="AE43" s="470"/>
      <c r="AF43" s="470"/>
      <c r="AG43" s="470"/>
      <c r="AH43" s="470"/>
      <c r="AI43" s="470"/>
      <c r="AJ43" s="470"/>
      <c r="AK43" s="470"/>
      <c r="AL43" s="2"/>
      <c r="AM43" s="469" t="str">
        <f t="shared" si="2"/>
        <v/>
      </c>
      <c r="AN43" s="469"/>
      <c r="AO43" s="470"/>
      <c r="AP43" s="470"/>
      <c r="AQ43" s="470"/>
      <c r="AR43" s="470"/>
      <c r="AS43" s="470"/>
      <c r="AT43" s="470"/>
      <c r="AU43" s="470"/>
      <c r="AV43" s="470"/>
      <c r="AW43" s="470"/>
      <c r="AX43" s="470"/>
      <c r="AY43" s="470"/>
      <c r="AZ43" s="470"/>
      <c r="BA43" s="470"/>
      <c r="BB43" s="470"/>
      <c r="BC43" s="470"/>
      <c r="BD43" s="2"/>
      <c r="BE43" s="469" t="str">
        <f t="shared" si="3"/>
        <v/>
      </c>
      <c r="BF43" s="469"/>
      <c r="BG43" s="470"/>
      <c r="BH43" s="470"/>
      <c r="BI43" s="470"/>
      <c r="BJ43" s="470"/>
      <c r="BK43" s="470"/>
      <c r="BL43" s="470"/>
      <c r="BM43" s="470"/>
      <c r="BN43" s="470"/>
      <c r="BO43" s="470"/>
      <c r="BP43" s="470"/>
      <c r="BQ43" s="470"/>
      <c r="BR43" s="470"/>
      <c r="BS43" s="470"/>
      <c r="BT43" s="470"/>
      <c r="BU43" s="470"/>
      <c r="BV43" s="2"/>
      <c r="BW43" s="469" t="str">
        <f t="shared" si="4"/>
        <v/>
      </c>
      <c r="BX43" s="469"/>
      <c r="BY43" s="470" t="str">
        <f>IF('各会計、関係団体の財政状況及び健全化判断比率'!B77="","",'各会計、関係団体の財政状況及び健全化判断比率'!B77)</f>
        <v/>
      </c>
      <c r="BZ43" s="470"/>
      <c r="CA43" s="470"/>
      <c r="CB43" s="470"/>
      <c r="CC43" s="470"/>
      <c r="CD43" s="470"/>
      <c r="CE43" s="470"/>
      <c r="CF43" s="470"/>
      <c r="CG43" s="470"/>
      <c r="CH43" s="470"/>
      <c r="CI43" s="470"/>
      <c r="CJ43" s="470"/>
      <c r="CK43" s="470"/>
      <c r="CL43" s="470"/>
      <c r="CM43" s="470"/>
      <c r="CN43" s="2"/>
      <c r="CO43" s="469" t="str">
        <f t="shared" si="5"/>
        <v/>
      </c>
      <c r="CP43" s="469"/>
      <c r="CQ43" s="470" t="str">
        <f>IF('各会計、関係団体の財政状況及び健全化判断比率'!BS16="","",'各会計、関係団体の財政状況及び健全化判断比率'!BS16)</f>
        <v/>
      </c>
      <c r="CR43" s="470"/>
      <c r="CS43" s="470"/>
      <c r="CT43" s="470"/>
      <c r="CU43" s="470"/>
      <c r="CV43" s="470"/>
      <c r="CW43" s="470"/>
      <c r="CX43" s="470"/>
      <c r="CY43" s="470"/>
      <c r="CZ43" s="470"/>
      <c r="DA43" s="470"/>
      <c r="DB43" s="470"/>
      <c r="DC43" s="470"/>
      <c r="DD43" s="470"/>
      <c r="DE43" s="470"/>
      <c r="DG43" s="471" t="str">
        <f>IF('各会計、関係団体の財政状況及び健全化判断比率'!BR16="","",'各会計、関係団体の財政状況及び健全化判断比率'!BR16)</f>
        <v/>
      </c>
      <c r="DH43" s="471"/>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292</v>
      </c>
      <c r="E46" s="472" t="s">
        <v>296</v>
      </c>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2"/>
      <c r="AN46" s="472"/>
      <c r="AO46" s="472"/>
      <c r="AP46" s="472"/>
      <c r="AQ46" s="472"/>
      <c r="AR46" s="472"/>
      <c r="AS46" s="472"/>
      <c r="AT46" s="472"/>
      <c r="AU46" s="472"/>
      <c r="AV46" s="472"/>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2"/>
      <c r="CM46" s="472"/>
      <c r="CN46" s="472"/>
      <c r="CO46" s="472"/>
      <c r="CP46" s="472"/>
      <c r="CQ46" s="472"/>
      <c r="CR46" s="472"/>
      <c r="CS46" s="472"/>
      <c r="CT46" s="472"/>
      <c r="CU46" s="472"/>
      <c r="CV46" s="472"/>
      <c r="CW46" s="472"/>
      <c r="CX46" s="472"/>
      <c r="CY46" s="472"/>
      <c r="CZ46" s="472"/>
      <c r="DA46" s="472"/>
      <c r="DB46" s="472"/>
      <c r="DC46" s="472"/>
      <c r="DD46" s="472"/>
      <c r="DE46" s="472"/>
      <c r="DF46" s="472"/>
      <c r="DG46" s="472"/>
      <c r="DH46" s="472"/>
      <c r="DI46" s="472"/>
    </row>
    <row r="47" spans="1:113" x14ac:dyDescent="0.2">
      <c r="E47" s="472" t="s">
        <v>298</v>
      </c>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472"/>
      <c r="BL47" s="472"/>
      <c r="BM47" s="472"/>
      <c r="BN47" s="472"/>
      <c r="BO47" s="472"/>
      <c r="BP47" s="472"/>
      <c r="BQ47" s="472"/>
      <c r="BR47" s="472"/>
      <c r="BS47" s="472"/>
      <c r="BT47" s="472"/>
      <c r="BU47" s="472"/>
      <c r="BV47" s="472"/>
      <c r="BW47" s="472"/>
      <c r="BX47" s="472"/>
      <c r="BY47" s="472"/>
      <c r="BZ47" s="472"/>
      <c r="CA47" s="472"/>
      <c r="CB47" s="472"/>
      <c r="CC47" s="472"/>
      <c r="CD47" s="472"/>
      <c r="CE47" s="472"/>
      <c r="CF47" s="472"/>
      <c r="CG47" s="472"/>
      <c r="CH47" s="472"/>
      <c r="CI47" s="472"/>
      <c r="CJ47" s="472"/>
      <c r="CK47" s="472"/>
      <c r="CL47" s="472"/>
      <c r="CM47" s="472"/>
      <c r="CN47" s="472"/>
      <c r="CO47" s="472"/>
      <c r="CP47" s="472"/>
      <c r="CQ47" s="472"/>
      <c r="CR47" s="472"/>
      <c r="CS47" s="472"/>
      <c r="CT47" s="472"/>
      <c r="CU47" s="472"/>
      <c r="CV47" s="472"/>
      <c r="CW47" s="472"/>
      <c r="CX47" s="472"/>
      <c r="CY47" s="472"/>
      <c r="CZ47" s="472"/>
      <c r="DA47" s="472"/>
      <c r="DB47" s="472"/>
      <c r="DC47" s="472"/>
      <c r="DD47" s="472"/>
      <c r="DE47" s="472"/>
      <c r="DF47" s="472"/>
      <c r="DG47" s="472"/>
      <c r="DH47" s="472"/>
      <c r="DI47" s="472"/>
    </row>
    <row r="48" spans="1:113" x14ac:dyDescent="0.2">
      <c r="E48" s="472" t="s">
        <v>300</v>
      </c>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c r="AJ48" s="472"/>
      <c r="AK48" s="472"/>
      <c r="AL48" s="472"/>
      <c r="AM48" s="472"/>
      <c r="AN48" s="472"/>
      <c r="AO48" s="472"/>
      <c r="AP48" s="472"/>
      <c r="AQ48" s="472"/>
      <c r="AR48" s="472"/>
      <c r="AS48" s="472"/>
      <c r="AT48" s="472"/>
      <c r="AU48" s="472"/>
      <c r="AV48" s="472"/>
      <c r="AW48" s="472"/>
      <c r="AX48" s="472"/>
      <c r="AY48" s="472"/>
      <c r="AZ48" s="472"/>
      <c r="BA48" s="472"/>
      <c r="BB48" s="472"/>
      <c r="BC48" s="472"/>
      <c r="BD48" s="472"/>
      <c r="BE48" s="472"/>
      <c r="BF48" s="472"/>
      <c r="BG48" s="472"/>
      <c r="BH48" s="472"/>
      <c r="BI48" s="472"/>
      <c r="BJ48" s="472"/>
      <c r="BK48" s="472"/>
      <c r="BL48" s="472"/>
      <c r="BM48" s="472"/>
      <c r="BN48" s="472"/>
      <c r="BO48" s="472"/>
      <c r="BP48" s="472"/>
      <c r="BQ48" s="472"/>
      <c r="BR48" s="472"/>
      <c r="BS48" s="472"/>
      <c r="BT48" s="472"/>
      <c r="BU48" s="472"/>
      <c r="BV48" s="472"/>
      <c r="BW48" s="472"/>
      <c r="BX48" s="472"/>
      <c r="BY48" s="472"/>
      <c r="BZ48" s="472"/>
      <c r="CA48" s="472"/>
      <c r="CB48" s="472"/>
      <c r="CC48" s="472"/>
      <c r="CD48" s="472"/>
      <c r="CE48" s="472"/>
      <c r="CF48" s="472"/>
      <c r="CG48" s="472"/>
      <c r="CH48" s="472"/>
      <c r="CI48" s="472"/>
      <c r="CJ48" s="472"/>
      <c r="CK48" s="472"/>
      <c r="CL48" s="472"/>
      <c r="CM48" s="472"/>
      <c r="CN48" s="472"/>
      <c r="CO48" s="472"/>
      <c r="CP48" s="472"/>
      <c r="CQ48" s="472"/>
      <c r="CR48" s="472"/>
      <c r="CS48" s="472"/>
      <c r="CT48" s="472"/>
      <c r="CU48" s="472"/>
      <c r="CV48" s="472"/>
      <c r="CW48" s="472"/>
      <c r="CX48" s="472"/>
      <c r="CY48" s="472"/>
      <c r="CZ48" s="472"/>
      <c r="DA48" s="472"/>
      <c r="DB48" s="472"/>
      <c r="DC48" s="472"/>
      <c r="DD48" s="472"/>
      <c r="DE48" s="472"/>
      <c r="DF48" s="472"/>
      <c r="DG48" s="472"/>
      <c r="DH48" s="472"/>
      <c r="DI48" s="472"/>
    </row>
    <row r="49" spans="5:113" x14ac:dyDescent="0.2">
      <c r="E49" s="472" t="s">
        <v>301</v>
      </c>
      <c r="F49" s="472"/>
      <c r="G49" s="472"/>
      <c r="H49" s="472"/>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c r="AJ49" s="472"/>
      <c r="AK49" s="472"/>
      <c r="AL49" s="472"/>
      <c r="AM49" s="472"/>
      <c r="AN49" s="472"/>
      <c r="AO49" s="472"/>
      <c r="AP49" s="472"/>
      <c r="AQ49" s="472"/>
      <c r="AR49" s="472"/>
      <c r="AS49" s="472"/>
      <c r="AT49" s="472"/>
      <c r="AU49" s="472"/>
      <c r="AV49" s="472"/>
      <c r="AW49" s="472"/>
      <c r="AX49" s="472"/>
      <c r="AY49" s="472"/>
      <c r="AZ49" s="472"/>
      <c r="BA49" s="472"/>
      <c r="BB49" s="472"/>
      <c r="BC49" s="472"/>
      <c r="BD49" s="472"/>
      <c r="BE49" s="472"/>
      <c r="BF49" s="472"/>
      <c r="BG49" s="472"/>
      <c r="BH49" s="472"/>
      <c r="BI49" s="472"/>
      <c r="BJ49" s="472"/>
      <c r="BK49" s="472"/>
      <c r="BL49" s="472"/>
      <c r="BM49" s="472"/>
      <c r="BN49" s="472"/>
      <c r="BO49" s="472"/>
      <c r="BP49" s="472"/>
      <c r="BQ49" s="472"/>
      <c r="BR49" s="472"/>
      <c r="BS49" s="472"/>
      <c r="BT49" s="472"/>
      <c r="BU49" s="472"/>
      <c r="BV49" s="472"/>
      <c r="BW49" s="472"/>
      <c r="BX49" s="472"/>
      <c r="BY49" s="472"/>
      <c r="BZ49" s="472"/>
      <c r="CA49" s="472"/>
      <c r="CB49" s="472"/>
      <c r="CC49" s="472"/>
      <c r="CD49" s="472"/>
      <c r="CE49" s="472"/>
      <c r="CF49" s="472"/>
      <c r="CG49" s="472"/>
      <c r="CH49" s="472"/>
      <c r="CI49" s="472"/>
      <c r="CJ49" s="472"/>
      <c r="CK49" s="472"/>
      <c r="CL49" s="472"/>
      <c r="CM49" s="472"/>
      <c r="CN49" s="472"/>
      <c r="CO49" s="472"/>
      <c r="CP49" s="472"/>
      <c r="CQ49" s="472"/>
      <c r="CR49" s="472"/>
      <c r="CS49" s="472"/>
      <c r="CT49" s="472"/>
      <c r="CU49" s="472"/>
      <c r="CV49" s="472"/>
      <c r="CW49" s="472"/>
      <c r="CX49" s="472"/>
      <c r="CY49" s="472"/>
      <c r="CZ49" s="472"/>
      <c r="DA49" s="472"/>
      <c r="DB49" s="472"/>
      <c r="DC49" s="472"/>
      <c r="DD49" s="472"/>
      <c r="DE49" s="472"/>
      <c r="DF49" s="472"/>
      <c r="DG49" s="472"/>
      <c r="DH49" s="472"/>
      <c r="DI49" s="472"/>
    </row>
    <row r="50" spans="5:113" x14ac:dyDescent="0.2">
      <c r="E50" s="472" t="s">
        <v>200</v>
      </c>
      <c r="F50" s="472"/>
      <c r="G50" s="472"/>
      <c r="H50" s="472"/>
      <c r="I50" s="472"/>
      <c r="J50" s="472"/>
      <c r="K50" s="472"/>
      <c r="L50" s="472"/>
      <c r="M50" s="472"/>
      <c r="N50" s="472"/>
      <c r="O50" s="472"/>
      <c r="P50" s="472"/>
      <c r="Q50" s="472"/>
      <c r="R50" s="472"/>
      <c r="S50" s="472"/>
      <c r="T50" s="472"/>
      <c r="U50" s="472"/>
      <c r="V50" s="472"/>
      <c r="W50" s="472"/>
      <c r="X50" s="472"/>
      <c r="Y50" s="472"/>
      <c r="Z50" s="472"/>
      <c r="AA50" s="472"/>
      <c r="AB50" s="472"/>
      <c r="AC50" s="472"/>
      <c r="AD50" s="472"/>
      <c r="AE50" s="472"/>
      <c r="AF50" s="472"/>
      <c r="AG50" s="472"/>
      <c r="AH50" s="472"/>
      <c r="AI50" s="472"/>
      <c r="AJ50" s="472"/>
      <c r="AK50" s="472"/>
      <c r="AL50" s="472"/>
      <c r="AM50" s="472"/>
      <c r="AN50" s="472"/>
      <c r="AO50" s="472"/>
      <c r="AP50" s="472"/>
      <c r="AQ50" s="472"/>
      <c r="AR50" s="472"/>
      <c r="AS50" s="472"/>
      <c r="AT50" s="472"/>
      <c r="AU50" s="472"/>
      <c r="AV50" s="472"/>
      <c r="AW50" s="472"/>
      <c r="AX50" s="472"/>
      <c r="AY50" s="472"/>
      <c r="AZ50" s="472"/>
      <c r="BA50" s="472"/>
      <c r="BB50" s="472"/>
      <c r="BC50" s="472"/>
      <c r="BD50" s="472"/>
      <c r="BE50" s="472"/>
      <c r="BF50" s="472"/>
      <c r="BG50" s="472"/>
      <c r="BH50" s="472"/>
      <c r="BI50" s="472"/>
      <c r="BJ50" s="472"/>
      <c r="BK50" s="472"/>
      <c r="BL50" s="472"/>
      <c r="BM50" s="472"/>
      <c r="BN50" s="472"/>
      <c r="BO50" s="472"/>
      <c r="BP50" s="472"/>
      <c r="BQ50" s="472"/>
      <c r="BR50" s="472"/>
      <c r="BS50" s="472"/>
      <c r="BT50" s="472"/>
      <c r="BU50" s="472"/>
      <c r="BV50" s="472"/>
      <c r="BW50" s="472"/>
      <c r="BX50" s="472"/>
      <c r="BY50" s="472"/>
      <c r="BZ50" s="472"/>
      <c r="CA50" s="472"/>
      <c r="CB50" s="472"/>
      <c r="CC50" s="472"/>
      <c r="CD50" s="472"/>
      <c r="CE50" s="472"/>
      <c r="CF50" s="472"/>
      <c r="CG50" s="472"/>
      <c r="CH50" s="472"/>
      <c r="CI50" s="472"/>
      <c r="CJ50" s="472"/>
      <c r="CK50" s="472"/>
      <c r="CL50" s="472"/>
      <c r="CM50" s="472"/>
      <c r="CN50" s="472"/>
      <c r="CO50" s="472"/>
      <c r="CP50" s="472"/>
      <c r="CQ50" s="472"/>
      <c r="CR50" s="472"/>
      <c r="CS50" s="472"/>
      <c r="CT50" s="472"/>
      <c r="CU50" s="472"/>
      <c r="CV50" s="472"/>
      <c r="CW50" s="472"/>
      <c r="CX50" s="472"/>
      <c r="CY50" s="472"/>
      <c r="CZ50" s="472"/>
      <c r="DA50" s="472"/>
      <c r="DB50" s="472"/>
      <c r="DC50" s="472"/>
      <c r="DD50" s="472"/>
      <c r="DE50" s="472"/>
      <c r="DF50" s="472"/>
      <c r="DG50" s="472"/>
      <c r="DH50" s="472"/>
      <c r="DI50" s="472"/>
    </row>
    <row r="51" spans="5:113" x14ac:dyDescent="0.2">
      <c r="E51" s="472" t="s">
        <v>304</v>
      </c>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2"/>
      <c r="AY51" s="472"/>
      <c r="AZ51" s="472"/>
      <c r="BA51" s="472"/>
      <c r="BB51" s="472"/>
      <c r="BC51" s="472"/>
      <c r="BD51" s="472"/>
      <c r="BE51" s="472"/>
      <c r="BF51" s="472"/>
      <c r="BG51" s="472"/>
      <c r="BH51" s="472"/>
      <c r="BI51" s="472"/>
      <c r="BJ51" s="472"/>
      <c r="BK51" s="472"/>
      <c r="BL51" s="472"/>
      <c r="BM51" s="472"/>
      <c r="BN51" s="472"/>
      <c r="BO51" s="472"/>
      <c r="BP51" s="472"/>
      <c r="BQ51" s="472"/>
      <c r="BR51" s="472"/>
      <c r="BS51" s="472"/>
      <c r="BT51" s="472"/>
      <c r="BU51" s="472"/>
      <c r="BV51" s="472"/>
      <c r="BW51" s="472"/>
      <c r="BX51" s="472"/>
      <c r="BY51" s="472"/>
      <c r="BZ51" s="472"/>
      <c r="CA51" s="472"/>
      <c r="CB51" s="472"/>
      <c r="CC51" s="472"/>
      <c r="CD51" s="472"/>
      <c r="CE51" s="472"/>
      <c r="CF51" s="472"/>
      <c r="CG51" s="472"/>
      <c r="CH51" s="472"/>
      <c r="CI51" s="472"/>
      <c r="CJ51" s="472"/>
      <c r="CK51" s="472"/>
      <c r="CL51" s="472"/>
      <c r="CM51" s="472"/>
      <c r="CN51" s="472"/>
      <c r="CO51" s="472"/>
      <c r="CP51" s="472"/>
      <c r="CQ51" s="472"/>
      <c r="CR51" s="472"/>
      <c r="CS51" s="472"/>
      <c r="CT51" s="472"/>
      <c r="CU51" s="472"/>
      <c r="CV51" s="472"/>
      <c r="CW51" s="472"/>
      <c r="CX51" s="472"/>
      <c r="CY51" s="472"/>
      <c r="CZ51" s="472"/>
      <c r="DA51" s="472"/>
      <c r="DB51" s="472"/>
      <c r="DC51" s="472"/>
      <c r="DD51" s="472"/>
      <c r="DE51" s="472"/>
      <c r="DF51" s="472"/>
      <c r="DG51" s="472"/>
      <c r="DH51" s="472"/>
      <c r="DI51" s="472"/>
    </row>
    <row r="52" spans="5:113" x14ac:dyDescent="0.2">
      <c r="E52" s="472" t="s">
        <v>306</v>
      </c>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472"/>
      <c r="AP52" s="472"/>
      <c r="AQ52" s="472"/>
      <c r="AR52" s="472"/>
      <c r="AS52" s="472"/>
      <c r="AT52" s="472"/>
      <c r="AU52" s="472"/>
      <c r="AV52" s="472"/>
      <c r="AW52" s="472"/>
      <c r="AX52" s="472"/>
      <c r="AY52" s="472"/>
      <c r="AZ52" s="472"/>
      <c r="BA52" s="472"/>
      <c r="BB52" s="472"/>
      <c r="BC52" s="472"/>
      <c r="BD52" s="472"/>
      <c r="BE52" s="472"/>
      <c r="BF52" s="472"/>
      <c r="BG52" s="472"/>
      <c r="BH52" s="472"/>
      <c r="BI52" s="472"/>
      <c r="BJ52" s="472"/>
      <c r="BK52" s="472"/>
      <c r="BL52" s="472"/>
      <c r="BM52" s="472"/>
      <c r="BN52" s="472"/>
      <c r="BO52" s="472"/>
      <c r="BP52" s="472"/>
      <c r="BQ52" s="472"/>
      <c r="BR52" s="472"/>
      <c r="BS52" s="472"/>
      <c r="BT52" s="472"/>
      <c r="BU52" s="472"/>
      <c r="BV52" s="472"/>
      <c r="BW52" s="472"/>
      <c r="BX52" s="472"/>
      <c r="BY52" s="472"/>
      <c r="BZ52" s="472"/>
      <c r="CA52" s="472"/>
      <c r="CB52" s="472"/>
      <c r="CC52" s="472"/>
      <c r="CD52" s="472"/>
      <c r="CE52" s="472"/>
      <c r="CF52" s="472"/>
      <c r="CG52" s="472"/>
      <c r="CH52" s="472"/>
      <c r="CI52" s="472"/>
      <c r="CJ52" s="472"/>
      <c r="CK52" s="472"/>
      <c r="CL52" s="472"/>
      <c r="CM52" s="472"/>
      <c r="CN52" s="472"/>
      <c r="CO52" s="472"/>
      <c r="CP52" s="472"/>
      <c r="CQ52" s="472"/>
      <c r="CR52" s="472"/>
      <c r="CS52" s="472"/>
      <c r="CT52" s="472"/>
      <c r="CU52" s="472"/>
      <c r="CV52" s="472"/>
      <c r="CW52" s="472"/>
      <c r="CX52" s="472"/>
      <c r="CY52" s="472"/>
      <c r="CZ52" s="472"/>
      <c r="DA52" s="472"/>
      <c r="DB52" s="472"/>
      <c r="DC52" s="472"/>
      <c r="DD52" s="472"/>
      <c r="DE52" s="472"/>
      <c r="DF52" s="472"/>
      <c r="DG52" s="472"/>
      <c r="DH52" s="472"/>
      <c r="DI52" s="472"/>
    </row>
    <row r="53" spans="5:113" x14ac:dyDescent="0.2">
      <c r="E53" s="472" t="s">
        <v>194</v>
      </c>
      <c r="F53" s="472"/>
      <c r="G53" s="472"/>
      <c r="H53" s="472"/>
      <c r="I53" s="472"/>
      <c r="J53" s="472"/>
      <c r="K53" s="472"/>
      <c r="L53" s="472"/>
      <c r="M53" s="472"/>
      <c r="N53" s="472"/>
      <c r="O53" s="472"/>
      <c r="P53" s="472"/>
      <c r="Q53" s="472"/>
      <c r="R53" s="472"/>
      <c r="S53" s="472"/>
      <c r="T53" s="472"/>
      <c r="U53" s="472"/>
      <c r="V53" s="472"/>
      <c r="W53" s="472"/>
      <c r="X53" s="472"/>
      <c r="Y53" s="472"/>
      <c r="Z53" s="472"/>
      <c r="AA53" s="472"/>
      <c r="AB53" s="472"/>
      <c r="AC53" s="472"/>
      <c r="AD53" s="472"/>
      <c r="AE53" s="472"/>
      <c r="AF53" s="472"/>
      <c r="AG53" s="472"/>
      <c r="AH53" s="472"/>
      <c r="AI53" s="472"/>
      <c r="AJ53" s="472"/>
      <c r="AK53" s="472"/>
      <c r="AL53" s="472"/>
      <c r="AM53" s="472"/>
      <c r="AN53" s="472"/>
      <c r="AO53" s="472"/>
      <c r="AP53" s="472"/>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c r="BQ53" s="472"/>
      <c r="BR53" s="472"/>
      <c r="BS53" s="472"/>
      <c r="BT53" s="472"/>
      <c r="BU53" s="472"/>
      <c r="BV53" s="472"/>
      <c r="BW53" s="472"/>
      <c r="BX53" s="472"/>
      <c r="BY53" s="472"/>
      <c r="BZ53" s="472"/>
      <c r="CA53" s="472"/>
      <c r="CB53" s="472"/>
      <c r="CC53" s="472"/>
      <c r="CD53" s="472"/>
      <c r="CE53" s="472"/>
      <c r="CF53" s="472"/>
      <c r="CG53" s="472"/>
      <c r="CH53" s="472"/>
      <c r="CI53" s="472"/>
      <c r="CJ53" s="472"/>
      <c r="CK53" s="472"/>
      <c r="CL53" s="472"/>
      <c r="CM53" s="472"/>
      <c r="CN53" s="472"/>
      <c r="CO53" s="472"/>
      <c r="CP53" s="472"/>
      <c r="CQ53" s="472"/>
      <c r="CR53" s="472"/>
      <c r="CS53" s="472"/>
      <c r="CT53" s="472"/>
      <c r="CU53" s="472"/>
      <c r="CV53" s="472"/>
      <c r="CW53" s="472"/>
      <c r="CX53" s="472"/>
      <c r="CY53" s="472"/>
      <c r="CZ53" s="472"/>
      <c r="DA53" s="472"/>
      <c r="DB53" s="472"/>
      <c r="DC53" s="472"/>
      <c r="DD53" s="472"/>
      <c r="DE53" s="472"/>
      <c r="DF53" s="472"/>
      <c r="DG53" s="472"/>
      <c r="DH53" s="472"/>
      <c r="DI53" s="472"/>
    </row>
    <row r="54" spans="5:113" x14ac:dyDescent="0.2"/>
    <row r="55" spans="5:113" x14ac:dyDescent="0.2"/>
    <row r="56" spans="5:113" x14ac:dyDescent="0.2"/>
  </sheetData>
  <sheetProtection algorithmName="SHA-512" hashValue="yx69+pReR/qQbVemEkFEWoKZpDCv1M/yep5xR6TRmfFdE67C+ubwSUNJjhFXJbdfESTPQDmacifCGp5DUxa+iA==" saltValue="0/58V1Tlvd8BfyYkb4tdL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2" t="s">
        <v>130</v>
      </c>
      <c r="DI1" s="553"/>
      <c r="DJ1" s="553"/>
      <c r="DK1" s="553"/>
      <c r="DL1" s="553"/>
      <c r="DM1" s="553"/>
      <c r="DN1" s="554"/>
      <c r="DO1" s="1"/>
      <c r="DP1" s="552" t="s">
        <v>307</v>
      </c>
      <c r="DQ1" s="553"/>
      <c r="DR1" s="553"/>
      <c r="DS1" s="553"/>
      <c r="DT1" s="553"/>
      <c r="DU1" s="553"/>
      <c r="DV1" s="553"/>
      <c r="DW1" s="553"/>
      <c r="DX1" s="553"/>
      <c r="DY1" s="553"/>
      <c r="DZ1" s="553"/>
      <c r="EA1" s="553"/>
      <c r="EB1" s="553"/>
      <c r="EC1" s="554"/>
      <c r="ED1" s="2"/>
      <c r="EE1" s="2"/>
      <c r="EF1" s="2"/>
      <c r="EG1" s="2"/>
      <c r="EH1" s="2"/>
      <c r="EI1" s="2"/>
      <c r="EJ1" s="2"/>
      <c r="EK1" s="2"/>
      <c r="EL1" s="2"/>
      <c r="EM1" s="2"/>
    </row>
    <row r="2" spans="2:143" ht="22.5" customHeight="1" x14ac:dyDescent="0.2">
      <c r="B2" s="40" t="s">
        <v>309</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40" t="s">
        <v>115</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310</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90"/>
      <c r="CD3" s="340" t="s">
        <v>311</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90"/>
    </row>
    <row r="4" spans="2:143" ht="11.25" customHeight="1" x14ac:dyDescent="0.2">
      <c r="B4" s="340" t="s">
        <v>8</v>
      </c>
      <c r="C4" s="341"/>
      <c r="D4" s="341"/>
      <c r="E4" s="341"/>
      <c r="F4" s="341"/>
      <c r="G4" s="341"/>
      <c r="H4" s="341"/>
      <c r="I4" s="341"/>
      <c r="J4" s="341"/>
      <c r="K4" s="341"/>
      <c r="L4" s="341"/>
      <c r="M4" s="341"/>
      <c r="N4" s="341"/>
      <c r="O4" s="341"/>
      <c r="P4" s="341"/>
      <c r="Q4" s="390"/>
      <c r="R4" s="340" t="s">
        <v>314</v>
      </c>
      <c r="S4" s="341"/>
      <c r="T4" s="341"/>
      <c r="U4" s="341"/>
      <c r="V4" s="341"/>
      <c r="W4" s="341"/>
      <c r="X4" s="341"/>
      <c r="Y4" s="390"/>
      <c r="Z4" s="340" t="s">
        <v>317</v>
      </c>
      <c r="AA4" s="341"/>
      <c r="AB4" s="341"/>
      <c r="AC4" s="390"/>
      <c r="AD4" s="340" t="s">
        <v>259</v>
      </c>
      <c r="AE4" s="341"/>
      <c r="AF4" s="341"/>
      <c r="AG4" s="341"/>
      <c r="AH4" s="341"/>
      <c r="AI4" s="341"/>
      <c r="AJ4" s="341"/>
      <c r="AK4" s="390"/>
      <c r="AL4" s="340" t="s">
        <v>317</v>
      </c>
      <c r="AM4" s="341"/>
      <c r="AN4" s="341"/>
      <c r="AO4" s="390"/>
      <c r="AP4" s="555" t="s">
        <v>321</v>
      </c>
      <c r="AQ4" s="555"/>
      <c r="AR4" s="555"/>
      <c r="AS4" s="555"/>
      <c r="AT4" s="555"/>
      <c r="AU4" s="555"/>
      <c r="AV4" s="555"/>
      <c r="AW4" s="555"/>
      <c r="AX4" s="555"/>
      <c r="AY4" s="555"/>
      <c r="AZ4" s="555"/>
      <c r="BA4" s="555"/>
      <c r="BB4" s="555"/>
      <c r="BC4" s="555"/>
      <c r="BD4" s="555"/>
      <c r="BE4" s="555"/>
      <c r="BF4" s="555"/>
      <c r="BG4" s="555" t="s">
        <v>297</v>
      </c>
      <c r="BH4" s="555"/>
      <c r="BI4" s="555"/>
      <c r="BJ4" s="555"/>
      <c r="BK4" s="555"/>
      <c r="BL4" s="555"/>
      <c r="BM4" s="555"/>
      <c r="BN4" s="555"/>
      <c r="BO4" s="555" t="s">
        <v>317</v>
      </c>
      <c r="BP4" s="555"/>
      <c r="BQ4" s="555"/>
      <c r="BR4" s="555"/>
      <c r="BS4" s="555" t="s">
        <v>322</v>
      </c>
      <c r="BT4" s="555"/>
      <c r="BU4" s="555"/>
      <c r="BV4" s="555"/>
      <c r="BW4" s="555"/>
      <c r="BX4" s="555"/>
      <c r="BY4" s="555"/>
      <c r="BZ4" s="555"/>
      <c r="CA4" s="555"/>
      <c r="CB4" s="555"/>
      <c r="CD4" s="340" t="s">
        <v>323</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90"/>
    </row>
    <row r="5" spans="2:143" ht="11.25" customHeight="1" x14ac:dyDescent="0.2">
      <c r="B5" s="556" t="s">
        <v>316</v>
      </c>
      <c r="C5" s="557"/>
      <c r="D5" s="557"/>
      <c r="E5" s="557"/>
      <c r="F5" s="557"/>
      <c r="G5" s="557"/>
      <c r="H5" s="557"/>
      <c r="I5" s="557"/>
      <c r="J5" s="557"/>
      <c r="K5" s="557"/>
      <c r="L5" s="557"/>
      <c r="M5" s="557"/>
      <c r="N5" s="557"/>
      <c r="O5" s="557"/>
      <c r="P5" s="557"/>
      <c r="Q5" s="558"/>
      <c r="R5" s="559">
        <v>15281672</v>
      </c>
      <c r="S5" s="560"/>
      <c r="T5" s="560"/>
      <c r="U5" s="560"/>
      <c r="V5" s="560"/>
      <c r="W5" s="560"/>
      <c r="X5" s="560"/>
      <c r="Y5" s="561"/>
      <c r="Z5" s="562">
        <v>35.700000000000003</v>
      </c>
      <c r="AA5" s="562"/>
      <c r="AB5" s="562"/>
      <c r="AC5" s="562"/>
      <c r="AD5" s="563">
        <v>15281672</v>
      </c>
      <c r="AE5" s="563"/>
      <c r="AF5" s="563"/>
      <c r="AG5" s="563"/>
      <c r="AH5" s="563"/>
      <c r="AI5" s="563"/>
      <c r="AJ5" s="563"/>
      <c r="AK5" s="563"/>
      <c r="AL5" s="564">
        <v>58.2</v>
      </c>
      <c r="AM5" s="565"/>
      <c r="AN5" s="565"/>
      <c r="AO5" s="566"/>
      <c r="AP5" s="556" t="s">
        <v>324</v>
      </c>
      <c r="AQ5" s="557"/>
      <c r="AR5" s="557"/>
      <c r="AS5" s="557"/>
      <c r="AT5" s="557"/>
      <c r="AU5" s="557"/>
      <c r="AV5" s="557"/>
      <c r="AW5" s="557"/>
      <c r="AX5" s="557"/>
      <c r="AY5" s="557"/>
      <c r="AZ5" s="557"/>
      <c r="BA5" s="557"/>
      <c r="BB5" s="557"/>
      <c r="BC5" s="557"/>
      <c r="BD5" s="557"/>
      <c r="BE5" s="557"/>
      <c r="BF5" s="558"/>
      <c r="BG5" s="567">
        <v>15255860</v>
      </c>
      <c r="BH5" s="346"/>
      <c r="BI5" s="346"/>
      <c r="BJ5" s="346"/>
      <c r="BK5" s="346"/>
      <c r="BL5" s="346"/>
      <c r="BM5" s="346"/>
      <c r="BN5" s="568"/>
      <c r="BO5" s="569">
        <v>99.8</v>
      </c>
      <c r="BP5" s="569"/>
      <c r="BQ5" s="569"/>
      <c r="BR5" s="569"/>
      <c r="BS5" s="570">
        <v>815260</v>
      </c>
      <c r="BT5" s="570"/>
      <c r="BU5" s="570"/>
      <c r="BV5" s="570"/>
      <c r="BW5" s="570"/>
      <c r="BX5" s="570"/>
      <c r="BY5" s="570"/>
      <c r="BZ5" s="570"/>
      <c r="CA5" s="570"/>
      <c r="CB5" s="571"/>
      <c r="CD5" s="340" t="s">
        <v>321</v>
      </c>
      <c r="CE5" s="341"/>
      <c r="CF5" s="341"/>
      <c r="CG5" s="341"/>
      <c r="CH5" s="341"/>
      <c r="CI5" s="341"/>
      <c r="CJ5" s="341"/>
      <c r="CK5" s="341"/>
      <c r="CL5" s="341"/>
      <c r="CM5" s="341"/>
      <c r="CN5" s="341"/>
      <c r="CO5" s="341"/>
      <c r="CP5" s="341"/>
      <c r="CQ5" s="390"/>
      <c r="CR5" s="340" t="s">
        <v>233</v>
      </c>
      <c r="CS5" s="341"/>
      <c r="CT5" s="341"/>
      <c r="CU5" s="341"/>
      <c r="CV5" s="341"/>
      <c r="CW5" s="341"/>
      <c r="CX5" s="341"/>
      <c r="CY5" s="390"/>
      <c r="CZ5" s="340" t="s">
        <v>317</v>
      </c>
      <c r="DA5" s="341"/>
      <c r="DB5" s="341"/>
      <c r="DC5" s="390"/>
      <c r="DD5" s="340" t="s">
        <v>326</v>
      </c>
      <c r="DE5" s="341"/>
      <c r="DF5" s="341"/>
      <c r="DG5" s="341"/>
      <c r="DH5" s="341"/>
      <c r="DI5" s="341"/>
      <c r="DJ5" s="341"/>
      <c r="DK5" s="341"/>
      <c r="DL5" s="341"/>
      <c r="DM5" s="341"/>
      <c r="DN5" s="341"/>
      <c r="DO5" s="341"/>
      <c r="DP5" s="390"/>
      <c r="DQ5" s="340" t="s">
        <v>328</v>
      </c>
      <c r="DR5" s="341"/>
      <c r="DS5" s="341"/>
      <c r="DT5" s="341"/>
      <c r="DU5" s="341"/>
      <c r="DV5" s="341"/>
      <c r="DW5" s="341"/>
      <c r="DX5" s="341"/>
      <c r="DY5" s="341"/>
      <c r="DZ5" s="341"/>
      <c r="EA5" s="341"/>
      <c r="EB5" s="341"/>
      <c r="EC5" s="390"/>
    </row>
    <row r="6" spans="2:143" ht="11.25" customHeight="1" x14ac:dyDescent="0.2">
      <c r="B6" s="574" t="s">
        <v>329</v>
      </c>
      <c r="C6" s="472"/>
      <c r="D6" s="472"/>
      <c r="E6" s="472"/>
      <c r="F6" s="472"/>
      <c r="G6" s="472"/>
      <c r="H6" s="472"/>
      <c r="I6" s="472"/>
      <c r="J6" s="472"/>
      <c r="K6" s="472"/>
      <c r="L6" s="472"/>
      <c r="M6" s="472"/>
      <c r="N6" s="472"/>
      <c r="O6" s="472"/>
      <c r="P6" s="472"/>
      <c r="Q6" s="575"/>
      <c r="R6" s="567">
        <v>387847</v>
      </c>
      <c r="S6" s="346"/>
      <c r="T6" s="346"/>
      <c r="U6" s="346"/>
      <c r="V6" s="346"/>
      <c r="W6" s="346"/>
      <c r="X6" s="346"/>
      <c r="Y6" s="568"/>
      <c r="Z6" s="569">
        <v>0.9</v>
      </c>
      <c r="AA6" s="569"/>
      <c r="AB6" s="569"/>
      <c r="AC6" s="569"/>
      <c r="AD6" s="570">
        <v>387847</v>
      </c>
      <c r="AE6" s="570"/>
      <c r="AF6" s="570"/>
      <c r="AG6" s="570"/>
      <c r="AH6" s="570"/>
      <c r="AI6" s="570"/>
      <c r="AJ6" s="570"/>
      <c r="AK6" s="570"/>
      <c r="AL6" s="576">
        <v>1.5</v>
      </c>
      <c r="AM6" s="352"/>
      <c r="AN6" s="352"/>
      <c r="AO6" s="577"/>
      <c r="AP6" s="574" t="s">
        <v>104</v>
      </c>
      <c r="AQ6" s="472"/>
      <c r="AR6" s="472"/>
      <c r="AS6" s="472"/>
      <c r="AT6" s="472"/>
      <c r="AU6" s="472"/>
      <c r="AV6" s="472"/>
      <c r="AW6" s="472"/>
      <c r="AX6" s="472"/>
      <c r="AY6" s="472"/>
      <c r="AZ6" s="472"/>
      <c r="BA6" s="472"/>
      <c r="BB6" s="472"/>
      <c r="BC6" s="472"/>
      <c r="BD6" s="472"/>
      <c r="BE6" s="472"/>
      <c r="BF6" s="575"/>
      <c r="BG6" s="567">
        <v>15255860</v>
      </c>
      <c r="BH6" s="346"/>
      <c r="BI6" s="346"/>
      <c r="BJ6" s="346"/>
      <c r="BK6" s="346"/>
      <c r="BL6" s="346"/>
      <c r="BM6" s="346"/>
      <c r="BN6" s="568"/>
      <c r="BO6" s="569">
        <v>99.8</v>
      </c>
      <c r="BP6" s="569"/>
      <c r="BQ6" s="569"/>
      <c r="BR6" s="569"/>
      <c r="BS6" s="570">
        <v>815260</v>
      </c>
      <c r="BT6" s="570"/>
      <c r="BU6" s="570"/>
      <c r="BV6" s="570"/>
      <c r="BW6" s="570"/>
      <c r="BX6" s="570"/>
      <c r="BY6" s="570"/>
      <c r="BZ6" s="570"/>
      <c r="CA6" s="570"/>
      <c r="CB6" s="571"/>
      <c r="CD6" s="556" t="s">
        <v>330</v>
      </c>
      <c r="CE6" s="557"/>
      <c r="CF6" s="557"/>
      <c r="CG6" s="557"/>
      <c r="CH6" s="557"/>
      <c r="CI6" s="557"/>
      <c r="CJ6" s="557"/>
      <c r="CK6" s="557"/>
      <c r="CL6" s="557"/>
      <c r="CM6" s="557"/>
      <c r="CN6" s="557"/>
      <c r="CO6" s="557"/>
      <c r="CP6" s="557"/>
      <c r="CQ6" s="558"/>
      <c r="CR6" s="567">
        <v>272211</v>
      </c>
      <c r="CS6" s="346"/>
      <c r="CT6" s="346"/>
      <c r="CU6" s="346"/>
      <c r="CV6" s="346"/>
      <c r="CW6" s="346"/>
      <c r="CX6" s="346"/>
      <c r="CY6" s="568"/>
      <c r="CZ6" s="564">
        <v>0.7</v>
      </c>
      <c r="DA6" s="565"/>
      <c r="DB6" s="565"/>
      <c r="DC6" s="578"/>
      <c r="DD6" s="572" t="s">
        <v>202</v>
      </c>
      <c r="DE6" s="346"/>
      <c r="DF6" s="346"/>
      <c r="DG6" s="346"/>
      <c r="DH6" s="346"/>
      <c r="DI6" s="346"/>
      <c r="DJ6" s="346"/>
      <c r="DK6" s="346"/>
      <c r="DL6" s="346"/>
      <c r="DM6" s="346"/>
      <c r="DN6" s="346"/>
      <c r="DO6" s="346"/>
      <c r="DP6" s="568"/>
      <c r="DQ6" s="572">
        <v>271849</v>
      </c>
      <c r="DR6" s="346"/>
      <c r="DS6" s="346"/>
      <c r="DT6" s="346"/>
      <c r="DU6" s="346"/>
      <c r="DV6" s="346"/>
      <c r="DW6" s="346"/>
      <c r="DX6" s="346"/>
      <c r="DY6" s="346"/>
      <c r="DZ6" s="346"/>
      <c r="EA6" s="346"/>
      <c r="EB6" s="346"/>
      <c r="EC6" s="573"/>
    </row>
    <row r="7" spans="2:143" ht="11.25" customHeight="1" x14ac:dyDescent="0.2">
      <c r="B7" s="574" t="s">
        <v>43</v>
      </c>
      <c r="C7" s="472"/>
      <c r="D7" s="472"/>
      <c r="E7" s="472"/>
      <c r="F7" s="472"/>
      <c r="G7" s="472"/>
      <c r="H7" s="472"/>
      <c r="I7" s="472"/>
      <c r="J7" s="472"/>
      <c r="K7" s="472"/>
      <c r="L7" s="472"/>
      <c r="M7" s="472"/>
      <c r="N7" s="472"/>
      <c r="O7" s="472"/>
      <c r="P7" s="472"/>
      <c r="Q7" s="575"/>
      <c r="R7" s="567">
        <v>6029</v>
      </c>
      <c r="S7" s="346"/>
      <c r="T7" s="346"/>
      <c r="U7" s="346"/>
      <c r="V7" s="346"/>
      <c r="W7" s="346"/>
      <c r="X7" s="346"/>
      <c r="Y7" s="568"/>
      <c r="Z7" s="569">
        <v>0</v>
      </c>
      <c r="AA7" s="569"/>
      <c r="AB7" s="569"/>
      <c r="AC7" s="569"/>
      <c r="AD7" s="570">
        <v>6029</v>
      </c>
      <c r="AE7" s="570"/>
      <c r="AF7" s="570"/>
      <c r="AG7" s="570"/>
      <c r="AH7" s="570"/>
      <c r="AI7" s="570"/>
      <c r="AJ7" s="570"/>
      <c r="AK7" s="570"/>
      <c r="AL7" s="576">
        <v>0</v>
      </c>
      <c r="AM7" s="352"/>
      <c r="AN7" s="352"/>
      <c r="AO7" s="577"/>
      <c r="AP7" s="574" t="s">
        <v>331</v>
      </c>
      <c r="AQ7" s="472"/>
      <c r="AR7" s="472"/>
      <c r="AS7" s="472"/>
      <c r="AT7" s="472"/>
      <c r="AU7" s="472"/>
      <c r="AV7" s="472"/>
      <c r="AW7" s="472"/>
      <c r="AX7" s="472"/>
      <c r="AY7" s="472"/>
      <c r="AZ7" s="472"/>
      <c r="BA7" s="472"/>
      <c r="BB7" s="472"/>
      <c r="BC7" s="472"/>
      <c r="BD7" s="472"/>
      <c r="BE7" s="472"/>
      <c r="BF7" s="575"/>
      <c r="BG7" s="567">
        <v>5865425</v>
      </c>
      <c r="BH7" s="346"/>
      <c r="BI7" s="346"/>
      <c r="BJ7" s="346"/>
      <c r="BK7" s="346"/>
      <c r="BL7" s="346"/>
      <c r="BM7" s="346"/>
      <c r="BN7" s="568"/>
      <c r="BO7" s="569">
        <v>38.4</v>
      </c>
      <c r="BP7" s="569"/>
      <c r="BQ7" s="569"/>
      <c r="BR7" s="569"/>
      <c r="BS7" s="570">
        <v>254790</v>
      </c>
      <c r="BT7" s="570"/>
      <c r="BU7" s="570"/>
      <c r="BV7" s="570"/>
      <c r="BW7" s="570"/>
      <c r="BX7" s="570"/>
      <c r="BY7" s="570"/>
      <c r="BZ7" s="570"/>
      <c r="CA7" s="570"/>
      <c r="CB7" s="571"/>
      <c r="CD7" s="574" t="s">
        <v>333</v>
      </c>
      <c r="CE7" s="472"/>
      <c r="CF7" s="472"/>
      <c r="CG7" s="472"/>
      <c r="CH7" s="472"/>
      <c r="CI7" s="472"/>
      <c r="CJ7" s="472"/>
      <c r="CK7" s="472"/>
      <c r="CL7" s="472"/>
      <c r="CM7" s="472"/>
      <c r="CN7" s="472"/>
      <c r="CO7" s="472"/>
      <c r="CP7" s="472"/>
      <c r="CQ7" s="575"/>
      <c r="CR7" s="567">
        <v>4261296</v>
      </c>
      <c r="CS7" s="346"/>
      <c r="CT7" s="346"/>
      <c r="CU7" s="346"/>
      <c r="CV7" s="346"/>
      <c r="CW7" s="346"/>
      <c r="CX7" s="346"/>
      <c r="CY7" s="568"/>
      <c r="CZ7" s="569">
        <v>10.4</v>
      </c>
      <c r="DA7" s="569"/>
      <c r="DB7" s="569"/>
      <c r="DC7" s="569"/>
      <c r="DD7" s="572">
        <v>129963</v>
      </c>
      <c r="DE7" s="346"/>
      <c r="DF7" s="346"/>
      <c r="DG7" s="346"/>
      <c r="DH7" s="346"/>
      <c r="DI7" s="346"/>
      <c r="DJ7" s="346"/>
      <c r="DK7" s="346"/>
      <c r="DL7" s="346"/>
      <c r="DM7" s="346"/>
      <c r="DN7" s="346"/>
      <c r="DO7" s="346"/>
      <c r="DP7" s="568"/>
      <c r="DQ7" s="572">
        <v>3476095</v>
      </c>
      <c r="DR7" s="346"/>
      <c r="DS7" s="346"/>
      <c r="DT7" s="346"/>
      <c r="DU7" s="346"/>
      <c r="DV7" s="346"/>
      <c r="DW7" s="346"/>
      <c r="DX7" s="346"/>
      <c r="DY7" s="346"/>
      <c r="DZ7" s="346"/>
      <c r="EA7" s="346"/>
      <c r="EB7" s="346"/>
      <c r="EC7" s="573"/>
    </row>
    <row r="8" spans="2:143" ht="11.25" customHeight="1" x14ac:dyDescent="0.2">
      <c r="B8" s="574" t="s">
        <v>334</v>
      </c>
      <c r="C8" s="472"/>
      <c r="D8" s="472"/>
      <c r="E8" s="472"/>
      <c r="F8" s="472"/>
      <c r="G8" s="472"/>
      <c r="H8" s="472"/>
      <c r="I8" s="472"/>
      <c r="J8" s="472"/>
      <c r="K8" s="472"/>
      <c r="L8" s="472"/>
      <c r="M8" s="472"/>
      <c r="N8" s="472"/>
      <c r="O8" s="472"/>
      <c r="P8" s="472"/>
      <c r="Q8" s="575"/>
      <c r="R8" s="567">
        <v>76039</v>
      </c>
      <c r="S8" s="346"/>
      <c r="T8" s="346"/>
      <c r="U8" s="346"/>
      <c r="V8" s="346"/>
      <c r="W8" s="346"/>
      <c r="X8" s="346"/>
      <c r="Y8" s="568"/>
      <c r="Z8" s="569">
        <v>0.2</v>
      </c>
      <c r="AA8" s="569"/>
      <c r="AB8" s="569"/>
      <c r="AC8" s="569"/>
      <c r="AD8" s="570">
        <v>76039</v>
      </c>
      <c r="AE8" s="570"/>
      <c r="AF8" s="570"/>
      <c r="AG8" s="570"/>
      <c r="AH8" s="570"/>
      <c r="AI8" s="570"/>
      <c r="AJ8" s="570"/>
      <c r="AK8" s="570"/>
      <c r="AL8" s="576">
        <v>0.3</v>
      </c>
      <c r="AM8" s="352"/>
      <c r="AN8" s="352"/>
      <c r="AO8" s="577"/>
      <c r="AP8" s="574" t="s">
        <v>127</v>
      </c>
      <c r="AQ8" s="472"/>
      <c r="AR8" s="472"/>
      <c r="AS8" s="472"/>
      <c r="AT8" s="472"/>
      <c r="AU8" s="472"/>
      <c r="AV8" s="472"/>
      <c r="AW8" s="472"/>
      <c r="AX8" s="472"/>
      <c r="AY8" s="472"/>
      <c r="AZ8" s="472"/>
      <c r="BA8" s="472"/>
      <c r="BB8" s="472"/>
      <c r="BC8" s="472"/>
      <c r="BD8" s="472"/>
      <c r="BE8" s="472"/>
      <c r="BF8" s="575"/>
      <c r="BG8" s="567">
        <v>176038</v>
      </c>
      <c r="BH8" s="346"/>
      <c r="BI8" s="346"/>
      <c r="BJ8" s="346"/>
      <c r="BK8" s="346"/>
      <c r="BL8" s="346"/>
      <c r="BM8" s="346"/>
      <c r="BN8" s="568"/>
      <c r="BO8" s="569">
        <v>1.2</v>
      </c>
      <c r="BP8" s="569"/>
      <c r="BQ8" s="569"/>
      <c r="BR8" s="569"/>
      <c r="BS8" s="570" t="s">
        <v>202</v>
      </c>
      <c r="BT8" s="570"/>
      <c r="BU8" s="570"/>
      <c r="BV8" s="570"/>
      <c r="BW8" s="570"/>
      <c r="BX8" s="570"/>
      <c r="BY8" s="570"/>
      <c r="BZ8" s="570"/>
      <c r="CA8" s="570"/>
      <c r="CB8" s="571"/>
      <c r="CD8" s="574" t="s">
        <v>337</v>
      </c>
      <c r="CE8" s="472"/>
      <c r="CF8" s="472"/>
      <c r="CG8" s="472"/>
      <c r="CH8" s="472"/>
      <c r="CI8" s="472"/>
      <c r="CJ8" s="472"/>
      <c r="CK8" s="472"/>
      <c r="CL8" s="472"/>
      <c r="CM8" s="472"/>
      <c r="CN8" s="472"/>
      <c r="CO8" s="472"/>
      <c r="CP8" s="472"/>
      <c r="CQ8" s="575"/>
      <c r="CR8" s="567">
        <v>13658631</v>
      </c>
      <c r="CS8" s="346"/>
      <c r="CT8" s="346"/>
      <c r="CU8" s="346"/>
      <c r="CV8" s="346"/>
      <c r="CW8" s="346"/>
      <c r="CX8" s="346"/>
      <c r="CY8" s="568"/>
      <c r="CZ8" s="569">
        <v>33.299999999999997</v>
      </c>
      <c r="DA8" s="569"/>
      <c r="DB8" s="569"/>
      <c r="DC8" s="569"/>
      <c r="DD8" s="572">
        <v>349538</v>
      </c>
      <c r="DE8" s="346"/>
      <c r="DF8" s="346"/>
      <c r="DG8" s="346"/>
      <c r="DH8" s="346"/>
      <c r="DI8" s="346"/>
      <c r="DJ8" s="346"/>
      <c r="DK8" s="346"/>
      <c r="DL8" s="346"/>
      <c r="DM8" s="346"/>
      <c r="DN8" s="346"/>
      <c r="DO8" s="346"/>
      <c r="DP8" s="568"/>
      <c r="DQ8" s="572">
        <v>6912653</v>
      </c>
      <c r="DR8" s="346"/>
      <c r="DS8" s="346"/>
      <c r="DT8" s="346"/>
      <c r="DU8" s="346"/>
      <c r="DV8" s="346"/>
      <c r="DW8" s="346"/>
      <c r="DX8" s="346"/>
      <c r="DY8" s="346"/>
      <c r="DZ8" s="346"/>
      <c r="EA8" s="346"/>
      <c r="EB8" s="346"/>
      <c r="EC8" s="573"/>
    </row>
    <row r="9" spans="2:143" ht="11.25" customHeight="1" x14ac:dyDescent="0.2">
      <c r="B9" s="574" t="s">
        <v>336</v>
      </c>
      <c r="C9" s="472"/>
      <c r="D9" s="472"/>
      <c r="E9" s="472"/>
      <c r="F9" s="472"/>
      <c r="G9" s="472"/>
      <c r="H9" s="472"/>
      <c r="I9" s="472"/>
      <c r="J9" s="472"/>
      <c r="K9" s="472"/>
      <c r="L9" s="472"/>
      <c r="M9" s="472"/>
      <c r="N9" s="472"/>
      <c r="O9" s="472"/>
      <c r="P9" s="472"/>
      <c r="Q9" s="575"/>
      <c r="R9" s="567">
        <v>54254</v>
      </c>
      <c r="S9" s="346"/>
      <c r="T9" s="346"/>
      <c r="U9" s="346"/>
      <c r="V9" s="346"/>
      <c r="W9" s="346"/>
      <c r="X9" s="346"/>
      <c r="Y9" s="568"/>
      <c r="Z9" s="569">
        <v>0.1</v>
      </c>
      <c r="AA9" s="569"/>
      <c r="AB9" s="569"/>
      <c r="AC9" s="569"/>
      <c r="AD9" s="570">
        <v>54254</v>
      </c>
      <c r="AE9" s="570"/>
      <c r="AF9" s="570"/>
      <c r="AG9" s="570"/>
      <c r="AH9" s="570"/>
      <c r="AI9" s="570"/>
      <c r="AJ9" s="570"/>
      <c r="AK9" s="570"/>
      <c r="AL9" s="576">
        <v>0.2</v>
      </c>
      <c r="AM9" s="352"/>
      <c r="AN9" s="352"/>
      <c r="AO9" s="577"/>
      <c r="AP9" s="574" t="s">
        <v>338</v>
      </c>
      <c r="AQ9" s="472"/>
      <c r="AR9" s="472"/>
      <c r="AS9" s="472"/>
      <c r="AT9" s="472"/>
      <c r="AU9" s="472"/>
      <c r="AV9" s="472"/>
      <c r="AW9" s="472"/>
      <c r="AX9" s="472"/>
      <c r="AY9" s="472"/>
      <c r="AZ9" s="472"/>
      <c r="BA9" s="472"/>
      <c r="BB9" s="472"/>
      <c r="BC9" s="472"/>
      <c r="BD9" s="472"/>
      <c r="BE9" s="472"/>
      <c r="BF9" s="575"/>
      <c r="BG9" s="567">
        <v>4654692</v>
      </c>
      <c r="BH9" s="346"/>
      <c r="BI9" s="346"/>
      <c r="BJ9" s="346"/>
      <c r="BK9" s="346"/>
      <c r="BL9" s="346"/>
      <c r="BM9" s="346"/>
      <c r="BN9" s="568"/>
      <c r="BO9" s="569">
        <v>30.5</v>
      </c>
      <c r="BP9" s="569"/>
      <c r="BQ9" s="569"/>
      <c r="BR9" s="569"/>
      <c r="BS9" s="570" t="s">
        <v>202</v>
      </c>
      <c r="BT9" s="570"/>
      <c r="BU9" s="570"/>
      <c r="BV9" s="570"/>
      <c r="BW9" s="570"/>
      <c r="BX9" s="570"/>
      <c r="BY9" s="570"/>
      <c r="BZ9" s="570"/>
      <c r="CA9" s="570"/>
      <c r="CB9" s="571"/>
      <c r="CD9" s="574" t="s">
        <v>341</v>
      </c>
      <c r="CE9" s="472"/>
      <c r="CF9" s="472"/>
      <c r="CG9" s="472"/>
      <c r="CH9" s="472"/>
      <c r="CI9" s="472"/>
      <c r="CJ9" s="472"/>
      <c r="CK9" s="472"/>
      <c r="CL9" s="472"/>
      <c r="CM9" s="472"/>
      <c r="CN9" s="472"/>
      <c r="CO9" s="472"/>
      <c r="CP9" s="472"/>
      <c r="CQ9" s="575"/>
      <c r="CR9" s="567">
        <v>3767802</v>
      </c>
      <c r="CS9" s="346"/>
      <c r="CT9" s="346"/>
      <c r="CU9" s="346"/>
      <c r="CV9" s="346"/>
      <c r="CW9" s="346"/>
      <c r="CX9" s="346"/>
      <c r="CY9" s="568"/>
      <c r="CZ9" s="569">
        <v>9.1999999999999993</v>
      </c>
      <c r="DA9" s="569"/>
      <c r="DB9" s="569"/>
      <c r="DC9" s="569"/>
      <c r="DD9" s="572">
        <v>53342</v>
      </c>
      <c r="DE9" s="346"/>
      <c r="DF9" s="346"/>
      <c r="DG9" s="346"/>
      <c r="DH9" s="346"/>
      <c r="DI9" s="346"/>
      <c r="DJ9" s="346"/>
      <c r="DK9" s="346"/>
      <c r="DL9" s="346"/>
      <c r="DM9" s="346"/>
      <c r="DN9" s="346"/>
      <c r="DO9" s="346"/>
      <c r="DP9" s="568"/>
      <c r="DQ9" s="572">
        <v>2818516</v>
      </c>
      <c r="DR9" s="346"/>
      <c r="DS9" s="346"/>
      <c r="DT9" s="346"/>
      <c r="DU9" s="346"/>
      <c r="DV9" s="346"/>
      <c r="DW9" s="346"/>
      <c r="DX9" s="346"/>
      <c r="DY9" s="346"/>
      <c r="DZ9" s="346"/>
      <c r="EA9" s="346"/>
      <c r="EB9" s="346"/>
      <c r="EC9" s="573"/>
    </row>
    <row r="10" spans="2:143" ht="11.25" customHeight="1" x14ac:dyDescent="0.2">
      <c r="B10" s="574" t="s">
        <v>136</v>
      </c>
      <c r="C10" s="472"/>
      <c r="D10" s="472"/>
      <c r="E10" s="472"/>
      <c r="F10" s="472"/>
      <c r="G10" s="472"/>
      <c r="H10" s="472"/>
      <c r="I10" s="472"/>
      <c r="J10" s="472"/>
      <c r="K10" s="472"/>
      <c r="L10" s="472"/>
      <c r="M10" s="472"/>
      <c r="N10" s="472"/>
      <c r="O10" s="472"/>
      <c r="P10" s="472"/>
      <c r="Q10" s="575"/>
      <c r="R10" s="567" t="s">
        <v>202</v>
      </c>
      <c r="S10" s="346"/>
      <c r="T10" s="346"/>
      <c r="U10" s="346"/>
      <c r="V10" s="346"/>
      <c r="W10" s="346"/>
      <c r="X10" s="346"/>
      <c r="Y10" s="568"/>
      <c r="Z10" s="569" t="s">
        <v>202</v>
      </c>
      <c r="AA10" s="569"/>
      <c r="AB10" s="569"/>
      <c r="AC10" s="569"/>
      <c r="AD10" s="570" t="s">
        <v>202</v>
      </c>
      <c r="AE10" s="570"/>
      <c r="AF10" s="570"/>
      <c r="AG10" s="570"/>
      <c r="AH10" s="570"/>
      <c r="AI10" s="570"/>
      <c r="AJ10" s="570"/>
      <c r="AK10" s="570"/>
      <c r="AL10" s="576" t="s">
        <v>202</v>
      </c>
      <c r="AM10" s="352"/>
      <c r="AN10" s="352"/>
      <c r="AO10" s="577"/>
      <c r="AP10" s="574" t="s">
        <v>193</v>
      </c>
      <c r="AQ10" s="472"/>
      <c r="AR10" s="472"/>
      <c r="AS10" s="472"/>
      <c r="AT10" s="472"/>
      <c r="AU10" s="472"/>
      <c r="AV10" s="472"/>
      <c r="AW10" s="472"/>
      <c r="AX10" s="472"/>
      <c r="AY10" s="472"/>
      <c r="AZ10" s="472"/>
      <c r="BA10" s="472"/>
      <c r="BB10" s="472"/>
      <c r="BC10" s="472"/>
      <c r="BD10" s="472"/>
      <c r="BE10" s="472"/>
      <c r="BF10" s="575"/>
      <c r="BG10" s="567">
        <v>338443</v>
      </c>
      <c r="BH10" s="346"/>
      <c r="BI10" s="346"/>
      <c r="BJ10" s="346"/>
      <c r="BK10" s="346"/>
      <c r="BL10" s="346"/>
      <c r="BM10" s="346"/>
      <c r="BN10" s="568"/>
      <c r="BO10" s="569">
        <v>2.2000000000000002</v>
      </c>
      <c r="BP10" s="569"/>
      <c r="BQ10" s="569"/>
      <c r="BR10" s="569"/>
      <c r="BS10" s="570">
        <v>56316</v>
      </c>
      <c r="BT10" s="570"/>
      <c r="BU10" s="570"/>
      <c r="BV10" s="570"/>
      <c r="BW10" s="570"/>
      <c r="BX10" s="570"/>
      <c r="BY10" s="570"/>
      <c r="BZ10" s="570"/>
      <c r="CA10" s="570"/>
      <c r="CB10" s="571"/>
      <c r="CD10" s="574" t="s">
        <v>228</v>
      </c>
      <c r="CE10" s="472"/>
      <c r="CF10" s="472"/>
      <c r="CG10" s="472"/>
      <c r="CH10" s="472"/>
      <c r="CI10" s="472"/>
      <c r="CJ10" s="472"/>
      <c r="CK10" s="472"/>
      <c r="CL10" s="472"/>
      <c r="CM10" s="472"/>
      <c r="CN10" s="472"/>
      <c r="CO10" s="472"/>
      <c r="CP10" s="472"/>
      <c r="CQ10" s="575"/>
      <c r="CR10" s="567">
        <v>70113</v>
      </c>
      <c r="CS10" s="346"/>
      <c r="CT10" s="346"/>
      <c r="CU10" s="346"/>
      <c r="CV10" s="346"/>
      <c r="CW10" s="346"/>
      <c r="CX10" s="346"/>
      <c r="CY10" s="568"/>
      <c r="CZ10" s="569">
        <v>0.2</v>
      </c>
      <c r="DA10" s="569"/>
      <c r="DB10" s="569"/>
      <c r="DC10" s="569"/>
      <c r="DD10" s="572" t="s">
        <v>202</v>
      </c>
      <c r="DE10" s="346"/>
      <c r="DF10" s="346"/>
      <c r="DG10" s="346"/>
      <c r="DH10" s="346"/>
      <c r="DI10" s="346"/>
      <c r="DJ10" s="346"/>
      <c r="DK10" s="346"/>
      <c r="DL10" s="346"/>
      <c r="DM10" s="346"/>
      <c r="DN10" s="346"/>
      <c r="DO10" s="346"/>
      <c r="DP10" s="568"/>
      <c r="DQ10" s="572">
        <v>5113</v>
      </c>
      <c r="DR10" s="346"/>
      <c r="DS10" s="346"/>
      <c r="DT10" s="346"/>
      <c r="DU10" s="346"/>
      <c r="DV10" s="346"/>
      <c r="DW10" s="346"/>
      <c r="DX10" s="346"/>
      <c r="DY10" s="346"/>
      <c r="DZ10" s="346"/>
      <c r="EA10" s="346"/>
      <c r="EB10" s="346"/>
      <c r="EC10" s="573"/>
    </row>
    <row r="11" spans="2:143" ht="11.25" customHeight="1" x14ac:dyDescent="0.2">
      <c r="B11" s="574" t="s">
        <v>102</v>
      </c>
      <c r="C11" s="472"/>
      <c r="D11" s="472"/>
      <c r="E11" s="472"/>
      <c r="F11" s="472"/>
      <c r="G11" s="472"/>
      <c r="H11" s="472"/>
      <c r="I11" s="472"/>
      <c r="J11" s="472"/>
      <c r="K11" s="472"/>
      <c r="L11" s="472"/>
      <c r="M11" s="472"/>
      <c r="N11" s="472"/>
      <c r="O11" s="472"/>
      <c r="P11" s="472"/>
      <c r="Q11" s="575"/>
      <c r="R11" s="567">
        <v>2362203</v>
      </c>
      <c r="S11" s="346"/>
      <c r="T11" s="346"/>
      <c r="U11" s="346"/>
      <c r="V11" s="346"/>
      <c r="W11" s="346"/>
      <c r="X11" s="346"/>
      <c r="Y11" s="568"/>
      <c r="Z11" s="576">
        <v>5.5</v>
      </c>
      <c r="AA11" s="352"/>
      <c r="AB11" s="352"/>
      <c r="AC11" s="579"/>
      <c r="AD11" s="572">
        <v>2362203</v>
      </c>
      <c r="AE11" s="346"/>
      <c r="AF11" s="346"/>
      <c r="AG11" s="346"/>
      <c r="AH11" s="346"/>
      <c r="AI11" s="346"/>
      <c r="AJ11" s="346"/>
      <c r="AK11" s="568"/>
      <c r="AL11" s="576">
        <v>9</v>
      </c>
      <c r="AM11" s="352"/>
      <c r="AN11" s="352"/>
      <c r="AO11" s="577"/>
      <c r="AP11" s="574" t="s">
        <v>343</v>
      </c>
      <c r="AQ11" s="472"/>
      <c r="AR11" s="472"/>
      <c r="AS11" s="472"/>
      <c r="AT11" s="472"/>
      <c r="AU11" s="472"/>
      <c r="AV11" s="472"/>
      <c r="AW11" s="472"/>
      <c r="AX11" s="472"/>
      <c r="AY11" s="472"/>
      <c r="AZ11" s="472"/>
      <c r="BA11" s="472"/>
      <c r="BB11" s="472"/>
      <c r="BC11" s="472"/>
      <c r="BD11" s="472"/>
      <c r="BE11" s="472"/>
      <c r="BF11" s="575"/>
      <c r="BG11" s="567">
        <v>696252</v>
      </c>
      <c r="BH11" s="346"/>
      <c r="BI11" s="346"/>
      <c r="BJ11" s="346"/>
      <c r="BK11" s="346"/>
      <c r="BL11" s="346"/>
      <c r="BM11" s="346"/>
      <c r="BN11" s="568"/>
      <c r="BO11" s="569">
        <v>4.5999999999999996</v>
      </c>
      <c r="BP11" s="569"/>
      <c r="BQ11" s="569"/>
      <c r="BR11" s="569"/>
      <c r="BS11" s="570">
        <v>198474</v>
      </c>
      <c r="BT11" s="570"/>
      <c r="BU11" s="570"/>
      <c r="BV11" s="570"/>
      <c r="BW11" s="570"/>
      <c r="BX11" s="570"/>
      <c r="BY11" s="570"/>
      <c r="BZ11" s="570"/>
      <c r="CA11" s="570"/>
      <c r="CB11" s="571"/>
      <c r="CD11" s="574" t="s">
        <v>346</v>
      </c>
      <c r="CE11" s="472"/>
      <c r="CF11" s="472"/>
      <c r="CG11" s="472"/>
      <c r="CH11" s="472"/>
      <c r="CI11" s="472"/>
      <c r="CJ11" s="472"/>
      <c r="CK11" s="472"/>
      <c r="CL11" s="472"/>
      <c r="CM11" s="472"/>
      <c r="CN11" s="472"/>
      <c r="CO11" s="472"/>
      <c r="CP11" s="472"/>
      <c r="CQ11" s="575"/>
      <c r="CR11" s="567">
        <v>1030677</v>
      </c>
      <c r="CS11" s="346"/>
      <c r="CT11" s="346"/>
      <c r="CU11" s="346"/>
      <c r="CV11" s="346"/>
      <c r="CW11" s="346"/>
      <c r="CX11" s="346"/>
      <c r="CY11" s="568"/>
      <c r="CZ11" s="569">
        <v>2.5</v>
      </c>
      <c r="DA11" s="569"/>
      <c r="DB11" s="569"/>
      <c r="DC11" s="569"/>
      <c r="DD11" s="572">
        <v>216471</v>
      </c>
      <c r="DE11" s="346"/>
      <c r="DF11" s="346"/>
      <c r="DG11" s="346"/>
      <c r="DH11" s="346"/>
      <c r="DI11" s="346"/>
      <c r="DJ11" s="346"/>
      <c r="DK11" s="346"/>
      <c r="DL11" s="346"/>
      <c r="DM11" s="346"/>
      <c r="DN11" s="346"/>
      <c r="DO11" s="346"/>
      <c r="DP11" s="568"/>
      <c r="DQ11" s="572">
        <v>702878</v>
      </c>
      <c r="DR11" s="346"/>
      <c r="DS11" s="346"/>
      <c r="DT11" s="346"/>
      <c r="DU11" s="346"/>
      <c r="DV11" s="346"/>
      <c r="DW11" s="346"/>
      <c r="DX11" s="346"/>
      <c r="DY11" s="346"/>
      <c r="DZ11" s="346"/>
      <c r="EA11" s="346"/>
      <c r="EB11" s="346"/>
      <c r="EC11" s="573"/>
    </row>
    <row r="12" spans="2:143" ht="11.25" customHeight="1" x14ac:dyDescent="0.2">
      <c r="B12" s="574" t="s">
        <v>153</v>
      </c>
      <c r="C12" s="472"/>
      <c r="D12" s="472"/>
      <c r="E12" s="472"/>
      <c r="F12" s="472"/>
      <c r="G12" s="472"/>
      <c r="H12" s="472"/>
      <c r="I12" s="472"/>
      <c r="J12" s="472"/>
      <c r="K12" s="472"/>
      <c r="L12" s="472"/>
      <c r="M12" s="472"/>
      <c r="N12" s="472"/>
      <c r="O12" s="472"/>
      <c r="P12" s="472"/>
      <c r="Q12" s="575"/>
      <c r="R12" s="567">
        <v>49606</v>
      </c>
      <c r="S12" s="346"/>
      <c r="T12" s="346"/>
      <c r="U12" s="346"/>
      <c r="V12" s="346"/>
      <c r="W12" s="346"/>
      <c r="X12" s="346"/>
      <c r="Y12" s="568"/>
      <c r="Z12" s="569">
        <v>0.1</v>
      </c>
      <c r="AA12" s="569"/>
      <c r="AB12" s="569"/>
      <c r="AC12" s="569"/>
      <c r="AD12" s="570">
        <v>49606</v>
      </c>
      <c r="AE12" s="570"/>
      <c r="AF12" s="570"/>
      <c r="AG12" s="570"/>
      <c r="AH12" s="570"/>
      <c r="AI12" s="570"/>
      <c r="AJ12" s="570"/>
      <c r="AK12" s="570"/>
      <c r="AL12" s="576">
        <v>0.2</v>
      </c>
      <c r="AM12" s="352"/>
      <c r="AN12" s="352"/>
      <c r="AO12" s="577"/>
      <c r="AP12" s="574" t="s">
        <v>348</v>
      </c>
      <c r="AQ12" s="472"/>
      <c r="AR12" s="472"/>
      <c r="AS12" s="472"/>
      <c r="AT12" s="472"/>
      <c r="AU12" s="472"/>
      <c r="AV12" s="472"/>
      <c r="AW12" s="472"/>
      <c r="AX12" s="472"/>
      <c r="AY12" s="472"/>
      <c r="AZ12" s="472"/>
      <c r="BA12" s="472"/>
      <c r="BB12" s="472"/>
      <c r="BC12" s="472"/>
      <c r="BD12" s="472"/>
      <c r="BE12" s="472"/>
      <c r="BF12" s="575"/>
      <c r="BG12" s="567">
        <v>8445461</v>
      </c>
      <c r="BH12" s="346"/>
      <c r="BI12" s="346"/>
      <c r="BJ12" s="346"/>
      <c r="BK12" s="346"/>
      <c r="BL12" s="346"/>
      <c r="BM12" s="346"/>
      <c r="BN12" s="568"/>
      <c r="BO12" s="569">
        <v>55.3</v>
      </c>
      <c r="BP12" s="569"/>
      <c r="BQ12" s="569"/>
      <c r="BR12" s="569"/>
      <c r="BS12" s="570">
        <v>560470</v>
      </c>
      <c r="BT12" s="570"/>
      <c r="BU12" s="570"/>
      <c r="BV12" s="570"/>
      <c r="BW12" s="570"/>
      <c r="BX12" s="570"/>
      <c r="BY12" s="570"/>
      <c r="BZ12" s="570"/>
      <c r="CA12" s="570"/>
      <c r="CB12" s="571"/>
      <c r="CD12" s="574" t="s">
        <v>87</v>
      </c>
      <c r="CE12" s="472"/>
      <c r="CF12" s="472"/>
      <c r="CG12" s="472"/>
      <c r="CH12" s="472"/>
      <c r="CI12" s="472"/>
      <c r="CJ12" s="472"/>
      <c r="CK12" s="472"/>
      <c r="CL12" s="472"/>
      <c r="CM12" s="472"/>
      <c r="CN12" s="472"/>
      <c r="CO12" s="472"/>
      <c r="CP12" s="472"/>
      <c r="CQ12" s="575"/>
      <c r="CR12" s="567">
        <v>1222225</v>
      </c>
      <c r="CS12" s="346"/>
      <c r="CT12" s="346"/>
      <c r="CU12" s="346"/>
      <c r="CV12" s="346"/>
      <c r="CW12" s="346"/>
      <c r="CX12" s="346"/>
      <c r="CY12" s="568"/>
      <c r="CZ12" s="569">
        <v>3</v>
      </c>
      <c r="DA12" s="569"/>
      <c r="DB12" s="569"/>
      <c r="DC12" s="569"/>
      <c r="DD12" s="572">
        <v>27474</v>
      </c>
      <c r="DE12" s="346"/>
      <c r="DF12" s="346"/>
      <c r="DG12" s="346"/>
      <c r="DH12" s="346"/>
      <c r="DI12" s="346"/>
      <c r="DJ12" s="346"/>
      <c r="DK12" s="346"/>
      <c r="DL12" s="346"/>
      <c r="DM12" s="346"/>
      <c r="DN12" s="346"/>
      <c r="DO12" s="346"/>
      <c r="DP12" s="568"/>
      <c r="DQ12" s="572">
        <v>711501</v>
      </c>
      <c r="DR12" s="346"/>
      <c r="DS12" s="346"/>
      <c r="DT12" s="346"/>
      <c r="DU12" s="346"/>
      <c r="DV12" s="346"/>
      <c r="DW12" s="346"/>
      <c r="DX12" s="346"/>
      <c r="DY12" s="346"/>
      <c r="DZ12" s="346"/>
      <c r="EA12" s="346"/>
      <c r="EB12" s="346"/>
      <c r="EC12" s="573"/>
    </row>
    <row r="13" spans="2:143" ht="11.25" customHeight="1" x14ac:dyDescent="0.2">
      <c r="B13" s="574" t="s">
        <v>349</v>
      </c>
      <c r="C13" s="472"/>
      <c r="D13" s="472"/>
      <c r="E13" s="472"/>
      <c r="F13" s="472"/>
      <c r="G13" s="472"/>
      <c r="H13" s="472"/>
      <c r="I13" s="472"/>
      <c r="J13" s="472"/>
      <c r="K13" s="472"/>
      <c r="L13" s="472"/>
      <c r="M13" s="472"/>
      <c r="N13" s="472"/>
      <c r="O13" s="472"/>
      <c r="P13" s="472"/>
      <c r="Q13" s="575"/>
      <c r="R13" s="567" t="s">
        <v>202</v>
      </c>
      <c r="S13" s="346"/>
      <c r="T13" s="346"/>
      <c r="U13" s="346"/>
      <c r="V13" s="346"/>
      <c r="W13" s="346"/>
      <c r="X13" s="346"/>
      <c r="Y13" s="568"/>
      <c r="Z13" s="569" t="s">
        <v>202</v>
      </c>
      <c r="AA13" s="569"/>
      <c r="AB13" s="569"/>
      <c r="AC13" s="569"/>
      <c r="AD13" s="570" t="s">
        <v>202</v>
      </c>
      <c r="AE13" s="570"/>
      <c r="AF13" s="570"/>
      <c r="AG13" s="570"/>
      <c r="AH13" s="570"/>
      <c r="AI13" s="570"/>
      <c r="AJ13" s="570"/>
      <c r="AK13" s="570"/>
      <c r="AL13" s="576" t="s">
        <v>202</v>
      </c>
      <c r="AM13" s="352"/>
      <c r="AN13" s="352"/>
      <c r="AO13" s="577"/>
      <c r="AP13" s="574" t="s">
        <v>351</v>
      </c>
      <c r="AQ13" s="472"/>
      <c r="AR13" s="472"/>
      <c r="AS13" s="472"/>
      <c r="AT13" s="472"/>
      <c r="AU13" s="472"/>
      <c r="AV13" s="472"/>
      <c r="AW13" s="472"/>
      <c r="AX13" s="472"/>
      <c r="AY13" s="472"/>
      <c r="AZ13" s="472"/>
      <c r="BA13" s="472"/>
      <c r="BB13" s="472"/>
      <c r="BC13" s="472"/>
      <c r="BD13" s="472"/>
      <c r="BE13" s="472"/>
      <c r="BF13" s="575"/>
      <c r="BG13" s="567">
        <v>8395813</v>
      </c>
      <c r="BH13" s="346"/>
      <c r="BI13" s="346"/>
      <c r="BJ13" s="346"/>
      <c r="BK13" s="346"/>
      <c r="BL13" s="346"/>
      <c r="BM13" s="346"/>
      <c r="BN13" s="568"/>
      <c r="BO13" s="569">
        <v>54.9</v>
      </c>
      <c r="BP13" s="569"/>
      <c r="BQ13" s="569"/>
      <c r="BR13" s="569"/>
      <c r="BS13" s="570">
        <v>560470</v>
      </c>
      <c r="BT13" s="570"/>
      <c r="BU13" s="570"/>
      <c r="BV13" s="570"/>
      <c r="BW13" s="570"/>
      <c r="BX13" s="570"/>
      <c r="BY13" s="570"/>
      <c r="BZ13" s="570"/>
      <c r="CA13" s="570"/>
      <c r="CB13" s="571"/>
      <c r="CD13" s="574" t="s">
        <v>352</v>
      </c>
      <c r="CE13" s="472"/>
      <c r="CF13" s="472"/>
      <c r="CG13" s="472"/>
      <c r="CH13" s="472"/>
      <c r="CI13" s="472"/>
      <c r="CJ13" s="472"/>
      <c r="CK13" s="472"/>
      <c r="CL13" s="472"/>
      <c r="CM13" s="472"/>
      <c r="CN13" s="472"/>
      <c r="CO13" s="472"/>
      <c r="CP13" s="472"/>
      <c r="CQ13" s="575"/>
      <c r="CR13" s="567">
        <v>4799397</v>
      </c>
      <c r="CS13" s="346"/>
      <c r="CT13" s="346"/>
      <c r="CU13" s="346"/>
      <c r="CV13" s="346"/>
      <c r="CW13" s="346"/>
      <c r="CX13" s="346"/>
      <c r="CY13" s="568"/>
      <c r="CZ13" s="569">
        <v>11.7</v>
      </c>
      <c r="DA13" s="569"/>
      <c r="DB13" s="569"/>
      <c r="DC13" s="569"/>
      <c r="DD13" s="572">
        <v>967894</v>
      </c>
      <c r="DE13" s="346"/>
      <c r="DF13" s="346"/>
      <c r="DG13" s="346"/>
      <c r="DH13" s="346"/>
      <c r="DI13" s="346"/>
      <c r="DJ13" s="346"/>
      <c r="DK13" s="346"/>
      <c r="DL13" s="346"/>
      <c r="DM13" s="346"/>
      <c r="DN13" s="346"/>
      <c r="DO13" s="346"/>
      <c r="DP13" s="568"/>
      <c r="DQ13" s="572">
        <v>3957165</v>
      </c>
      <c r="DR13" s="346"/>
      <c r="DS13" s="346"/>
      <c r="DT13" s="346"/>
      <c r="DU13" s="346"/>
      <c r="DV13" s="346"/>
      <c r="DW13" s="346"/>
      <c r="DX13" s="346"/>
      <c r="DY13" s="346"/>
      <c r="DZ13" s="346"/>
      <c r="EA13" s="346"/>
      <c r="EB13" s="346"/>
      <c r="EC13" s="573"/>
    </row>
    <row r="14" spans="2:143" ht="11.25" customHeight="1" x14ac:dyDescent="0.2">
      <c r="B14" s="574" t="s">
        <v>354</v>
      </c>
      <c r="C14" s="472"/>
      <c r="D14" s="472"/>
      <c r="E14" s="472"/>
      <c r="F14" s="472"/>
      <c r="G14" s="472"/>
      <c r="H14" s="472"/>
      <c r="I14" s="472"/>
      <c r="J14" s="472"/>
      <c r="K14" s="472"/>
      <c r="L14" s="472"/>
      <c r="M14" s="472"/>
      <c r="N14" s="472"/>
      <c r="O14" s="472"/>
      <c r="P14" s="472"/>
      <c r="Q14" s="575"/>
      <c r="R14" s="567">
        <v>712</v>
      </c>
      <c r="S14" s="346"/>
      <c r="T14" s="346"/>
      <c r="U14" s="346"/>
      <c r="V14" s="346"/>
      <c r="W14" s="346"/>
      <c r="X14" s="346"/>
      <c r="Y14" s="568"/>
      <c r="Z14" s="569">
        <v>0</v>
      </c>
      <c r="AA14" s="569"/>
      <c r="AB14" s="569"/>
      <c r="AC14" s="569"/>
      <c r="AD14" s="570">
        <v>712</v>
      </c>
      <c r="AE14" s="570"/>
      <c r="AF14" s="570"/>
      <c r="AG14" s="570"/>
      <c r="AH14" s="570"/>
      <c r="AI14" s="570"/>
      <c r="AJ14" s="570"/>
      <c r="AK14" s="570"/>
      <c r="AL14" s="576">
        <v>0</v>
      </c>
      <c r="AM14" s="352"/>
      <c r="AN14" s="352"/>
      <c r="AO14" s="577"/>
      <c r="AP14" s="574" t="s">
        <v>219</v>
      </c>
      <c r="AQ14" s="472"/>
      <c r="AR14" s="472"/>
      <c r="AS14" s="472"/>
      <c r="AT14" s="472"/>
      <c r="AU14" s="472"/>
      <c r="AV14" s="472"/>
      <c r="AW14" s="472"/>
      <c r="AX14" s="472"/>
      <c r="AY14" s="472"/>
      <c r="AZ14" s="472"/>
      <c r="BA14" s="472"/>
      <c r="BB14" s="472"/>
      <c r="BC14" s="472"/>
      <c r="BD14" s="472"/>
      <c r="BE14" s="472"/>
      <c r="BF14" s="575"/>
      <c r="BG14" s="567">
        <v>331819</v>
      </c>
      <c r="BH14" s="346"/>
      <c r="BI14" s="346"/>
      <c r="BJ14" s="346"/>
      <c r="BK14" s="346"/>
      <c r="BL14" s="346"/>
      <c r="BM14" s="346"/>
      <c r="BN14" s="568"/>
      <c r="BO14" s="569">
        <v>2.2000000000000002</v>
      </c>
      <c r="BP14" s="569"/>
      <c r="BQ14" s="569"/>
      <c r="BR14" s="569"/>
      <c r="BS14" s="570" t="s">
        <v>202</v>
      </c>
      <c r="BT14" s="570"/>
      <c r="BU14" s="570"/>
      <c r="BV14" s="570"/>
      <c r="BW14" s="570"/>
      <c r="BX14" s="570"/>
      <c r="BY14" s="570"/>
      <c r="BZ14" s="570"/>
      <c r="CA14" s="570"/>
      <c r="CB14" s="571"/>
      <c r="CD14" s="574" t="s">
        <v>66</v>
      </c>
      <c r="CE14" s="472"/>
      <c r="CF14" s="472"/>
      <c r="CG14" s="472"/>
      <c r="CH14" s="472"/>
      <c r="CI14" s="472"/>
      <c r="CJ14" s="472"/>
      <c r="CK14" s="472"/>
      <c r="CL14" s="472"/>
      <c r="CM14" s="472"/>
      <c r="CN14" s="472"/>
      <c r="CO14" s="472"/>
      <c r="CP14" s="472"/>
      <c r="CQ14" s="575"/>
      <c r="CR14" s="567">
        <v>1194800</v>
      </c>
      <c r="CS14" s="346"/>
      <c r="CT14" s="346"/>
      <c r="CU14" s="346"/>
      <c r="CV14" s="346"/>
      <c r="CW14" s="346"/>
      <c r="CX14" s="346"/>
      <c r="CY14" s="568"/>
      <c r="CZ14" s="569">
        <v>2.9</v>
      </c>
      <c r="DA14" s="569"/>
      <c r="DB14" s="569"/>
      <c r="DC14" s="569"/>
      <c r="DD14" s="572">
        <v>151021</v>
      </c>
      <c r="DE14" s="346"/>
      <c r="DF14" s="346"/>
      <c r="DG14" s="346"/>
      <c r="DH14" s="346"/>
      <c r="DI14" s="346"/>
      <c r="DJ14" s="346"/>
      <c r="DK14" s="346"/>
      <c r="DL14" s="346"/>
      <c r="DM14" s="346"/>
      <c r="DN14" s="346"/>
      <c r="DO14" s="346"/>
      <c r="DP14" s="568"/>
      <c r="DQ14" s="572">
        <v>1088768</v>
      </c>
      <c r="DR14" s="346"/>
      <c r="DS14" s="346"/>
      <c r="DT14" s="346"/>
      <c r="DU14" s="346"/>
      <c r="DV14" s="346"/>
      <c r="DW14" s="346"/>
      <c r="DX14" s="346"/>
      <c r="DY14" s="346"/>
      <c r="DZ14" s="346"/>
      <c r="EA14" s="346"/>
      <c r="EB14" s="346"/>
      <c r="EC14" s="573"/>
    </row>
    <row r="15" spans="2:143" ht="11.25" customHeight="1" x14ac:dyDescent="0.2">
      <c r="B15" s="574" t="s">
        <v>325</v>
      </c>
      <c r="C15" s="472"/>
      <c r="D15" s="472"/>
      <c r="E15" s="472"/>
      <c r="F15" s="472"/>
      <c r="G15" s="472"/>
      <c r="H15" s="472"/>
      <c r="I15" s="472"/>
      <c r="J15" s="472"/>
      <c r="K15" s="472"/>
      <c r="L15" s="472"/>
      <c r="M15" s="472"/>
      <c r="N15" s="472"/>
      <c r="O15" s="472"/>
      <c r="P15" s="472"/>
      <c r="Q15" s="575"/>
      <c r="R15" s="567" t="s">
        <v>202</v>
      </c>
      <c r="S15" s="346"/>
      <c r="T15" s="346"/>
      <c r="U15" s="346"/>
      <c r="V15" s="346"/>
      <c r="W15" s="346"/>
      <c r="X15" s="346"/>
      <c r="Y15" s="568"/>
      <c r="Z15" s="569" t="s">
        <v>202</v>
      </c>
      <c r="AA15" s="569"/>
      <c r="AB15" s="569"/>
      <c r="AC15" s="569"/>
      <c r="AD15" s="570" t="s">
        <v>202</v>
      </c>
      <c r="AE15" s="570"/>
      <c r="AF15" s="570"/>
      <c r="AG15" s="570"/>
      <c r="AH15" s="570"/>
      <c r="AI15" s="570"/>
      <c r="AJ15" s="570"/>
      <c r="AK15" s="570"/>
      <c r="AL15" s="576" t="s">
        <v>202</v>
      </c>
      <c r="AM15" s="352"/>
      <c r="AN15" s="352"/>
      <c r="AO15" s="577"/>
      <c r="AP15" s="574" t="s">
        <v>355</v>
      </c>
      <c r="AQ15" s="472"/>
      <c r="AR15" s="472"/>
      <c r="AS15" s="472"/>
      <c r="AT15" s="472"/>
      <c r="AU15" s="472"/>
      <c r="AV15" s="472"/>
      <c r="AW15" s="472"/>
      <c r="AX15" s="472"/>
      <c r="AY15" s="472"/>
      <c r="AZ15" s="472"/>
      <c r="BA15" s="472"/>
      <c r="BB15" s="472"/>
      <c r="BC15" s="472"/>
      <c r="BD15" s="472"/>
      <c r="BE15" s="472"/>
      <c r="BF15" s="575"/>
      <c r="BG15" s="567">
        <v>613155</v>
      </c>
      <c r="BH15" s="346"/>
      <c r="BI15" s="346"/>
      <c r="BJ15" s="346"/>
      <c r="BK15" s="346"/>
      <c r="BL15" s="346"/>
      <c r="BM15" s="346"/>
      <c r="BN15" s="568"/>
      <c r="BO15" s="569">
        <v>4</v>
      </c>
      <c r="BP15" s="569"/>
      <c r="BQ15" s="569"/>
      <c r="BR15" s="569"/>
      <c r="BS15" s="570" t="s">
        <v>202</v>
      </c>
      <c r="BT15" s="570"/>
      <c r="BU15" s="570"/>
      <c r="BV15" s="570"/>
      <c r="BW15" s="570"/>
      <c r="BX15" s="570"/>
      <c r="BY15" s="570"/>
      <c r="BZ15" s="570"/>
      <c r="CA15" s="570"/>
      <c r="CB15" s="571"/>
      <c r="CD15" s="574" t="s">
        <v>357</v>
      </c>
      <c r="CE15" s="472"/>
      <c r="CF15" s="472"/>
      <c r="CG15" s="472"/>
      <c r="CH15" s="472"/>
      <c r="CI15" s="472"/>
      <c r="CJ15" s="472"/>
      <c r="CK15" s="472"/>
      <c r="CL15" s="472"/>
      <c r="CM15" s="472"/>
      <c r="CN15" s="472"/>
      <c r="CO15" s="472"/>
      <c r="CP15" s="472"/>
      <c r="CQ15" s="575"/>
      <c r="CR15" s="567">
        <v>4072184</v>
      </c>
      <c r="CS15" s="346"/>
      <c r="CT15" s="346"/>
      <c r="CU15" s="346"/>
      <c r="CV15" s="346"/>
      <c r="CW15" s="346"/>
      <c r="CX15" s="346"/>
      <c r="CY15" s="568"/>
      <c r="CZ15" s="569">
        <v>9.9</v>
      </c>
      <c r="DA15" s="569"/>
      <c r="DB15" s="569"/>
      <c r="DC15" s="569"/>
      <c r="DD15" s="572">
        <v>1177010</v>
      </c>
      <c r="DE15" s="346"/>
      <c r="DF15" s="346"/>
      <c r="DG15" s="346"/>
      <c r="DH15" s="346"/>
      <c r="DI15" s="346"/>
      <c r="DJ15" s="346"/>
      <c r="DK15" s="346"/>
      <c r="DL15" s="346"/>
      <c r="DM15" s="346"/>
      <c r="DN15" s="346"/>
      <c r="DO15" s="346"/>
      <c r="DP15" s="568"/>
      <c r="DQ15" s="572">
        <v>3081053</v>
      </c>
      <c r="DR15" s="346"/>
      <c r="DS15" s="346"/>
      <c r="DT15" s="346"/>
      <c r="DU15" s="346"/>
      <c r="DV15" s="346"/>
      <c r="DW15" s="346"/>
      <c r="DX15" s="346"/>
      <c r="DY15" s="346"/>
      <c r="DZ15" s="346"/>
      <c r="EA15" s="346"/>
      <c r="EB15" s="346"/>
      <c r="EC15" s="573"/>
    </row>
    <row r="16" spans="2:143" ht="11.25" customHeight="1" x14ac:dyDescent="0.2">
      <c r="B16" s="574" t="s">
        <v>358</v>
      </c>
      <c r="C16" s="472"/>
      <c r="D16" s="472"/>
      <c r="E16" s="472"/>
      <c r="F16" s="472"/>
      <c r="G16" s="472"/>
      <c r="H16" s="472"/>
      <c r="I16" s="472"/>
      <c r="J16" s="472"/>
      <c r="K16" s="472"/>
      <c r="L16" s="472"/>
      <c r="M16" s="472"/>
      <c r="N16" s="472"/>
      <c r="O16" s="472"/>
      <c r="P16" s="472"/>
      <c r="Q16" s="575"/>
      <c r="R16" s="567">
        <v>33624</v>
      </c>
      <c r="S16" s="346"/>
      <c r="T16" s="346"/>
      <c r="U16" s="346"/>
      <c r="V16" s="346"/>
      <c r="W16" s="346"/>
      <c r="X16" s="346"/>
      <c r="Y16" s="568"/>
      <c r="Z16" s="569">
        <v>0.1</v>
      </c>
      <c r="AA16" s="569"/>
      <c r="AB16" s="569"/>
      <c r="AC16" s="569"/>
      <c r="AD16" s="570">
        <v>33624</v>
      </c>
      <c r="AE16" s="570"/>
      <c r="AF16" s="570"/>
      <c r="AG16" s="570"/>
      <c r="AH16" s="570"/>
      <c r="AI16" s="570"/>
      <c r="AJ16" s="570"/>
      <c r="AK16" s="570"/>
      <c r="AL16" s="576">
        <v>0.1</v>
      </c>
      <c r="AM16" s="352"/>
      <c r="AN16" s="352"/>
      <c r="AO16" s="577"/>
      <c r="AP16" s="574" t="s">
        <v>359</v>
      </c>
      <c r="AQ16" s="472"/>
      <c r="AR16" s="472"/>
      <c r="AS16" s="472"/>
      <c r="AT16" s="472"/>
      <c r="AU16" s="472"/>
      <c r="AV16" s="472"/>
      <c r="AW16" s="472"/>
      <c r="AX16" s="472"/>
      <c r="AY16" s="472"/>
      <c r="AZ16" s="472"/>
      <c r="BA16" s="472"/>
      <c r="BB16" s="472"/>
      <c r="BC16" s="472"/>
      <c r="BD16" s="472"/>
      <c r="BE16" s="472"/>
      <c r="BF16" s="575"/>
      <c r="BG16" s="567" t="s">
        <v>202</v>
      </c>
      <c r="BH16" s="346"/>
      <c r="BI16" s="346"/>
      <c r="BJ16" s="346"/>
      <c r="BK16" s="346"/>
      <c r="BL16" s="346"/>
      <c r="BM16" s="346"/>
      <c r="BN16" s="568"/>
      <c r="BO16" s="569" t="s">
        <v>202</v>
      </c>
      <c r="BP16" s="569"/>
      <c r="BQ16" s="569"/>
      <c r="BR16" s="569"/>
      <c r="BS16" s="570" t="s">
        <v>202</v>
      </c>
      <c r="BT16" s="570"/>
      <c r="BU16" s="570"/>
      <c r="BV16" s="570"/>
      <c r="BW16" s="570"/>
      <c r="BX16" s="570"/>
      <c r="BY16" s="570"/>
      <c r="BZ16" s="570"/>
      <c r="CA16" s="570"/>
      <c r="CB16" s="571"/>
      <c r="CD16" s="574" t="s">
        <v>360</v>
      </c>
      <c r="CE16" s="472"/>
      <c r="CF16" s="472"/>
      <c r="CG16" s="472"/>
      <c r="CH16" s="472"/>
      <c r="CI16" s="472"/>
      <c r="CJ16" s="472"/>
      <c r="CK16" s="472"/>
      <c r="CL16" s="472"/>
      <c r="CM16" s="472"/>
      <c r="CN16" s="472"/>
      <c r="CO16" s="472"/>
      <c r="CP16" s="472"/>
      <c r="CQ16" s="575"/>
      <c r="CR16" s="567" t="s">
        <v>202</v>
      </c>
      <c r="CS16" s="346"/>
      <c r="CT16" s="346"/>
      <c r="CU16" s="346"/>
      <c r="CV16" s="346"/>
      <c r="CW16" s="346"/>
      <c r="CX16" s="346"/>
      <c r="CY16" s="568"/>
      <c r="CZ16" s="569" t="s">
        <v>202</v>
      </c>
      <c r="DA16" s="569"/>
      <c r="DB16" s="569"/>
      <c r="DC16" s="569"/>
      <c r="DD16" s="572" t="s">
        <v>202</v>
      </c>
      <c r="DE16" s="346"/>
      <c r="DF16" s="346"/>
      <c r="DG16" s="346"/>
      <c r="DH16" s="346"/>
      <c r="DI16" s="346"/>
      <c r="DJ16" s="346"/>
      <c r="DK16" s="346"/>
      <c r="DL16" s="346"/>
      <c r="DM16" s="346"/>
      <c r="DN16" s="346"/>
      <c r="DO16" s="346"/>
      <c r="DP16" s="568"/>
      <c r="DQ16" s="572" t="s">
        <v>202</v>
      </c>
      <c r="DR16" s="346"/>
      <c r="DS16" s="346"/>
      <c r="DT16" s="346"/>
      <c r="DU16" s="346"/>
      <c r="DV16" s="346"/>
      <c r="DW16" s="346"/>
      <c r="DX16" s="346"/>
      <c r="DY16" s="346"/>
      <c r="DZ16" s="346"/>
      <c r="EA16" s="346"/>
      <c r="EB16" s="346"/>
      <c r="EC16" s="573"/>
    </row>
    <row r="17" spans="2:133" ht="11.25" customHeight="1" x14ac:dyDescent="0.2">
      <c r="B17" s="574" t="s">
        <v>361</v>
      </c>
      <c r="C17" s="472"/>
      <c r="D17" s="472"/>
      <c r="E17" s="472"/>
      <c r="F17" s="472"/>
      <c r="G17" s="472"/>
      <c r="H17" s="472"/>
      <c r="I17" s="472"/>
      <c r="J17" s="472"/>
      <c r="K17" s="472"/>
      <c r="L17" s="472"/>
      <c r="M17" s="472"/>
      <c r="N17" s="472"/>
      <c r="O17" s="472"/>
      <c r="P17" s="472"/>
      <c r="Q17" s="575"/>
      <c r="R17" s="567">
        <v>236484</v>
      </c>
      <c r="S17" s="346"/>
      <c r="T17" s="346"/>
      <c r="U17" s="346"/>
      <c r="V17" s="346"/>
      <c r="W17" s="346"/>
      <c r="X17" s="346"/>
      <c r="Y17" s="568"/>
      <c r="Z17" s="569">
        <v>0.6</v>
      </c>
      <c r="AA17" s="569"/>
      <c r="AB17" s="569"/>
      <c r="AC17" s="569"/>
      <c r="AD17" s="570">
        <v>236484</v>
      </c>
      <c r="AE17" s="570"/>
      <c r="AF17" s="570"/>
      <c r="AG17" s="570"/>
      <c r="AH17" s="570"/>
      <c r="AI17" s="570"/>
      <c r="AJ17" s="570"/>
      <c r="AK17" s="570"/>
      <c r="AL17" s="576">
        <v>0.9</v>
      </c>
      <c r="AM17" s="352"/>
      <c r="AN17" s="352"/>
      <c r="AO17" s="577"/>
      <c r="AP17" s="574" t="s">
        <v>362</v>
      </c>
      <c r="AQ17" s="472"/>
      <c r="AR17" s="472"/>
      <c r="AS17" s="472"/>
      <c r="AT17" s="472"/>
      <c r="AU17" s="472"/>
      <c r="AV17" s="472"/>
      <c r="AW17" s="472"/>
      <c r="AX17" s="472"/>
      <c r="AY17" s="472"/>
      <c r="AZ17" s="472"/>
      <c r="BA17" s="472"/>
      <c r="BB17" s="472"/>
      <c r="BC17" s="472"/>
      <c r="BD17" s="472"/>
      <c r="BE17" s="472"/>
      <c r="BF17" s="575"/>
      <c r="BG17" s="567" t="s">
        <v>202</v>
      </c>
      <c r="BH17" s="346"/>
      <c r="BI17" s="346"/>
      <c r="BJ17" s="346"/>
      <c r="BK17" s="346"/>
      <c r="BL17" s="346"/>
      <c r="BM17" s="346"/>
      <c r="BN17" s="568"/>
      <c r="BO17" s="569" t="s">
        <v>202</v>
      </c>
      <c r="BP17" s="569"/>
      <c r="BQ17" s="569"/>
      <c r="BR17" s="569"/>
      <c r="BS17" s="570" t="s">
        <v>202</v>
      </c>
      <c r="BT17" s="570"/>
      <c r="BU17" s="570"/>
      <c r="BV17" s="570"/>
      <c r="BW17" s="570"/>
      <c r="BX17" s="570"/>
      <c r="BY17" s="570"/>
      <c r="BZ17" s="570"/>
      <c r="CA17" s="570"/>
      <c r="CB17" s="571"/>
      <c r="CD17" s="574" t="s">
        <v>364</v>
      </c>
      <c r="CE17" s="472"/>
      <c r="CF17" s="472"/>
      <c r="CG17" s="472"/>
      <c r="CH17" s="472"/>
      <c r="CI17" s="472"/>
      <c r="CJ17" s="472"/>
      <c r="CK17" s="472"/>
      <c r="CL17" s="472"/>
      <c r="CM17" s="472"/>
      <c r="CN17" s="472"/>
      <c r="CO17" s="472"/>
      <c r="CP17" s="472"/>
      <c r="CQ17" s="575"/>
      <c r="CR17" s="567">
        <v>6611229</v>
      </c>
      <c r="CS17" s="346"/>
      <c r="CT17" s="346"/>
      <c r="CU17" s="346"/>
      <c r="CV17" s="346"/>
      <c r="CW17" s="346"/>
      <c r="CX17" s="346"/>
      <c r="CY17" s="568"/>
      <c r="CZ17" s="569">
        <v>16.100000000000001</v>
      </c>
      <c r="DA17" s="569"/>
      <c r="DB17" s="569"/>
      <c r="DC17" s="569"/>
      <c r="DD17" s="572" t="s">
        <v>202</v>
      </c>
      <c r="DE17" s="346"/>
      <c r="DF17" s="346"/>
      <c r="DG17" s="346"/>
      <c r="DH17" s="346"/>
      <c r="DI17" s="346"/>
      <c r="DJ17" s="346"/>
      <c r="DK17" s="346"/>
      <c r="DL17" s="346"/>
      <c r="DM17" s="346"/>
      <c r="DN17" s="346"/>
      <c r="DO17" s="346"/>
      <c r="DP17" s="568"/>
      <c r="DQ17" s="572">
        <v>6561671</v>
      </c>
      <c r="DR17" s="346"/>
      <c r="DS17" s="346"/>
      <c r="DT17" s="346"/>
      <c r="DU17" s="346"/>
      <c r="DV17" s="346"/>
      <c r="DW17" s="346"/>
      <c r="DX17" s="346"/>
      <c r="DY17" s="346"/>
      <c r="DZ17" s="346"/>
      <c r="EA17" s="346"/>
      <c r="EB17" s="346"/>
      <c r="EC17" s="573"/>
    </row>
    <row r="18" spans="2:133" ht="11.25" customHeight="1" x14ac:dyDescent="0.2">
      <c r="B18" s="574" t="s">
        <v>365</v>
      </c>
      <c r="C18" s="472"/>
      <c r="D18" s="472"/>
      <c r="E18" s="472"/>
      <c r="F18" s="472"/>
      <c r="G18" s="472"/>
      <c r="H18" s="472"/>
      <c r="I18" s="472"/>
      <c r="J18" s="472"/>
      <c r="K18" s="472"/>
      <c r="L18" s="472"/>
      <c r="M18" s="472"/>
      <c r="N18" s="472"/>
      <c r="O18" s="472"/>
      <c r="P18" s="472"/>
      <c r="Q18" s="575"/>
      <c r="R18" s="567">
        <v>110698</v>
      </c>
      <c r="S18" s="346"/>
      <c r="T18" s="346"/>
      <c r="U18" s="346"/>
      <c r="V18" s="346"/>
      <c r="W18" s="346"/>
      <c r="X18" s="346"/>
      <c r="Y18" s="568"/>
      <c r="Z18" s="569">
        <v>0.3</v>
      </c>
      <c r="AA18" s="569"/>
      <c r="AB18" s="569"/>
      <c r="AC18" s="569"/>
      <c r="AD18" s="570">
        <v>110698</v>
      </c>
      <c r="AE18" s="570"/>
      <c r="AF18" s="570"/>
      <c r="AG18" s="570"/>
      <c r="AH18" s="570"/>
      <c r="AI18" s="570"/>
      <c r="AJ18" s="570"/>
      <c r="AK18" s="570"/>
      <c r="AL18" s="576">
        <v>0.4</v>
      </c>
      <c r="AM18" s="352"/>
      <c r="AN18" s="352"/>
      <c r="AO18" s="577"/>
      <c r="AP18" s="574" t="s">
        <v>99</v>
      </c>
      <c r="AQ18" s="472"/>
      <c r="AR18" s="472"/>
      <c r="AS18" s="472"/>
      <c r="AT18" s="472"/>
      <c r="AU18" s="472"/>
      <c r="AV18" s="472"/>
      <c r="AW18" s="472"/>
      <c r="AX18" s="472"/>
      <c r="AY18" s="472"/>
      <c r="AZ18" s="472"/>
      <c r="BA18" s="472"/>
      <c r="BB18" s="472"/>
      <c r="BC18" s="472"/>
      <c r="BD18" s="472"/>
      <c r="BE18" s="472"/>
      <c r="BF18" s="575"/>
      <c r="BG18" s="567" t="s">
        <v>202</v>
      </c>
      <c r="BH18" s="346"/>
      <c r="BI18" s="346"/>
      <c r="BJ18" s="346"/>
      <c r="BK18" s="346"/>
      <c r="BL18" s="346"/>
      <c r="BM18" s="346"/>
      <c r="BN18" s="568"/>
      <c r="BO18" s="569" t="s">
        <v>202</v>
      </c>
      <c r="BP18" s="569"/>
      <c r="BQ18" s="569"/>
      <c r="BR18" s="569"/>
      <c r="BS18" s="570" t="s">
        <v>202</v>
      </c>
      <c r="BT18" s="570"/>
      <c r="BU18" s="570"/>
      <c r="BV18" s="570"/>
      <c r="BW18" s="570"/>
      <c r="BX18" s="570"/>
      <c r="BY18" s="570"/>
      <c r="BZ18" s="570"/>
      <c r="CA18" s="570"/>
      <c r="CB18" s="571"/>
      <c r="CD18" s="574" t="s">
        <v>366</v>
      </c>
      <c r="CE18" s="472"/>
      <c r="CF18" s="472"/>
      <c r="CG18" s="472"/>
      <c r="CH18" s="472"/>
      <c r="CI18" s="472"/>
      <c r="CJ18" s="472"/>
      <c r="CK18" s="472"/>
      <c r="CL18" s="472"/>
      <c r="CM18" s="472"/>
      <c r="CN18" s="472"/>
      <c r="CO18" s="472"/>
      <c r="CP18" s="472"/>
      <c r="CQ18" s="575"/>
      <c r="CR18" s="567" t="s">
        <v>202</v>
      </c>
      <c r="CS18" s="346"/>
      <c r="CT18" s="346"/>
      <c r="CU18" s="346"/>
      <c r="CV18" s="346"/>
      <c r="CW18" s="346"/>
      <c r="CX18" s="346"/>
      <c r="CY18" s="568"/>
      <c r="CZ18" s="569" t="s">
        <v>202</v>
      </c>
      <c r="DA18" s="569"/>
      <c r="DB18" s="569"/>
      <c r="DC18" s="569"/>
      <c r="DD18" s="572" t="s">
        <v>202</v>
      </c>
      <c r="DE18" s="346"/>
      <c r="DF18" s="346"/>
      <c r="DG18" s="346"/>
      <c r="DH18" s="346"/>
      <c r="DI18" s="346"/>
      <c r="DJ18" s="346"/>
      <c r="DK18" s="346"/>
      <c r="DL18" s="346"/>
      <c r="DM18" s="346"/>
      <c r="DN18" s="346"/>
      <c r="DO18" s="346"/>
      <c r="DP18" s="568"/>
      <c r="DQ18" s="572" t="s">
        <v>202</v>
      </c>
      <c r="DR18" s="346"/>
      <c r="DS18" s="346"/>
      <c r="DT18" s="346"/>
      <c r="DU18" s="346"/>
      <c r="DV18" s="346"/>
      <c r="DW18" s="346"/>
      <c r="DX18" s="346"/>
      <c r="DY18" s="346"/>
      <c r="DZ18" s="346"/>
      <c r="EA18" s="346"/>
      <c r="EB18" s="346"/>
      <c r="EC18" s="573"/>
    </row>
    <row r="19" spans="2:133" ht="11.25" customHeight="1" x14ac:dyDescent="0.2">
      <c r="B19" s="574" t="s">
        <v>367</v>
      </c>
      <c r="C19" s="472"/>
      <c r="D19" s="472"/>
      <c r="E19" s="472"/>
      <c r="F19" s="472"/>
      <c r="G19" s="472"/>
      <c r="H19" s="472"/>
      <c r="I19" s="472"/>
      <c r="J19" s="472"/>
      <c r="K19" s="472"/>
      <c r="L19" s="472"/>
      <c r="M19" s="472"/>
      <c r="N19" s="472"/>
      <c r="O19" s="472"/>
      <c r="P19" s="472"/>
      <c r="Q19" s="575"/>
      <c r="R19" s="567">
        <v>101842</v>
      </c>
      <c r="S19" s="346"/>
      <c r="T19" s="346"/>
      <c r="U19" s="346"/>
      <c r="V19" s="346"/>
      <c r="W19" s="346"/>
      <c r="X19" s="346"/>
      <c r="Y19" s="568"/>
      <c r="Z19" s="569">
        <v>0.2</v>
      </c>
      <c r="AA19" s="569"/>
      <c r="AB19" s="569"/>
      <c r="AC19" s="569"/>
      <c r="AD19" s="570">
        <v>101842</v>
      </c>
      <c r="AE19" s="570"/>
      <c r="AF19" s="570"/>
      <c r="AG19" s="570"/>
      <c r="AH19" s="570"/>
      <c r="AI19" s="570"/>
      <c r="AJ19" s="570"/>
      <c r="AK19" s="570"/>
      <c r="AL19" s="576">
        <v>0.4</v>
      </c>
      <c r="AM19" s="352"/>
      <c r="AN19" s="352"/>
      <c r="AO19" s="577"/>
      <c r="AP19" s="574" t="s">
        <v>257</v>
      </c>
      <c r="AQ19" s="472"/>
      <c r="AR19" s="472"/>
      <c r="AS19" s="472"/>
      <c r="AT19" s="472"/>
      <c r="AU19" s="472"/>
      <c r="AV19" s="472"/>
      <c r="AW19" s="472"/>
      <c r="AX19" s="472"/>
      <c r="AY19" s="472"/>
      <c r="AZ19" s="472"/>
      <c r="BA19" s="472"/>
      <c r="BB19" s="472"/>
      <c r="BC19" s="472"/>
      <c r="BD19" s="472"/>
      <c r="BE19" s="472"/>
      <c r="BF19" s="575"/>
      <c r="BG19" s="567">
        <v>25812</v>
      </c>
      <c r="BH19" s="346"/>
      <c r="BI19" s="346"/>
      <c r="BJ19" s="346"/>
      <c r="BK19" s="346"/>
      <c r="BL19" s="346"/>
      <c r="BM19" s="346"/>
      <c r="BN19" s="568"/>
      <c r="BO19" s="569">
        <v>0.2</v>
      </c>
      <c r="BP19" s="569"/>
      <c r="BQ19" s="569"/>
      <c r="BR19" s="569"/>
      <c r="BS19" s="570" t="s">
        <v>202</v>
      </c>
      <c r="BT19" s="570"/>
      <c r="BU19" s="570"/>
      <c r="BV19" s="570"/>
      <c r="BW19" s="570"/>
      <c r="BX19" s="570"/>
      <c r="BY19" s="570"/>
      <c r="BZ19" s="570"/>
      <c r="CA19" s="570"/>
      <c r="CB19" s="571"/>
      <c r="CD19" s="574" t="s">
        <v>368</v>
      </c>
      <c r="CE19" s="472"/>
      <c r="CF19" s="472"/>
      <c r="CG19" s="472"/>
      <c r="CH19" s="472"/>
      <c r="CI19" s="472"/>
      <c r="CJ19" s="472"/>
      <c r="CK19" s="472"/>
      <c r="CL19" s="472"/>
      <c r="CM19" s="472"/>
      <c r="CN19" s="472"/>
      <c r="CO19" s="472"/>
      <c r="CP19" s="472"/>
      <c r="CQ19" s="575"/>
      <c r="CR19" s="567" t="s">
        <v>202</v>
      </c>
      <c r="CS19" s="346"/>
      <c r="CT19" s="346"/>
      <c r="CU19" s="346"/>
      <c r="CV19" s="346"/>
      <c r="CW19" s="346"/>
      <c r="CX19" s="346"/>
      <c r="CY19" s="568"/>
      <c r="CZ19" s="569" t="s">
        <v>202</v>
      </c>
      <c r="DA19" s="569"/>
      <c r="DB19" s="569"/>
      <c r="DC19" s="569"/>
      <c r="DD19" s="572" t="s">
        <v>202</v>
      </c>
      <c r="DE19" s="346"/>
      <c r="DF19" s="346"/>
      <c r="DG19" s="346"/>
      <c r="DH19" s="346"/>
      <c r="DI19" s="346"/>
      <c r="DJ19" s="346"/>
      <c r="DK19" s="346"/>
      <c r="DL19" s="346"/>
      <c r="DM19" s="346"/>
      <c r="DN19" s="346"/>
      <c r="DO19" s="346"/>
      <c r="DP19" s="568"/>
      <c r="DQ19" s="572" t="s">
        <v>202</v>
      </c>
      <c r="DR19" s="346"/>
      <c r="DS19" s="346"/>
      <c r="DT19" s="346"/>
      <c r="DU19" s="346"/>
      <c r="DV19" s="346"/>
      <c r="DW19" s="346"/>
      <c r="DX19" s="346"/>
      <c r="DY19" s="346"/>
      <c r="DZ19" s="346"/>
      <c r="EA19" s="346"/>
      <c r="EB19" s="346"/>
      <c r="EC19" s="573"/>
    </row>
    <row r="20" spans="2:133" ht="11.25" customHeight="1" x14ac:dyDescent="0.2">
      <c r="B20" s="580" t="s">
        <v>369</v>
      </c>
      <c r="C20" s="581"/>
      <c r="D20" s="581"/>
      <c r="E20" s="581"/>
      <c r="F20" s="581"/>
      <c r="G20" s="581"/>
      <c r="H20" s="581"/>
      <c r="I20" s="581"/>
      <c r="J20" s="581"/>
      <c r="K20" s="581"/>
      <c r="L20" s="581"/>
      <c r="M20" s="581"/>
      <c r="N20" s="581"/>
      <c r="O20" s="581"/>
      <c r="P20" s="581"/>
      <c r="Q20" s="582"/>
      <c r="R20" s="567">
        <v>8856</v>
      </c>
      <c r="S20" s="346"/>
      <c r="T20" s="346"/>
      <c r="U20" s="346"/>
      <c r="V20" s="346"/>
      <c r="W20" s="346"/>
      <c r="X20" s="346"/>
      <c r="Y20" s="568"/>
      <c r="Z20" s="569">
        <v>0</v>
      </c>
      <c r="AA20" s="569"/>
      <c r="AB20" s="569"/>
      <c r="AC20" s="569"/>
      <c r="AD20" s="570">
        <v>8856</v>
      </c>
      <c r="AE20" s="570"/>
      <c r="AF20" s="570"/>
      <c r="AG20" s="570"/>
      <c r="AH20" s="570"/>
      <c r="AI20" s="570"/>
      <c r="AJ20" s="570"/>
      <c r="AK20" s="570"/>
      <c r="AL20" s="576">
        <v>0</v>
      </c>
      <c r="AM20" s="352"/>
      <c r="AN20" s="352"/>
      <c r="AO20" s="577"/>
      <c r="AP20" s="574" t="s">
        <v>370</v>
      </c>
      <c r="AQ20" s="472"/>
      <c r="AR20" s="472"/>
      <c r="AS20" s="472"/>
      <c r="AT20" s="472"/>
      <c r="AU20" s="472"/>
      <c r="AV20" s="472"/>
      <c r="AW20" s="472"/>
      <c r="AX20" s="472"/>
      <c r="AY20" s="472"/>
      <c r="AZ20" s="472"/>
      <c r="BA20" s="472"/>
      <c r="BB20" s="472"/>
      <c r="BC20" s="472"/>
      <c r="BD20" s="472"/>
      <c r="BE20" s="472"/>
      <c r="BF20" s="575"/>
      <c r="BG20" s="567">
        <v>25812</v>
      </c>
      <c r="BH20" s="346"/>
      <c r="BI20" s="346"/>
      <c r="BJ20" s="346"/>
      <c r="BK20" s="346"/>
      <c r="BL20" s="346"/>
      <c r="BM20" s="346"/>
      <c r="BN20" s="568"/>
      <c r="BO20" s="569">
        <v>0.2</v>
      </c>
      <c r="BP20" s="569"/>
      <c r="BQ20" s="569"/>
      <c r="BR20" s="569"/>
      <c r="BS20" s="570" t="s">
        <v>202</v>
      </c>
      <c r="BT20" s="570"/>
      <c r="BU20" s="570"/>
      <c r="BV20" s="570"/>
      <c r="BW20" s="570"/>
      <c r="BX20" s="570"/>
      <c r="BY20" s="570"/>
      <c r="BZ20" s="570"/>
      <c r="CA20" s="570"/>
      <c r="CB20" s="571"/>
      <c r="CD20" s="574" t="s">
        <v>195</v>
      </c>
      <c r="CE20" s="472"/>
      <c r="CF20" s="472"/>
      <c r="CG20" s="472"/>
      <c r="CH20" s="472"/>
      <c r="CI20" s="472"/>
      <c r="CJ20" s="472"/>
      <c r="CK20" s="472"/>
      <c r="CL20" s="472"/>
      <c r="CM20" s="472"/>
      <c r="CN20" s="472"/>
      <c r="CO20" s="472"/>
      <c r="CP20" s="472"/>
      <c r="CQ20" s="575"/>
      <c r="CR20" s="567">
        <v>40960565</v>
      </c>
      <c r="CS20" s="346"/>
      <c r="CT20" s="346"/>
      <c r="CU20" s="346"/>
      <c r="CV20" s="346"/>
      <c r="CW20" s="346"/>
      <c r="CX20" s="346"/>
      <c r="CY20" s="568"/>
      <c r="CZ20" s="569">
        <v>100</v>
      </c>
      <c r="DA20" s="569"/>
      <c r="DB20" s="569"/>
      <c r="DC20" s="569"/>
      <c r="DD20" s="572">
        <v>3072713</v>
      </c>
      <c r="DE20" s="346"/>
      <c r="DF20" s="346"/>
      <c r="DG20" s="346"/>
      <c r="DH20" s="346"/>
      <c r="DI20" s="346"/>
      <c r="DJ20" s="346"/>
      <c r="DK20" s="346"/>
      <c r="DL20" s="346"/>
      <c r="DM20" s="346"/>
      <c r="DN20" s="346"/>
      <c r="DO20" s="346"/>
      <c r="DP20" s="568"/>
      <c r="DQ20" s="572">
        <v>29587262</v>
      </c>
      <c r="DR20" s="346"/>
      <c r="DS20" s="346"/>
      <c r="DT20" s="346"/>
      <c r="DU20" s="346"/>
      <c r="DV20" s="346"/>
      <c r="DW20" s="346"/>
      <c r="DX20" s="346"/>
      <c r="DY20" s="346"/>
      <c r="DZ20" s="346"/>
      <c r="EA20" s="346"/>
      <c r="EB20" s="346"/>
      <c r="EC20" s="573"/>
    </row>
    <row r="21" spans="2:133" ht="11.25" customHeight="1" x14ac:dyDescent="0.2">
      <c r="B21" s="574" t="s">
        <v>344</v>
      </c>
      <c r="C21" s="472"/>
      <c r="D21" s="472"/>
      <c r="E21" s="472"/>
      <c r="F21" s="472"/>
      <c r="G21" s="472"/>
      <c r="H21" s="472"/>
      <c r="I21" s="472"/>
      <c r="J21" s="472"/>
      <c r="K21" s="472"/>
      <c r="L21" s="472"/>
      <c r="M21" s="472"/>
      <c r="N21" s="472"/>
      <c r="O21" s="472"/>
      <c r="P21" s="472"/>
      <c r="Q21" s="575"/>
      <c r="R21" s="567">
        <v>9032309</v>
      </c>
      <c r="S21" s="346"/>
      <c r="T21" s="346"/>
      <c r="U21" s="346"/>
      <c r="V21" s="346"/>
      <c r="W21" s="346"/>
      <c r="X21" s="346"/>
      <c r="Y21" s="568"/>
      <c r="Z21" s="569">
        <v>21.1</v>
      </c>
      <c r="AA21" s="569"/>
      <c r="AB21" s="569"/>
      <c r="AC21" s="569"/>
      <c r="AD21" s="570">
        <v>7573418</v>
      </c>
      <c r="AE21" s="570"/>
      <c r="AF21" s="570"/>
      <c r="AG21" s="570"/>
      <c r="AH21" s="570"/>
      <c r="AI21" s="570"/>
      <c r="AJ21" s="570"/>
      <c r="AK21" s="570"/>
      <c r="AL21" s="576">
        <v>28.8</v>
      </c>
      <c r="AM21" s="352"/>
      <c r="AN21" s="352"/>
      <c r="AO21" s="577"/>
      <c r="AP21" s="574" t="s">
        <v>372</v>
      </c>
      <c r="AQ21" s="587"/>
      <c r="AR21" s="587"/>
      <c r="AS21" s="587"/>
      <c r="AT21" s="587"/>
      <c r="AU21" s="587"/>
      <c r="AV21" s="587"/>
      <c r="AW21" s="587"/>
      <c r="AX21" s="587"/>
      <c r="AY21" s="587"/>
      <c r="AZ21" s="587"/>
      <c r="BA21" s="587"/>
      <c r="BB21" s="587"/>
      <c r="BC21" s="587"/>
      <c r="BD21" s="587"/>
      <c r="BE21" s="587"/>
      <c r="BF21" s="588"/>
      <c r="BG21" s="567">
        <v>25812</v>
      </c>
      <c r="BH21" s="346"/>
      <c r="BI21" s="346"/>
      <c r="BJ21" s="346"/>
      <c r="BK21" s="346"/>
      <c r="BL21" s="346"/>
      <c r="BM21" s="346"/>
      <c r="BN21" s="568"/>
      <c r="BO21" s="569">
        <v>0.2</v>
      </c>
      <c r="BP21" s="569"/>
      <c r="BQ21" s="569"/>
      <c r="BR21" s="569"/>
      <c r="BS21" s="570" t="s">
        <v>202</v>
      </c>
      <c r="BT21" s="570"/>
      <c r="BU21" s="570"/>
      <c r="BV21" s="570"/>
      <c r="BW21" s="570"/>
      <c r="BX21" s="570"/>
      <c r="BY21" s="570"/>
      <c r="BZ21" s="570"/>
      <c r="CA21" s="570"/>
      <c r="CB21" s="571"/>
      <c r="CD21" s="589"/>
      <c r="CE21" s="590"/>
      <c r="CF21" s="590"/>
      <c r="CG21" s="590"/>
      <c r="CH21" s="590"/>
      <c r="CI21" s="590"/>
      <c r="CJ21" s="590"/>
      <c r="CK21" s="590"/>
      <c r="CL21" s="590"/>
      <c r="CM21" s="590"/>
      <c r="CN21" s="590"/>
      <c r="CO21" s="590"/>
      <c r="CP21" s="590"/>
      <c r="CQ21" s="591"/>
      <c r="CR21" s="592"/>
      <c r="CS21" s="584"/>
      <c r="CT21" s="584"/>
      <c r="CU21" s="584"/>
      <c r="CV21" s="584"/>
      <c r="CW21" s="584"/>
      <c r="CX21" s="584"/>
      <c r="CY21" s="585"/>
      <c r="CZ21" s="593"/>
      <c r="DA21" s="593"/>
      <c r="DB21" s="593"/>
      <c r="DC21" s="593"/>
      <c r="DD21" s="583"/>
      <c r="DE21" s="584"/>
      <c r="DF21" s="584"/>
      <c r="DG21" s="584"/>
      <c r="DH21" s="584"/>
      <c r="DI21" s="584"/>
      <c r="DJ21" s="584"/>
      <c r="DK21" s="584"/>
      <c r="DL21" s="584"/>
      <c r="DM21" s="584"/>
      <c r="DN21" s="584"/>
      <c r="DO21" s="584"/>
      <c r="DP21" s="585"/>
      <c r="DQ21" s="583"/>
      <c r="DR21" s="584"/>
      <c r="DS21" s="584"/>
      <c r="DT21" s="584"/>
      <c r="DU21" s="584"/>
      <c r="DV21" s="584"/>
      <c r="DW21" s="584"/>
      <c r="DX21" s="584"/>
      <c r="DY21" s="584"/>
      <c r="DZ21" s="584"/>
      <c r="EA21" s="584"/>
      <c r="EB21" s="584"/>
      <c r="EC21" s="586"/>
    </row>
    <row r="22" spans="2:133" ht="11.25" customHeight="1" x14ac:dyDescent="0.2">
      <c r="B22" s="574" t="s">
        <v>302</v>
      </c>
      <c r="C22" s="472"/>
      <c r="D22" s="472"/>
      <c r="E22" s="472"/>
      <c r="F22" s="472"/>
      <c r="G22" s="472"/>
      <c r="H22" s="472"/>
      <c r="I22" s="472"/>
      <c r="J22" s="472"/>
      <c r="K22" s="472"/>
      <c r="L22" s="472"/>
      <c r="M22" s="472"/>
      <c r="N22" s="472"/>
      <c r="O22" s="472"/>
      <c r="P22" s="472"/>
      <c r="Q22" s="575"/>
      <c r="R22" s="567">
        <v>7573418</v>
      </c>
      <c r="S22" s="346"/>
      <c r="T22" s="346"/>
      <c r="U22" s="346"/>
      <c r="V22" s="346"/>
      <c r="W22" s="346"/>
      <c r="X22" s="346"/>
      <c r="Y22" s="568"/>
      <c r="Z22" s="569">
        <v>17.7</v>
      </c>
      <c r="AA22" s="569"/>
      <c r="AB22" s="569"/>
      <c r="AC22" s="569"/>
      <c r="AD22" s="570">
        <v>7573418</v>
      </c>
      <c r="AE22" s="570"/>
      <c r="AF22" s="570"/>
      <c r="AG22" s="570"/>
      <c r="AH22" s="570"/>
      <c r="AI22" s="570"/>
      <c r="AJ22" s="570"/>
      <c r="AK22" s="570"/>
      <c r="AL22" s="576">
        <v>28.8</v>
      </c>
      <c r="AM22" s="352"/>
      <c r="AN22" s="352"/>
      <c r="AO22" s="577"/>
      <c r="AP22" s="574" t="s">
        <v>374</v>
      </c>
      <c r="AQ22" s="587"/>
      <c r="AR22" s="587"/>
      <c r="AS22" s="587"/>
      <c r="AT22" s="587"/>
      <c r="AU22" s="587"/>
      <c r="AV22" s="587"/>
      <c r="AW22" s="587"/>
      <c r="AX22" s="587"/>
      <c r="AY22" s="587"/>
      <c r="AZ22" s="587"/>
      <c r="BA22" s="587"/>
      <c r="BB22" s="587"/>
      <c r="BC22" s="587"/>
      <c r="BD22" s="587"/>
      <c r="BE22" s="587"/>
      <c r="BF22" s="588"/>
      <c r="BG22" s="567" t="s">
        <v>202</v>
      </c>
      <c r="BH22" s="346"/>
      <c r="BI22" s="346"/>
      <c r="BJ22" s="346"/>
      <c r="BK22" s="346"/>
      <c r="BL22" s="346"/>
      <c r="BM22" s="346"/>
      <c r="BN22" s="568"/>
      <c r="BO22" s="569" t="s">
        <v>202</v>
      </c>
      <c r="BP22" s="569"/>
      <c r="BQ22" s="569"/>
      <c r="BR22" s="569"/>
      <c r="BS22" s="570" t="s">
        <v>202</v>
      </c>
      <c r="BT22" s="570"/>
      <c r="BU22" s="570"/>
      <c r="BV22" s="570"/>
      <c r="BW22" s="570"/>
      <c r="BX22" s="570"/>
      <c r="BY22" s="570"/>
      <c r="BZ22" s="570"/>
      <c r="CA22" s="570"/>
      <c r="CB22" s="571"/>
      <c r="CD22" s="340" t="s">
        <v>375</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90"/>
    </row>
    <row r="23" spans="2:133" ht="11.25" customHeight="1" x14ac:dyDescent="0.2">
      <c r="B23" s="574" t="s">
        <v>299</v>
      </c>
      <c r="C23" s="472"/>
      <c r="D23" s="472"/>
      <c r="E23" s="472"/>
      <c r="F23" s="472"/>
      <c r="G23" s="472"/>
      <c r="H23" s="472"/>
      <c r="I23" s="472"/>
      <c r="J23" s="472"/>
      <c r="K23" s="472"/>
      <c r="L23" s="472"/>
      <c r="M23" s="472"/>
      <c r="N23" s="472"/>
      <c r="O23" s="472"/>
      <c r="P23" s="472"/>
      <c r="Q23" s="575"/>
      <c r="R23" s="567">
        <v>1458891</v>
      </c>
      <c r="S23" s="346"/>
      <c r="T23" s="346"/>
      <c r="U23" s="346"/>
      <c r="V23" s="346"/>
      <c r="W23" s="346"/>
      <c r="X23" s="346"/>
      <c r="Y23" s="568"/>
      <c r="Z23" s="569">
        <v>3.4</v>
      </c>
      <c r="AA23" s="569"/>
      <c r="AB23" s="569"/>
      <c r="AC23" s="569"/>
      <c r="AD23" s="570" t="s">
        <v>202</v>
      </c>
      <c r="AE23" s="570"/>
      <c r="AF23" s="570"/>
      <c r="AG23" s="570"/>
      <c r="AH23" s="570"/>
      <c r="AI23" s="570"/>
      <c r="AJ23" s="570"/>
      <c r="AK23" s="570"/>
      <c r="AL23" s="576" t="s">
        <v>202</v>
      </c>
      <c r="AM23" s="352"/>
      <c r="AN23" s="352"/>
      <c r="AO23" s="577"/>
      <c r="AP23" s="574" t="s">
        <v>124</v>
      </c>
      <c r="AQ23" s="587"/>
      <c r="AR23" s="587"/>
      <c r="AS23" s="587"/>
      <c r="AT23" s="587"/>
      <c r="AU23" s="587"/>
      <c r="AV23" s="587"/>
      <c r="AW23" s="587"/>
      <c r="AX23" s="587"/>
      <c r="AY23" s="587"/>
      <c r="AZ23" s="587"/>
      <c r="BA23" s="587"/>
      <c r="BB23" s="587"/>
      <c r="BC23" s="587"/>
      <c r="BD23" s="587"/>
      <c r="BE23" s="587"/>
      <c r="BF23" s="588"/>
      <c r="BG23" s="567" t="s">
        <v>202</v>
      </c>
      <c r="BH23" s="346"/>
      <c r="BI23" s="346"/>
      <c r="BJ23" s="346"/>
      <c r="BK23" s="346"/>
      <c r="BL23" s="346"/>
      <c r="BM23" s="346"/>
      <c r="BN23" s="568"/>
      <c r="BO23" s="569" t="s">
        <v>202</v>
      </c>
      <c r="BP23" s="569"/>
      <c r="BQ23" s="569"/>
      <c r="BR23" s="569"/>
      <c r="BS23" s="570" t="s">
        <v>202</v>
      </c>
      <c r="BT23" s="570"/>
      <c r="BU23" s="570"/>
      <c r="BV23" s="570"/>
      <c r="BW23" s="570"/>
      <c r="BX23" s="570"/>
      <c r="BY23" s="570"/>
      <c r="BZ23" s="570"/>
      <c r="CA23" s="570"/>
      <c r="CB23" s="571"/>
      <c r="CD23" s="340" t="s">
        <v>321</v>
      </c>
      <c r="CE23" s="341"/>
      <c r="CF23" s="341"/>
      <c r="CG23" s="341"/>
      <c r="CH23" s="341"/>
      <c r="CI23" s="341"/>
      <c r="CJ23" s="341"/>
      <c r="CK23" s="341"/>
      <c r="CL23" s="341"/>
      <c r="CM23" s="341"/>
      <c r="CN23" s="341"/>
      <c r="CO23" s="341"/>
      <c r="CP23" s="341"/>
      <c r="CQ23" s="390"/>
      <c r="CR23" s="340" t="s">
        <v>293</v>
      </c>
      <c r="CS23" s="341"/>
      <c r="CT23" s="341"/>
      <c r="CU23" s="341"/>
      <c r="CV23" s="341"/>
      <c r="CW23" s="341"/>
      <c r="CX23" s="341"/>
      <c r="CY23" s="390"/>
      <c r="CZ23" s="340" t="s">
        <v>377</v>
      </c>
      <c r="DA23" s="341"/>
      <c r="DB23" s="341"/>
      <c r="DC23" s="390"/>
      <c r="DD23" s="340" t="s">
        <v>305</v>
      </c>
      <c r="DE23" s="341"/>
      <c r="DF23" s="341"/>
      <c r="DG23" s="341"/>
      <c r="DH23" s="341"/>
      <c r="DI23" s="341"/>
      <c r="DJ23" s="341"/>
      <c r="DK23" s="390"/>
      <c r="DL23" s="594" t="s">
        <v>379</v>
      </c>
      <c r="DM23" s="595"/>
      <c r="DN23" s="595"/>
      <c r="DO23" s="595"/>
      <c r="DP23" s="595"/>
      <c r="DQ23" s="595"/>
      <c r="DR23" s="595"/>
      <c r="DS23" s="595"/>
      <c r="DT23" s="595"/>
      <c r="DU23" s="595"/>
      <c r="DV23" s="596"/>
      <c r="DW23" s="340" t="s">
        <v>19</v>
      </c>
      <c r="DX23" s="341"/>
      <c r="DY23" s="341"/>
      <c r="DZ23" s="341"/>
      <c r="EA23" s="341"/>
      <c r="EB23" s="341"/>
      <c r="EC23" s="390"/>
    </row>
    <row r="24" spans="2:133" ht="11.25" customHeight="1" x14ac:dyDescent="0.2">
      <c r="B24" s="574" t="s">
        <v>380</v>
      </c>
      <c r="C24" s="472"/>
      <c r="D24" s="472"/>
      <c r="E24" s="472"/>
      <c r="F24" s="472"/>
      <c r="G24" s="472"/>
      <c r="H24" s="472"/>
      <c r="I24" s="472"/>
      <c r="J24" s="472"/>
      <c r="K24" s="472"/>
      <c r="L24" s="472"/>
      <c r="M24" s="472"/>
      <c r="N24" s="472"/>
      <c r="O24" s="472"/>
      <c r="P24" s="472"/>
      <c r="Q24" s="575"/>
      <c r="R24" s="567" t="s">
        <v>202</v>
      </c>
      <c r="S24" s="346"/>
      <c r="T24" s="346"/>
      <c r="U24" s="346"/>
      <c r="V24" s="346"/>
      <c r="W24" s="346"/>
      <c r="X24" s="346"/>
      <c r="Y24" s="568"/>
      <c r="Z24" s="569" t="s">
        <v>202</v>
      </c>
      <c r="AA24" s="569"/>
      <c r="AB24" s="569"/>
      <c r="AC24" s="569"/>
      <c r="AD24" s="570" t="s">
        <v>202</v>
      </c>
      <c r="AE24" s="570"/>
      <c r="AF24" s="570"/>
      <c r="AG24" s="570"/>
      <c r="AH24" s="570"/>
      <c r="AI24" s="570"/>
      <c r="AJ24" s="570"/>
      <c r="AK24" s="570"/>
      <c r="AL24" s="576" t="s">
        <v>202</v>
      </c>
      <c r="AM24" s="352"/>
      <c r="AN24" s="352"/>
      <c r="AO24" s="577"/>
      <c r="AP24" s="574" t="s">
        <v>381</v>
      </c>
      <c r="AQ24" s="587"/>
      <c r="AR24" s="587"/>
      <c r="AS24" s="587"/>
      <c r="AT24" s="587"/>
      <c r="AU24" s="587"/>
      <c r="AV24" s="587"/>
      <c r="AW24" s="587"/>
      <c r="AX24" s="587"/>
      <c r="AY24" s="587"/>
      <c r="AZ24" s="587"/>
      <c r="BA24" s="587"/>
      <c r="BB24" s="587"/>
      <c r="BC24" s="587"/>
      <c r="BD24" s="587"/>
      <c r="BE24" s="587"/>
      <c r="BF24" s="588"/>
      <c r="BG24" s="567" t="s">
        <v>202</v>
      </c>
      <c r="BH24" s="346"/>
      <c r="BI24" s="346"/>
      <c r="BJ24" s="346"/>
      <c r="BK24" s="346"/>
      <c r="BL24" s="346"/>
      <c r="BM24" s="346"/>
      <c r="BN24" s="568"/>
      <c r="BO24" s="569" t="s">
        <v>202</v>
      </c>
      <c r="BP24" s="569"/>
      <c r="BQ24" s="569"/>
      <c r="BR24" s="569"/>
      <c r="BS24" s="570" t="s">
        <v>202</v>
      </c>
      <c r="BT24" s="570"/>
      <c r="BU24" s="570"/>
      <c r="BV24" s="570"/>
      <c r="BW24" s="570"/>
      <c r="BX24" s="570"/>
      <c r="BY24" s="570"/>
      <c r="BZ24" s="570"/>
      <c r="CA24" s="570"/>
      <c r="CB24" s="571"/>
      <c r="CD24" s="556" t="s">
        <v>382</v>
      </c>
      <c r="CE24" s="557"/>
      <c r="CF24" s="557"/>
      <c r="CG24" s="557"/>
      <c r="CH24" s="557"/>
      <c r="CI24" s="557"/>
      <c r="CJ24" s="557"/>
      <c r="CK24" s="557"/>
      <c r="CL24" s="557"/>
      <c r="CM24" s="557"/>
      <c r="CN24" s="557"/>
      <c r="CO24" s="557"/>
      <c r="CP24" s="557"/>
      <c r="CQ24" s="558"/>
      <c r="CR24" s="559">
        <v>19904304</v>
      </c>
      <c r="CS24" s="560"/>
      <c r="CT24" s="560"/>
      <c r="CU24" s="560"/>
      <c r="CV24" s="560"/>
      <c r="CW24" s="560"/>
      <c r="CX24" s="560"/>
      <c r="CY24" s="561"/>
      <c r="CZ24" s="564">
        <v>48.6</v>
      </c>
      <c r="DA24" s="565"/>
      <c r="DB24" s="565"/>
      <c r="DC24" s="578"/>
      <c r="DD24" s="597">
        <v>14065713</v>
      </c>
      <c r="DE24" s="560"/>
      <c r="DF24" s="560"/>
      <c r="DG24" s="560"/>
      <c r="DH24" s="560"/>
      <c r="DI24" s="560"/>
      <c r="DJ24" s="560"/>
      <c r="DK24" s="561"/>
      <c r="DL24" s="597">
        <v>12764348</v>
      </c>
      <c r="DM24" s="560"/>
      <c r="DN24" s="560"/>
      <c r="DO24" s="560"/>
      <c r="DP24" s="560"/>
      <c r="DQ24" s="560"/>
      <c r="DR24" s="560"/>
      <c r="DS24" s="560"/>
      <c r="DT24" s="560"/>
      <c r="DU24" s="560"/>
      <c r="DV24" s="561"/>
      <c r="DW24" s="564">
        <v>47.7</v>
      </c>
      <c r="DX24" s="565"/>
      <c r="DY24" s="565"/>
      <c r="DZ24" s="565"/>
      <c r="EA24" s="565"/>
      <c r="EB24" s="565"/>
      <c r="EC24" s="566"/>
    </row>
    <row r="25" spans="2:133" ht="11.25" customHeight="1" x14ac:dyDescent="0.2">
      <c r="B25" s="574" t="s">
        <v>54</v>
      </c>
      <c r="C25" s="472"/>
      <c r="D25" s="472"/>
      <c r="E25" s="472"/>
      <c r="F25" s="472"/>
      <c r="G25" s="472"/>
      <c r="H25" s="472"/>
      <c r="I25" s="472"/>
      <c r="J25" s="472"/>
      <c r="K25" s="472"/>
      <c r="L25" s="472"/>
      <c r="M25" s="472"/>
      <c r="N25" s="472"/>
      <c r="O25" s="472"/>
      <c r="P25" s="472"/>
      <c r="Q25" s="575"/>
      <c r="R25" s="567">
        <v>27631477</v>
      </c>
      <c r="S25" s="346"/>
      <c r="T25" s="346"/>
      <c r="U25" s="346"/>
      <c r="V25" s="346"/>
      <c r="W25" s="346"/>
      <c r="X25" s="346"/>
      <c r="Y25" s="568"/>
      <c r="Z25" s="569">
        <v>64.599999999999994</v>
      </c>
      <c r="AA25" s="569"/>
      <c r="AB25" s="569"/>
      <c r="AC25" s="569"/>
      <c r="AD25" s="570">
        <v>26172586</v>
      </c>
      <c r="AE25" s="570"/>
      <c r="AF25" s="570"/>
      <c r="AG25" s="570"/>
      <c r="AH25" s="570"/>
      <c r="AI25" s="570"/>
      <c r="AJ25" s="570"/>
      <c r="AK25" s="570"/>
      <c r="AL25" s="576">
        <v>99.6</v>
      </c>
      <c r="AM25" s="352"/>
      <c r="AN25" s="352"/>
      <c r="AO25" s="577"/>
      <c r="AP25" s="574" t="s">
        <v>275</v>
      </c>
      <c r="AQ25" s="587"/>
      <c r="AR25" s="587"/>
      <c r="AS25" s="587"/>
      <c r="AT25" s="587"/>
      <c r="AU25" s="587"/>
      <c r="AV25" s="587"/>
      <c r="AW25" s="587"/>
      <c r="AX25" s="587"/>
      <c r="AY25" s="587"/>
      <c r="AZ25" s="587"/>
      <c r="BA25" s="587"/>
      <c r="BB25" s="587"/>
      <c r="BC25" s="587"/>
      <c r="BD25" s="587"/>
      <c r="BE25" s="587"/>
      <c r="BF25" s="588"/>
      <c r="BG25" s="567" t="s">
        <v>202</v>
      </c>
      <c r="BH25" s="346"/>
      <c r="BI25" s="346"/>
      <c r="BJ25" s="346"/>
      <c r="BK25" s="346"/>
      <c r="BL25" s="346"/>
      <c r="BM25" s="346"/>
      <c r="BN25" s="568"/>
      <c r="BO25" s="569" t="s">
        <v>202</v>
      </c>
      <c r="BP25" s="569"/>
      <c r="BQ25" s="569"/>
      <c r="BR25" s="569"/>
      <c r="BS25" s="570" t="s">
        <v>202</v>
      </c>
      <c r="BT25" s="570"/>
      <c r="BU25" s="570"/>
      <c r="BV25" s="570"/>
      <c r="BW25" s="570"/>
      <c r="BX25" s="570"/>
      <c r="BY25" s="570"/>
      <c r="BZ25" s="570"/>
      <c r="CA25" s="570"/>
      <c r="CB25" s="571"/>
      <c r="CD25" s="574" t="s">
        <v>201</v>
      </c>
      <c r="CE25" s="472"/>
      <c r="CF25" s="472"/>
      <c r="CG25" s="472"/>
      <c r="CH25" s="472"/>
      <c r="CI25" s="472"/>
      <c r="CJ25" s="472"/>
      <c r="CK25" s="472"/>
      <c r="CL25" s="472"/>
      <c r="CM25" s="472"/>
      <c r="CN25" s="472"/>
      <c r="CO25" s="472"/>
      <c r="CP25" s="472"/>
      <c r="CQ25" s="575"/>
      <c r="CR25" s="567">
        <v>5451933</v>
      </c>
      <c r="CS25" s="598"/>
      <c r="CT25" s="598"/>
      <c r="CU25" s="598"/>
      <c r="CV25" s="598"/>
      <c r="CW25" s="598"/>
      <c r="CX25" s="598"/>
      <c r="CY25" s="599"/>
      <c r="CZ25" s="576">
        <v>13.3</v>
      </c>
      <c r="DA25" s="600"/>
      <c r="DB25" s="600"/>
      <c r="DC25" s="602"/>
      <c r="DD25" s="572">
        <v>5103733</v>
      </c>
      <c r="DE25" s="598"/>
      <c r="DF25" s="598"/>
      <c r="DG25" s="598"/>
      <c r="DH25" s="598"/>
      <c r="DI25" s="598"/>
      <c r="DJ25" s="598"/>
      <c r="DK25" s="599"/>
      <c r="DL25" s="572">
        <v>5026136</v>
      </c>
      <c r="DM25" s="598"/>
      <c r="DN25" s="598"/>
      <c r="DO25" s="598"/>
      <c r="DP25" s="598"/>
      <c r="DQ25" s="598"/>
      <c r="DR25" s="598"/>
      <c r="DS25" s="598"/>
      <c r="DT25" s="598"/>
      <c r="DU25" s="598"/>
      <c r="DV25" s="599"/>
      <c r="DW25" s="576">
        <v>18.8</v>
      </c>
      <c r="DX25" s="600"/>
      <c r="DY25" s="600"/>
      <c r="DZ25" s="600"/>
      <c r="EA25" s="600"/>
      <c r="EB25" s="600"/>
      <c r="EC25" s="601"/>
    </row>
    <row r="26" spans="2:133" ht="11.25" customHeight="1" x14ac:dyDescent="0.2">
      <c r="B26" s="574" t="s">
        <v>385</v>
      </c>
      <c r="C26" s="472"/>
      <c r="D26" s="472"/>
      <c r="E26" s="472"/>
      <c r="F26" s="472"/>
      <c r="G26" s="472"/>
      <c r="H26" s="472"/>
      <c r="I26" s="472"/>
      <c r="J26" s="472"/>
      <c r="K26" s="472"/>
      <c r="L26" s="472"/>
      <c r="M26" s="472"/>
      <c r="N26" s="472"/>
      <c r="O26" s="472"/>
      <c r="P26" s="472"/>
      <c r="Q26" s="575"/>
      <c r="R26" s="567">
        <v>13708</v>
      </c>
      <c r="S26" s="346"/>
      <c r="T26" s="346"/>
      <c r="U26" s="346"/>
      <c r="V26" s="346"/>
      <c r="W26" s="346"/>
      <c r="X26" s="346"/>
      <c r="Y26" s="568"/>
      <c r="Z26" s="569">
        <v>0</v>
      </c>
      <c r="AA26" s="569"/>
      <c r="AB26" s="569"/>
      <c r="AC26" s="569"/>
      <c r="AD26" s="570">
        <v>13708</v>
      </c>
      <c r="AE26" s="570"/>
      <c r="AF26" s="570"/>
      <c r="AG26" s="570"/>
      <c r="AH26" s="570"/>
      <c r="AI26" s="570"/>
      <c r="AJ26" s="570"/>
      <c r="AK26" s="570"/>
      <c r="AL26" s="576">
        <v>0.1</v>
      </c>
      <c r="AM26" s="352"/>
      <c r="AN26" s="352"/>
      <c r="AO26" s="577"/>
      <c r="AP26" s="574" t="s">
        <v>388</v>
      </c>
      <c r="AQ26" s="587"/>
      <c r="AR26" s="587"/>
      <c r="AS26" s="587"/>
      <c r="AT26" s="587"/>
      <c r="AU26" s="587"/>
      <c r="AV26" s="587"/>
      <c r="AW26" s="587"/>
      <c r="AX26" s="587"/>
      <c r="AY26" s="587"/>
      <c r="AZ26" s="587"/>
      <c r="BA26" s="587"/>
      <c r="BB26" s="587"/>
      <c r="BC26" s="587"/>
      <c r="BD26" s="587"/>
      <c r="BE26" s="587"/>
      <c r="BF26" s="588"/>
      <c r="BG26" s="567" t="s">
        <v>202</v>
      </c>
      <c r="BH26" s="346"/>
      <c r="BI26" s="346"/>
      <c r="BJ26" s="346"/>
      <c r="BK26" s="346"/>
      <c r="BL26" s="346"/>
      <c r="BM26" s="346"/>
      <c r="BN26" s="568"/>
      <c r="BO26" s="569" t="s">
        <v>202</v>
      </c>
      <c r="BP26" s="569"/>
      <c r="BQ26" s="569"/>
      <c r="BR26" s="569"/>
      <c r="BS26" s="570" t="s">
        <v>202</v>
      </c>
      <c r="BT26" s="570"/>
      <c r="BU26" s="570"/>
      <c r="BV26" s="570"/>
      <c r="BW26" s="570"/>
      <c r="BX26" s="570"/>
      <c r="BY26" s="570"/>
      <c r="BZ26" s="570"/>
      <c r="CA26" s="570"/>
      <c r="CB26" s="571"/>
      <c r="CD26" s="574" t="s">
        <v>128</v>
      </c>
      <c r="CE26" s="472"/>
      <c r="CF26" s="472"/>
      <c r="CG26" s="472"/>
      <c r="CH26" s="472"/>
      <c r="CI26" s="472"/>
      <c r="CJ26" s="472"/>
      <c r="CK26" s="472"/>
      <c r="CL26" s="472"/>
      <c r="CM26" s="472"/>
      <c r="CN26" s="472"/>
      <c r="CO26" s="472"/>
      <c r="CP26" s="472"/>
      <c r="CQ26" s="575"/>
      <c r="CR26" s="567">
        <v>3442628</v>
      </c>
      <c r="CS26" s="346"/>
      <c r="CT26" s="346"/>
      <c r="CU26" s="346"/>
      <c r="CV26" s="346"/>
      <c r="CW26" s="346"/>
      <c r="CX26" s="346"/>
      <c r="CY26" s="568"/>
      <c r="CZ26" s="576">
        <v>8.4</v>
      </c>
      <c r="DA26" s="600"/>
      <c r="DB26" s="600"/>
      <c r="DC26" s="602"/>
      <c r="DD26" s="572">
        <v>3094428</v>
      </c>
      <c r="DE26" s="346"/>
      <c r="DF26" s="346"/>
      <c r="DG26" s="346"/>
      <c r="DH26" s="346"/>
      <c r="DI26" s="346"/>
      <c r="DJ26" s="346"/>
      <c r="DK26" s="568"/>
      <c r="DL26" s="572" t="s">
        <v>202</v>
      </c>
      <c r="DM26" s="346"/>
      <c r="DN26" s="346"/>
      <c r="DO26" s="346"/>
      <c r="DP26" s="346"/>
      <c r="DQ26" s="346"/>
      <c r="DR26" s="346"/>
      <c r="DS26" s="346"/>
      <c r="DT26" s="346"/>
      <c r="DU26" s="346"/>
      <c r="DV26" s="568"/>
      <c r="DW26" s="576" t="s">
        <v>202</v>
      </c>
      <c r="DX26" s="600"/>
      <c r="DY26" s="600"/>
      <c r="DZ26" s="600"/>
      <c r="EA26" s="600"/>
      <c r="EB26" s="600"/>
      <c r="EC26" s="601"/>
    </row>
    <row r="27" spans="2:133" ht="11.25" customHeight="1" x14ac:dyDescent="0.2">
      <c r="B27" s="574" t="s">
        <v>162</v>
      </c>
      <c r="C27" s="472"/>
      <c r="D27" s="472"/>
      <c r="E27" s="472"/>
      <c r="F27" s="472"/>
      <c r="G27" s="472"/>
      <c r="H27" s="472"/>
      <c r="I27" s="472"/>
      <c r="J27" s="472"/>
      <c r="K27" s="472"/>
      <c r="L27" s="472"/>
      <c r="M27" s="472"/>
      <c r="N27" s="472"/>
      <c r="O27" s="472"/>
      <c r="P27" s="472"/>
      <c r="Q27" s="575"/>
      <c r="R27" s="567">
        <v>115667</v>
      </c>
      <c r="S27" s="346"/>
      <c r="T27" s="346"/>
      <c r="U27" s="346"/>
      <c r="V27" s="346"/>
      <c r="W27" s="346"/>
      <c r="X27" s="346"/>
      <c r="Y27" s="568"/>
      <c r="Z27" s="569">
        <v>0.3</v>
      </c>
      <c r="AA27" s="569"/>
      <c r="AB27" s="569"/>
      <c r="AC27" s="569"/>
      <c r="AD27" s="570" t="s">
        <v>202</v>
      </c>
      <c r="AE27" s="570"/>
      <c r="AF27" s="570"/>
      <c r="AG27" s="570"/>
      <c r="AH27" s="570"/>
      <c r="AI27" s="570"/>
      <c r="AJ27" s="570"/>
      <c r="AK27" s="570"/>
      <c r="AL27" s="576" t="s">
        <v>202</v>
      </c>
      <c r="AM27" s="352"/>
      <c r="AN27" s="352"/>
      <c r="AO27" s="577"/>
      <c r="AP27" s="574" t="s">
        <v>389</v>
      </c>
      <c r="AQ27" s="472"/>
      <c r="AR27" s="472"/>
      <c r="AS27" s="472"/>
      <c r="AT27" s="472"/>
      <c r="AU27" s="472"/>
      <c r="AV27" s="472"/>
      <c r="AW27" s="472"/>
      <c r="AX27" s="472"/>
      <c r="AY27" s="472"/>
      <c r="AZ27" s="472"/>
      <c r="BA27" s="472"/>
      <c r="BB27" s="472"/>
      <c r="BC27" s="472"/>
      <c r="BD27" s="472"/>
      <c r="BE27" s="472"/>
      <c r="BF27" s="575"/>
      <c r="BG27" s="567">
        <v>15281672</v>
      </c>
      <c r="BH27" s="346"/>
      <c r="BI27" s="346"/>
      <c r="BJ27" s="346"/>
      <c r="BK27" s="346"/>
      <c r="BL27" s="346"/>
      <c r="BM27" s="346"/>
      <c r="BN27" s="568"/>
      <c r="BO27" s="569">
        <v>100</v>
      </c>
      <c r="BP27" s="569"/>
      <c r="BQ27" s="569"/>
      <c r="BR27" s="569"/>
      <c r="BS27" s="570">
        <v>815260</v>
      </c>
      <c r="BT27" s="570"/>
      <c r="BU27" s="570"/>
      <c r="BV27" s="570"/>
      <c r="BW27" s="570"/>
      <c r="BX27" s="570"/>
      <c r="BY27" s="570"/>
      <c r="BZ27" s="570"/>
      <c r="CA27" s="570"/>
      <c r="CB27" s="571"/>
      <c r="CD27" s="574" t="s">
        <v>224</v>
      </c>
      <c r="CE27" s="472"/>
      <c r="CF27" s="472"/>
      <c r="CG27" s="472"/>
      <c r="CH27" s="472"/>
      <c r="CI27" s="472"/>
      <c r="CJ27" s="472"/>
      <c r="CK27" s="472"/>
      <c r="CL27" s="472"/>
      <c r="CM27" s="472"/>
      <c r="CN27" s="472"/>
      <c r="CO27" s="472"/>
      <c r="CP27" s="472"/>
      <c r="CQ27" s="575"/>
      <c r="CR27" s="567">
        <v>7848647</v>
      </c>
      <c r="CS27" s="598"/>
      <c r="CT27" s="598"/>
      <c r="CU27" s="598"/>
      <c r="CV27" s="598"/>
      <c r="CW27" s="598"/>
      <c r="CX27" s="598"/>
      <c r="CY27" s="599"/>
      <c r="CZ27" s="576">
        <v>19.2</v>
      </c>
      <c r="DA27" s="600"/>
      <c r="DB27" s="600"/>
      <c r="DC27" s="602"/>
      <c r="DD27" s="572">
        <v>2407814</v>
      </c>
      <c r="DE27" s="598"/>
      <c r="DF27" s="598"/>
      <c r="DG27" s="598"/>
      <c r="DH27" s="598"/>
      <c r="DI27" s="598"/>
      <c r="DJ27" s="598"/>
      <c r="DK27" s="599"/>
      <c r="DL27" s="572">
        <v>2333815</v>
      </c>
      <c r="DM27" s="598"/>
      <c r="DN27" s="598"/>
      <c r="DO27" s="598"/>
      <c r="DP27" s="598"/>
      <c r="DQ27" s="598"/>
      <c r="DR27" s="598"/>
      <c r="DS27" s="598"/>
      <c r="DT27" s="598"/>
      <c r="DU27" s="598"/>
      <c r="DV27" s="599"/>
      <c r="DW27" s="576">
        <v>8.6999999999999993</v>
      </c>
      <c r="DX27" s="600"/>
      <c r="DY27" s="600"/>
      <c r="DZ27" s="600"/>
      <c r="EA27" s="600"/>
      <c r="EB27" s="600"/>
      <c r="EC27" s="601"/>
    </row>
    <row r="28" spans="2:133" ht="11.25" customHeight="1" x14ac:dyDescent="0.2">
      <c r="B28" s="574" t="s">
        <v>318</v>
      </c>
      <c r="C28" s="472"/>
      <c r="D28" s="472"/>
      <c r="E28" s="472"/>
      <c r="F28" s="472"/>
      <c r="G28" s="472"/>
      <c r="H28" s="472"/>
      <c r="I28" s="472"/>
      <c r="J28" s="472"/>
      <c r="K28" s="472"/>
      <c r="L28" s="472"/>
      <c r="M28" s="472"/>
      <c r="N28" s="472"/>
      <c r="O28" s="472"/>
      <c r="P28" s="472"/>
      <c r="Q28" s="575"/>
      <c r="R28" s="567">
        <v>388772</v>
      </c>
      <c r="S28" s="346"/>
      <c r="T28" s="346"/>
      <c r="U28" s="346"/>
      <c r="V28" s="346"/>
      <c r="W28" s="346"/>
      <c r="X28" s="346"/>
      <c r="Y28" s="568"/>
      <c r="Z28" s="569">
        <v>0.9</v>
      </c>
      <c r="AA28" s="569"/>
      <c r="AB28" s="569"/>
      <c r="AC28" s="569"/>
      <c r="AD28" s="570">
        <v>48280</v>
      </c>
      <c r="AE28" s="570"/>
      <c r="AF28" s="570"/>
      <c r="AG28" s="570"/>
      <c r="AH28" s="570"/>
      <c r="AI28" s="570"/>
      <c r="AJ28" s="570"/>
      <c r="AK28" s="570"/>
      <c r="AL28" s="576">
        <v>0.2</v>
      </c>
      <c r="AM28" s="352"/>
      <c r="AN28" s="352"/>
      <c r="AO28" s="577"/>
      <c r="AP28" s="574"/>
      <c r="AQ28" s="472"/>
      <c r="AR28" s="472"/>
      <c r="AS28" s="472"/>
      <c r="AT28" s="472"/>
      <c r="AU28" s="472"/>
      <c r="AV28" s="472"/>
      <c r="AW28" s="472"/>
      <c r="AX28" s="472"/>
      <c r="AY28" s="472"/>
      <c r="AZ28" s="472"/>
      <c r="BA28" s="472"/>
      <c r="BB28" s="472"/>
      <c r="BC28" s="472"/>
      <c r="BD28" s="472"/>
      <c r="BE28" s="472"/>
      <c r="BF28" s="575"/>
      <c r="BG28" s="567"/>
      <c r="BH28" s="346"/>
      <c r="BI28" s="346"/>
      <c r="BJ28" s="346"/>
      <c r="BK28" s="346"/>
      <c r="BL28" s="346"/>
      <c r="BM28" s="346"/>
      <c r="BN28" s="568"/>
      <c r="BO28" s="569"/>
      <c r="BP28" s="569"/>
      <c r="BQ28" s="569"/>
      <c r="BR28" s="569"/>
      <c r="BS28" s="572"/>
      <c r="BT28" s="346"/>
      <c r="BU28" s="346"/>
      <c r="BV28" s="346"/>
      <c r="BW28" s="346"/>
      <c r="BX28" s="346"/>
      <c r="BY28" s="346"/>
      <c r="BZ28" s="346"/>
      <c r="CA28" s="346"/>
      <c r="CB28" s="573"/>
      <c r="CD28" s="574" t="s">
        <v>383</v>
      </c>
      <c r="CE28" s="472"/>
      <c r="CF28" s="472"/>
      <c r="CG28" s="472"/>
      <c r="CH28" s="472"/>
      <c r="CI28" s="472"/>
      <c r="CJ28" s="472"/>
      <c r="CK28" s="472"/>
      <c r="CL28" s="472"/>
      <c r="CM28" s="472"/>
      <c r="CN28" s="472"/>
      <c r="CO28" s="472"/>
      <c r="CP28" s="472"/>
      <c r="CQ28" s="575"/>
      <c r="CR28" s="567">
        <v>6603724</v>
      </c>
      <c r="CS28" s="346"/>
      <c r="CT28" s="346"/>
      <c r="CU28" s="346"/>
      <c r="CV28" s="346"/>
      <c r="CW28" s="346"/>
      <c r="CX28" s="346"/>
      <c r="CY28" s="568"/>
      <c r="CZ28" s="576">
        <v>16.100000000000001</v>
      </c>
      <c r="DA28" s="600"/>
      <c r="DB28" s="600"/>
      <c r="DC28" s="602"/>
      <c r="DD28" s="572">
        <v>6554166</v>
      </c>
      <c r="DE28" s="346"/>
      <c r="DF28" s="346"/>
      <c r="DG28" s="346"/>
      <c r="DH28" s="346"/>
      <c r="DI28" s="346"/>
      <c r="DJ28" s="346"/>
      <c r="DK28" s="568"/>
      <c r="DL28" s="572">
        <v>5404397</v>
      </c>
      <c r="DM28" s="346"/>
      <c r="DN28" s="346"/>
      <c r="DO28" s="346"/>
      <c r="DP28" s="346"/>
      <c r="DQ28" s="346"/>
      <c r="DR28" s="346"/>
      <c r="DS28" s="346"/>
      <c r="DT28" s="346"/>
      <c r="DU28" s="346"/>
      <c r="DV28" s="568"/>
      <c r="DW28" s="576">
        <v>20.2</v>
      </c>
      <c r="DX28" s="600"/>
      <c r="DY28" s="600"/>
      <c r="DZ28" s="600"/>
      <c r="EA28" s="600"/>
      <c r="EB28" s="600"/>
      <c r="EC28" s="601"/>
    </row>
    <row r="29" spans="2:133" ht="11.25" customHeight="1" x14ac:dyDescent="0.2">
      <c r="B29" s="574" t="s">
        <v>21</v>
      </c>
      <c r="C29" s="472"/>
      <c r="D29" s="472"/>
      <c r="E29" s="472"/>
      <c r="F29" s="472"/>
      <c r="G29" s="472"/>
      <c r="H29" s="472"/>
      <c r="I29" s="472"/>
      <c r="J29" s="472"/>
      <c r="K29" s="472"/>
      <c r="L29" s="472"/>
      <c r="M29" s="472"/>
      <c r="N29" s="472"/>
      <c r="O29" s="472"/>
      <c r="P29" s="472"/>
      <c r="Q29" s="575"/>
      <c r="R29" s="567">
        <v>307552</v>
      </c>
      <c r="S29" s="346"/>
      <c r="T29" s="346"/>
      <c r="U29" s="346"/>
      <c r="V29" s="346"/>
      <c r="W29" s="346"/>
      <c r="X29" s="346"/>
      <c r="Y29" s="568"/>
      <c r="Z29" s="569">
        <v>0.7</v>
      </c>
      <c r="AA29" s="569"/>
      <c r="AB29" s="569"/>
      <c r="AC29" s="569"/>
      <c r="AD29" s="570">
        <v>32</v>
      </c>
      <c r="AE29" s="570"/>
      <c r="AF29" s="570"/>
      <c r="AG29" s="570"/>
      <c r="AH29" s="570"/>
      <c r="AI29" s="570"/>
      <c r="AJ29" s="570"/>
      <c r="AK29" s="570"/>
      <c r="AL29" s="576">
        <v>0</v>
      </c>
      <c r="AM29" s="352"/>
      <c r="AN29" s="352"/>
      <c r="AO29" s="577"/>
      <c r="AP29" s="589"/>
      <c r="AQ29" s="590"/>
      <c r="AR29" s="590"/>
      <c r="AS29" s="590"/>
      <c r="AT29" s="590"/>
      <c r="AU29" s="590"/>
      <c r="AV29" s="590"/>
      <c r="AW29" s="590"/>
      <c r="AX29" s="590"/>
      <c r="AY29" s="590"/>
      <c r="AZ29" s="590"/>
      <c r="BA29" s="590"/>
      <c r="BB29" s="590"/>
      <c r="BC29" s="590"/>
      <c r="BD29" s="590"/>
      <c r="BE29" s="590"/>
      <c r="BF29" s="591"/>
      <c r="BG29" s="567"/>
      <c r="BH29" s="346"/>
      <c r="BI29" s="346"/>
      <c r="BJ29" s="346"/>
      <c r="BK29" s="346"/>
      <c r="BL29" s="346"/>
      <c r="BM29" s="346"/>
      <c r="BN29" s="568"/>
      <c r="BO29" s="569"/>
      <c r="BP29" s="569"/>
      <c r="BQ29" s="569"/>
      <c r="BR29" s="569"/>
      <c r="BS29" s="570"/>
      <c r="BT29" s="570"/>
      <c r="BU29" s="570"/>
      <c r="BV29" s="570"/>
      <c r="BW29" s="570"/>
      <c r="BX29" s="570"/>
      <c r="BY29" s="570"/>
      <c r="BZ29" s="570"/>
      <c r="CA29" s="570"/>
      <c r="CB29" s="571"/>
      <c r="CD29" s="538" t="s">
        <v>178</v>
      </c>
      <c r="CE29" s="459"/>
      <c r="CF29" s="574" t="s">
        <v>24</v>
      </c>
      <c r="CG29" s="472"/>
      <c r="CH29" s="472"/>
      <c r="CI29" s="472"/>
      <c r="CJ29" s="472"/>
      <c r="CK29" s="472"/>
      <c r="CL29" s="472"/>
      <c r="CM29" s="472"/>
      <c r="CN29" s="472"/>
      <c r="CO29" s="472"/>
      <c r="CP29" s="472"/>
      <c r="CQ29" s="575"/>
      <c r="CR29" s="567">
        <v>6603676</v>
      </c>
      <c r="CS29" s="598"/>
      <c r="CT29" s="598"/>
      <c r="CU29" s="598"/>
      <c r="CV29" s="598"/>
      <c r="CW29" s="598"/>
      <c r="CX29" s="598"/>
      <c r="CY29" s="599"/>
      <c r="CZ29" s="576">
        <v>16.100000000000001</v>
      </c>
      <c r="DA29" s="600"/>
      <c r="DB29" s="600"/>
      <c r="DC29" s="602"/>
      <c r="DD29" s="572">
        <v>6554118</v>
      </c>
      <c r="DE29" s="598"/>
      <c r="DF29" s="598"/>
      <c r="DG29" s="598"/>
      <c r="DH29" s="598"/>
      <c r="DI29" s="598"/>
      <c r="DJ29" s="598"/>
      <c r="DK29" s="599"/>
      <c r="DL29" s="572">
        <v>5404349</v>
      </c>
      <c r="DM29" s="598"/>
      <c r="DN29" s="598"/>
      <c r="DO29" s="598"/>
      <c r="DP29" s="598"/>
      <c r="DQ29" s="598"/>
      <c r="DR29" s="598"/>
      <c r="DS29" s="598"/>
      <c r="DT29" s="598"/>
      <c r="DU29" s="598"/>
      <c r="DV29" s="599"/>
      <c r="DW29" s="576">
        <v>20.2</v>
      </c>
      <c r="DX29" s="600"/>
      <c r="DY29" s="600"/>
      <c r="DZ29" s="600"/>
      <c r="EA29" s="600"/>
      <c r="EB29" s="600"/>
      <c r="EC29" s="601"/>
    </row>
    <row r="30" spans="2:133" ht="11.25" customHeight="1" x14ac:dyDescent="0.2">
      <c r="B30" s="574" t="s">
        <v>345</v>
      </c>
      <c r="C30" s="472"/>
      <c r="D30" s="472"/>
      <c r="E30" s="472"/>
      <c r="F30" s="472"/>
      <c r="G30" s="472"/>
      <c r="H30" s="472"/>
      <c r="I30" s="472"/>
      <c r="J30" s="472"/>
      <c r="K30" s="472"/>
      <c r="L30" s="472"/>
      <c r="M30" s="472"/>
      <c r="N30" s="472"/>
      <c r="O30" s="472"/>
      <c r="P30" s="472"/>
      <c r="Q30" s="575"/>
      <c r="R30" s="567">
        <v>6200460</v>
      </c>
      <c r="S30" s="346"/>
      <c r="T30" s="346"/>
      <c r="U30" s="346"/>
      <c r="V30" s="346"/>
      <c r="W30" s="346"/>
      <c r="X30" s="346"/>
      <c r="Y30" s="568"/>
      <c r="Z30" s="569">
        <v>14.5</v>
      </c>
      <c r="AA30" s="569"/>
      <c r="AB30" s="569"/>
      <c r="AC30" s="569"/>
      <c r="AD30" s="570" t="s">
        <v>202</v>
      </c>
      <c r="AE30" s="570"/>
      <c r="AF30" s="570"/>
      <c r="AG30" s="570"/>
      <c r="AH30" s="570"/>
      <c r="AI30" s="570"/>
      <c r="AJ30" s="570"/>
      <c r="AK30" s="570"/>
      <c r="AL30" s="576" t="s">
        <v>202</v>
      </c>
      <c r="AM30" s="352"/>
      <c r="AN30" s="352"/>
      <c r="AO30" s="577"/>
      <c r="AP30" s="340" t="s">
        <v>321</v>
      </c>
      <c r="AQ30" s="341"/>
      <c r="AR30" s="341"/>
      <c r="AS30" s="341"/>
      <c r="AT30" s="341"/>
      <c r="AU30" s="341"/>
      <c r="AV30" s="341"/>
      <c r="AW30" s="341"/>
      <c r="AX30" s="341"/>
      <c r="AY30" s="341"/>
      <c r="AZ30" s="341"/>
      <c r="BA30" s="341"/>
      <c r="BB30" s="341"/>
      <c r="BC30" s="341"/>
      <c r="BD30" s="341"/>
      <c r="BE30" s="341"/>
      <c r="BF30" s="390"/>
      <c r="BG30" s="340" t="s">
        <v>391</v>
      </c>
      <c r="BH30" s="603"/>
      <c r="BI30" s="603"/>
      <c r="BJ30" s="603"/>
      <c r="BK30" s="603"/>
      <c r="BL30" s="603"/>
      <c r="BM30" s="603"/>
      <c r="BN30" s="603"/>
      <c r="BO30" s="603"/>
      <c r="BP30" s="603"/>
      <c r="BQ30" s="604"/>
      <c r="BR30" s="340" t="s">
        <v>392</v>
      </c>
      <c r="BS30" s="603"/>
      <c r="BT30" s="603"/>
      <c r="BU30" s="603"/>
      <c r="BV30" s="603"/>
      <c r="BW30" s="603"/>
      <c r="BX30" s="603"/>
      <c r="BY30" s="603"/>
      <c r="BZ30" s="603"/>
      <c r="CA30" s="603"/>
      <c r="CB30" s="604"/>
      <c r="CD30" s="539"/>
      <c r="CE30" s="462"/>
      <c r="CF30" s="574" t="s">
        <v>393</v>
      </c>
      <c r="CG30" s="472"/>
      <c r="CH30" s="472"/>
      <c r="CI30" s="472"/>
      <c r="CJ30" s="472"/>
      <c r="CK30" s="472"/>
      <c r="CL30" s="472"/>
      <c r="CM30" s="472"/>
      <c r="CN30" s="472"/>
      <c r="CO30" s="472"/>
      <c r="CP30" s="472"/>
      <c r="CQ30" s="575"/>
      <c r="CR30" s="567">
        <v>6336107</v>
      </c>
      <c r="CS30" s="346"/>
      <c r="CT30" s="346"/>
      <c r="CU30" s="346"/>
      <c r="CV30" s="346"/>
      <c r="CW30" s="346"/>
      <c r="CX30" s="346"/>
      <c r="CY30" s="568"/>
      <c r="CZ30" s="576">
        <v>15.5</v>
      </c>
      <c r="DA30" s="600"/>
      <c r="DB30" s="600"/>
      <c r="DC30" s="602"/>
      <c r="DD30" s="572">
        <v>6286549</v>
      </c>
      <c r="DE30" s="346"/>
      <c r="DF30" s="346"/>
      <c r="DG30" s="346"/>
      <c r="DH30" s="346"/>
      <c r="DI30" s="346"/>
      <c r="DJ30" s="346"/>
      <c r="DK30" s="568"/>
      <c r="DL30" s="572">
        <v>5137522</v>
      </c>
      <c r="DM30" s="346"/>
      <c r="DN30" s="346"/>
      <c r="DO30" s="346"/>
      <c r="DP30" s="346"/>
      <c r="DQ30" s="346"/>
      <c r="DR30" s="346"/>
      <c r="DS30" s="346"/>
      <c r="DT30" s="346"/>
      <c r="DU30" s="346"/>
      <c r="DV30" s="568"/>
      <c r="DW30" s="576">
        <v>19.2</v>
      </c>
      <c r="DX30" s="600"/>
      <c r="DY30" s="600"/>
      <c r="DZ30" s="600"/>
      <c r="EA30" s="600"/>
      <c r="EB30" s="600"/>
      <c r="EC30" s="601"/>
    </row>
    <row r="31" spans="2:133" ht="11.25" customHeight="1" x14ac:dyDescent="0.2">
      <c r="B31" s="580" t="s">
        <v>52</v>
      </c>
      <c r="C31" s="581"/>
      <c r="D31" s="581"/>
      <c r="E31" s="581"/>
      <c r="F31" s="581"/>
      <c r="G31" s="581"/>
      <c r="H31" s="581"/>
      <c r="I31" s="581"/>
      <c r="J31" s="581"/>
      <c r="K31" s="581"/>
      <c r="L31" s="581"/>
      <c r="M31" s="581"/>
      <c r="N31" s="581"/>
      <c r="O31" s="581"/>
      <c r="P31" s="581"/>
      <c r="Q31" s="582"/>
      <c r="R31" s="567" t="s">
        <v>202</v>
      </c>
      <c r="S31" s="346"/>
      <c r="T31" s="346"/>
      <c r="U31" s="346"/>
      <c r="V31" s="346"/>
      <c r="W31" s="346"/>
      <c r="X31" s="346"/>
      <c r="Y31" s="568"/>
      <c r="Z31" s="569" t="s">
        <v>202</v>
      </c>
      <c r="AA31" s="569"/>
      <c r="AB31" s="569"/>
      <c r="AC31" s="569"/>
      <c r="AD31" s="570" t="s">
        <v>202</v>
      </c>
      <c r="AE31" s="570"/>
      <c r="AF31" s="570"/>
      <c r="AG31" s="570"/>
      <c r="AH31" s="570"/>
      <c r="AI31" s="570"/>
      <c r="AJ31" s="570"/>
      <c r="AK31" s="570"/>
      <c r="AL31" s="576" t="s">
        <v>202</v>
      </c>
      <c r="AM31" s="352"/>
      <c r="AN31" s="352"/>
      <c r="AO31" s="577"/>
      <c r="AP31" s="530" t="s">
        <v>9</v>
      </c>
      <c r="AQ31" s="531"/>
      <c r="AR31" s="531"/>
      <c r="AS31" s="531"/>
      <c r="AT31" s="650" t="s">
        <v>394</v>
      </c>
      <c r="AU31" s="42"/>
      <c r="AV31" s="42"/>
      <c r="AW31" s="42"/>
      <c r="AX31" s="556" t="s">
        <v>276</v>
      </c>
      <c r="AY31" s="557"/>
      <c r="AZ31" s="557"/>
      <c r="BA31" s="557"/>
      <c r="BB31" s="557"/>
      <c r="BC31" s="557"/>
      <c r="BD31" s="557"/>
      <c r="BE31" s="557"/>
      <c r="BF31" s="558"/>
      <c r="BG31" s="605">
        <v>99.5</v>
      </c>
      <c r="BH31" s="606"/>
      <c r="BI31" s="606"/>
      <c r="BJ31" s="606"/>
      <c r="BK31" s="606"/>
      <c r="BL31" s="606"/>
      <c r="BM31" s="565">
        <v>97.9</v>
      </c>
      <c r="BN31" s="606"/>
      <c r="BO31" s="606"/>
      <c r="BP31" s="606"/>
      <c r="BQ31" s="607"/>
      <c r="BR31" s="605">
        <v>99.6</v>
      </c>
      <c r="BS31" s="606"/>
      <c r="BT31" s="606"/>
      <c r="BU31" s="606"/>
      <c r="BV31" s="606"/>
      <c r="BW31" s="606"/>
      <c r="BX31" s="565">
        <v>97.8</v>
      </c>
      <c r="BY31" s="606"/>
      <c r="BZ31" s="606"/>
      <c r="CA31" s="606"/>
      <c r="CB31" s="607"/>
      <c r="CD31" s="539"/>
      <c r="CE31" s="462"/>
      <c r="CF31" s="574" t="s">
        <v>319</v>
      </c>
      <c r="CG31" s="472"/>
      <c r="CH31" s="472"/>
      <c r="CI31" s="472"/>
      <c r="CJ31" s="472"/>
      <c r="CK31" s="472"/>
      <c r="CL31" s="472"/>
      <c r="CM31" s="472"/>
      <c r="CN31" s="472"/>
      <c r="CO31" s="472"/>
      <c r="CP31" s="472"/>
      <c r="CQ31" s="575"/>
      <c r="CR31" s="567">
        <v>267569</v>
      </c>
      <c r="CS31" s="598"/>
      <c r="CT31" s="598"/>
      <c r="CU31" s="598"/>
      <c r="CV31" s="598"/>
      <c r="CW31" s="598"/>
      <c r="CX31" s="598"/>
      <c r="CY31" s="599"/>
      <c r="CZ31" s="576">
        <v>0.7</v>
      </c>
      <c r="DA31" s="600"/>
      <c r="DB31" s="600"/>
      <c r="DC31" s="602"/>
      <c r="DD31" s="572">
        <v>267569</v>
      </c>
      <c r="DE31" s="598"/>
      <c r="DF31" s="598"/>
      <c r="DG31" s="598"/>
      <c r="DH31" s="598"/>
      <c r="DI31" s="598"/>
      <c r="DJ31" s="598"/>
      <c r="DK31" s="599"/>
      <c r="DL31" s="572">
        <v>266827</v>
      </c>
      <c r="DM31" s="598"/>
      <c r="DN31" s="598"/>
      <c r="DO31" s="598"/>
      <c r="DP31" s="598"/>
      <c r="DQ31" s="598"/>
      <c r="DR31" s="598"/>
      <c r="DS31" s="598"/>
      <c r="DT31" s="598"/>
      <c r="DU31" s="598"/>
      <c r="DV31" s="599"/>
      <c r="DW31" s="576">
        <v>1</v>
      </c>
      <c r="DX31" s="600"/>
      <c r="DY31" s="600"/>
      <c r="DZ31" s="600"/>
      <c r="EA31" s="600"/>
      <c r="EB31" s="600"/>
      <c r="EC31" s="601"/>
    </row>
    <row r="32" spans="2:133" ht="11.25" customHeight="1" x14ac:dyDescent="0.2">
      <c r="B32" s="574" t="s">
        <v>395</v>
      </c>
      <c r="C32" s="472"/>
      <c r="D32" s="472"/>
      <c r="E32" s="472"/>
      <c r="F32" s="472"/>
      <c r="G32" s="472"/>
      <c r="H32" s="472"/>
      <c r="I32" s="472"/>
      <c r="J32" s="472"/>
      <c r="K32" s="472"/>
      <c r="L32" s="472"/>
      <c r="M32" s="472"/>
      <c r="N32" s="472"/>
      <c r="O32" s="472"/>
      <c r="P32" s="472"/>
      <c r="Q32" s="575"/>
      <c r="R32" s="567">
        <v>2607803</v>
      </c>
      <c r="S32" s="346"/>
      <c r="T32" s="346"/>
      <c r="U32" s="346"/>
      <c r="V32" s="346"/>
      <c r="W32" s="346"/>
      <c r="X32" s="346"/>
      <c r="Y32" s="568"/>
      <c r="Z32" s="569">
        <v>6.1</v>
      </c>
      <c r="AA32" s="569"/>
      <c r="AB32" s="569"/>
      <c r="AC32" s="569"/>
      <c r="AD32" s="570" t="s">
        <v>202</v>
      </c>
      <c r="AE32" s="570"/>
      <c r="AF32" s="570"/>
      <c r="AG32" s="570"/>
      <c r="AH32" s="570"/>
      <c r="AI32" s="570"/>
      <c r="AJ32" s="570"/>
      <c r="AK32" s="570"/>
      <c r="AL32" s="576" t="s">
        <v>202</v>
      </c>
      <c r="AM32" s="352"/>
      <c r="AN32" s="352"/>
      <c r="AO32" s="577"/>
      <c r="AP32" s="649"/>
      <c r="AQ32" s="517"/>
      <c r="AR32" s="517"/>
      <c r="AS32" s="517"/>
      <c r="AT32" s="651"/>
      <c r="AU32" s="1" t="s">
        <v>252</v>
      </c>
      <c r="AX32" s="574" t="s">
        <v>294</v>
      </c>
      <c r="AY32" s="472"/>
      <c r="AZ32" s="472"/>
      <c r="BA32" s="472"/>
      <c r="BB32" s="472"/>
      <c r="BC32" s="472"/>
      <c r="BD32" s="472"/>
      <c r="BE32" s="472"/>
      <c r="BF32" s="575"/>
      <c r="BG32" s="608">
        <v>99.4</v>
      </c>
      <c r="BH32" s="598"/>
      <c r="BI32" s="598"/>
      <c r="BJ32" s="598"/>
      <c r="BK32" s="598"/>
      <c r="BL32" s="598"/>
      <c r="BM32" s="352">
        <v>97.5</v>
      </c>
      <c r="BN32" s="598"/>
      <c r="BO32" s="598"/>
      <c r="BP32" s="598"/>
      <c r="BQ32" s="609"/>
      <c r="BR32" s="608">
        <v>99.5</v>
      </c>
      <c r="BS32" s="598"/>
      <c r="BT32" s="598"/>
      <c r="BU32" s="598"/>
      <c r="BV32" s="598"/>
      <c r="BW32" s="598"/>
      <c r="BX32" s="352">
        <v>97.5</v>
      </c>
      <c r="BY32" s="598"/>
      <c r="BZ32" s="598"/>
      <c r="CA32" s="598"/>
      <c r="CB32" s="609"/>
      <c r="CD32" s="540"/>
      <c r="CE32" s="542"/>
      <c r="CF32" s="574" t="s">
        <v>397</v>
      </c>
      <c r="CG32" s="472"/>
      <c r="CH32" s="472"/>
      <c r="CI32" s="472"/>
      <c r="CJ32" s="472"/>
      <c r="CK32" s="472"/>
      <c r="CL32" s="472"/>
      <c r="CM32" s="472"/>
      <c r="CN32" s="472"/>
      <c r="CO32" s="472"/>
      <c r="CP32" s="472"/>
      <c r="CQ32" s="575"/>
      <c r="CR32" s="567">
        <v>48</v>
      </c>
      <c r="CS32" s="346"/>
      <c r="CT32" s="346"/>
      <c r="CU32" s="346"/>
      <c r="CV32" s="346"/>
      <c r="CW32" s="346"/>
      <c r="CX32" s="346"/>
      <c r="CY32" s="568"/>
      <c r="CZ32" s="576">
        <v>0</v>
      </c>
      <c r="DA32" s="600"/>
      <c r="DB32" s="600"/>
      <c r="DC32" s="602"/>
      <c r="DD32" s="572">
        <v>48</v>
      </c>
      <c r="DE32" s="346"/>
      <c r="DF32" s="346"/>
      <c r="DG32" s="346"/>
      <c r="DH32" s="346"/>
      <c r="DI32" s="346"/>
      <c r="DJ32" s="346"/>
      <c r="DK32" s="568"/>
      <c r="DL32" s="572">
        <v>48</v>
      </c>
      <c r="DM32" s="346"/>
      <c r="DN32" s="346"/>
      <c r="DO32" s="346"/>
      <c r="DP32" s="346"/>
      <c r="DQ32" s="346"/>
      <c r="DR32" s="346"/>
      <c r="DS32" s="346"/>
      <c r="DT32" s="346"/>
      <c r="DU32" s="346"/>
      <c r="DV32" s="568"/>
      <c r="DW32" s="576">
        <v>0</v>
      </c>
      <c r="DX32" s="600"/>
      <c r="DY32" s="600"/>
      <c r="DZ32" s="600"/>
      <c r="EA32" s="600"/>
      <c r="EB32" s="600"/>
      <c r="EC32" s="601"/>
    </row>
    <row r="33" spans="2:133" ht="11.25" customHeight="1" x14ac:dyDescent="0.2">
      <c r="B33" s="574" t="s">
        <v>238</v>
      </c>
      <c r="C33" s="472"/>
      <c r="D33" s="472"/>
      <c r="E33" s="472"/>
      <c r="F33" s="472"/>
      <c r="G33" s="472"/>
      <c r="H33" s="472"/>
      <c r="I33" s="472"/>
      <c r="J33" s="472"/>
      <c r="K33" s="472"/>
      <c r="L33" s="472"/>
      <c r="M33" s="472"/>
      <c r="N33" s="472"/>
      <c r="O33" s="472"/>
      <c r="P33" s="472"/>
      <c r="Q33" s="575"/>
      <c r="R33" s="567">
        <v>87446</v>
      </c>
      <c r="S33" s="346"/>
      <c r="T33" s="346"/>
      <c r="U33" s="346"/>
      <c r="V33" s="346"/>
      <c r="W33" s="346"/>
      <c r="X33" s="346"/>
      <c r="Y33" s="568"/>
      <c r="Z33" s="569">
        <v>0.2</v>
      </c>
      <c r="AA33" s="569"/>
      <c r="AB33" s="569"/>
      <c r="AC33" s="569"/>
      <c r="AD33" s="570">
        <v>10455</v>
      </c>
      <c r="AE33" s="570"/>
      <c r="AF33" s="570"/>
      <c r="AG33" s="570"/>
      <c r="AH33" s="570"/>
      <c r="AI33" s="570"/>
      <c r="AJ33" s="570"/>
      <c r="AK33" s="570"/>
      <c r="AL33" s="576">
        <v>0</v>
      </c>
      <c r="AM33" s="352"/>
      <c r="AN33" s="352"/>
      <c r="AO33" s="577"/>
      <c r="AP33" s="533"/>
      <c r="AQ33" s="534"/>
      <c r="AR33" s="534"/>
      <c r="AS33" s="534"/>
      <c r="AT33" s="652"/>
      <c r="AU33" s="43"/>
      <c r="AV33" s="43"/>
      <c r="AW33" s="43"/>
      <c r="AX33" s="589" t="s">
        <v>166</v>
      </c>
      <c r="AY33" s="590"/>
      <c r="AZ33" s="590"/>
      <c r="BA33" s="590"/>
      <c r="BB33" s="590"/>
      <c r="BC33" s="590"/>
      <c r="BD33" s="590"/>
      <c r="BE33" s="590"/>
      <c r="BF33" s="591"/>
      <c r="BG33" s="610">
        <v>99.6</v>
      </c>
      <c r="BH33" s="611"/>
      <c r="BI33" s="611"/>
      <c r="BJ33" s="611"/>
      <c r="BK33" s="611"/>
      <c r="BL33" s="611"/>
      <c r="BM33" s="612">
        <v>97.9</v>
      </c>
      <c r="BN33" s="611"/>
      <c r="BO33" s="611"/>
      <c r="BP33" s="611"/>
      <c r="BQ33" s="613"/>
      <c r="BR33" s="610">
        <v>99.6</v>
      </c>
      <c r="BS33" s="611"/>
      <c r="BT33" s="611"/>
      <c r="BU33" s="611"/>
      <c r="BV33" s="611"/>
      <c r="BW33" s="611"/>
      <c r="BX33" s="612">
        <v>97.9</v>
      </c>
      <c r="BY33" s="611"/>
      <c r="BZ33" s="611"/>
      <c r="CA33" s="611"/>
      <c r="CB33" s="613"/>
      <c r="CD33" s="574" t="s">
        <v>398</v>
      </c>
      <c r="CE33" s="472"/>
      <c r="CF33" s="472"/>
      <c r="CG33" s="472"/>
      <c r="CH33" s="472"/>
      <c r="CI33" s="472"/>
      <c r="CJ33" s="472"/>
      <c r="CK33" s="472"/>
      <c r="CL33" s="472"/>
      <c r="CM33" s="472"/>
      <c r="CN33" s="472"/>
      <c r="CO33" s="472"/>
      <c r="CP33" s="472"/>
      <c r="CQ33" s="575"/>
      <c r="CR33" s="567">
        <v>17983548</v>
      </c>
      <c r="CS33" s="598"/>
      <c r="CT33" s="598"/>
      <c r="CU33" s="598"/>
      <c r="CV33" s="598"/>
      <c r="CW33" s="598"/>
      <c r="CX33" s="598"/>
      <c r="CY33" s="599"/>
      <c r="CZ33" s="576">
        <v>43.9</v>
      </c>
      <c r="DA33" s="600"/>
      <c r="DB33" s="600"/>
      <c r="DC33" s="602"/>
      <c r="DD33" s="572">
        <v>14319845</v>
      </c>
      <c r="DE33" s="598"/>
      <c r="DF33" s="598"/>
      <c r="DG33" s="598"/>
      <c r="DH33" s="598"/>
      <c r="DI33" s="598"/>
      <c r="DJ33" s="598"/>
      <c r="DK33" s="599"/>
      <c r="DL33" s="572">
        <v>11042239</v>
      </c>
      <c r="DM33" s="598"/>
      <c r="DN33" s="598"/>
      <c r="DO33" s="598"/>
      <c r="DP33" s="598"/>
      <c r="DQ33" s="598"/>
      <c r="DR33" s="598"/>
      <c r="DS33" s="598"/>
      <c r="DT33" s="598"/>
      <c r="DU33" s="598"/>
      <c r="DV33" s="599"/>
      <c r="DW33" s="576">
        <v>41.2</v>
      </c>
      <c r="DX33" s="600"/>
      <c r="DY33" s="600"/>
      <c r="DZ33" s="600"/>
      <c r="EA33" s="600"/>
      <c r="EB33" s="600"/>
      <c r="EC33" s="601"/>
    </row>
    <row r="34" spans="2:133" ht="11.25" customHeight="1" x14ac:dyDescent="0.2">
      <c r="B34" s="574" t="s">
        <v>154</v>
      </c>
      <c r="C34" s="472"/>
      <c r="D34" s="472"/>
      <c r="E34" s="472"/>
      <c r="F34" s="472"/>
      <c r="G34" s="472"/>
      <c r="H34" s="472"/>
      <c r="I34" s="472"/>
      <c r="J34" s="472"/>
      <c r="K34" s="472"/>
      <c r="L34" s="472"/>
      <c r="M34" s="472"/>
      <c r="N34" s="472"/>
      <c r="O34" s="472"/>
      <c r="P34" s="472"/>
      <c r="Q34" s="575"/>
      <c r="R34" s="567">
        <v>381006</v>
      </c>
      <c r="S34" s="346"/>
      <c r="T34" s="346"/>
      <c r="U34" s="346"/>
      <c r="V34" s="346"/>
      <c r="W34" s="346"/>
      <c r="X34" s="346"/>
      <c r="Y34" s="568"/>
      <c r="Z34" s="569">
        <v>0.9</v>
      </c>
      <c r="AA34" s="569"/>
      <c r="AB34" s="569"/>
      <c r="AC34" s="569"/>
      <c r="AD34" s="570" t="s">
        <v>202</v>
      </c>
      <c r="AE34" s="570"/>
      <c r="AF34" s="570"/>
      <c r="AG34" s="570"/>
      <c r="AH34" s="570"/>
      <c r="AI34" s="570"/>
      <c r="AJ34" s="570"/>
      <c r="AK34" s="570"/>
      <c r="AL34" s="576" t="s">
        <v>202</v>
      </c>
      <c r="AM34" s="352"/>
      <c r="AN34" s="352"/>
      <c r="AO34" s="577"/>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4" t="s">
        <v>401</v>
      </c>
      <c r="CE34" s="472"/>
      <c r="CF34" s="472"/>
      <c r="CG34" s="472"/>
      <c r="CH34" s="472"/>
      <c r="CI34" s="472"/>
      <c r="CJ34" s="472"/>
      <c r="CK34" s="472"/>
      <c r="CL34" s="472"/>
      <c r="CM34" s="472"/>
      <c r="CN34" s="472"/>
      <c r="CO34" s="472"/>
      <c r="CP34" s="472"/>
      <c r="CQ34" s="575"/>
      <c r="CR34" s="567">
        <v>6536240</v>
      </c>
      <c r="CS34" s="346"/>
      <c r="CT34" s="346"/>
      <c r="CU34" s="346"/>
      <c r="CV34" s="346"/>
      <c r="CW34" s="346"/>
      <c r="CX34" s="346"/>
      <c r="CY34" s="568"/>
      <c r="CZ34" s="576">
        <v>16</v>
      </c>
      <c r="DA34" s="600"/>
      <c r="DB34" s="600"/>
      <c r="DC34" s="602"/>
      <c r="DD34" s="572">
        <v>5016418</v>
      </c>
      <c r="DE34" s="346"/>
      <c r="DF34" s="346"/>
      <c r="DG34" s="346"/>
      <c r="DH34" s="346"/>
      <c r="DI34" s="346"/>
      <c r="DJ34" s="346"/>
      <c r="DK34" s="568"/>
      <c r="DL34" s="572">
        <v>4359587</v>
      </c>
      <c r="DM34" s="346"/>
      <c r="DN34" s="346"/>
      <c r="DO34" s="346"/>
      <c r="DP34" s="346"/>
      <c r="DQ34" s="346"/>
      <c r="DR34" s="346"/>
      <c r="DS34" s="346"/>
      <c r="DT34" s="346"/>
      <c r="DU34" s="346"/>
      <c r="DV34" s="568"/>
      <c r="DW34" s="576">
        <v>16.3</v>
      </c>
      <c r="DX34" s="600"/>
      <c r="DY34" s="600"/>
      <c r="DZ34" s="600"/>
      <c r="EA34" s="600"/>
      <c r="EB34" s="600"/>
      <c r="EC34" s="601"/>
    </row>
    <row r="35" spans="2:133" ht="11.25" customHeight="1" x14ac:dyDescent="0.2">
      <c r="B35" s="574" t="s">
        <v>403</v>
      </c>
      <c r="C35" s="472"/>
      <c r="D35" s="472"/>
      <c r="E35" s="472"/>
      <c r="F35" s="472"/>
      <c r="G35" s="472"/>
      <c r="H35" s="472"/>
      <c r="I35" s="472"/>
      <c r="J35" s="472"/>
      <c r="K35" s="472"/>
      <c r="L35" s="472"/>
      <c r="M35" s="472"/>
      <c r="N35" s="472"/>
      <c r="O35" s="472"/>
      <c r="P35" s="472"/>
      <c r="Q35" s="575"/>
      <c r="R35" s="567">
        <v>206353</v>
      </c>
      <c r="S35" s="346"/>
      <c r="T35" s="346"/>
      <c r="U35" s="346"/>
      <c r="V35" s="346"/>
      <c r="W35" s="346"/>
      <c r="X35" s="346"/>
      <c r="Y35" s="568"/>
      <c r="Z35" s="569">
        <v>0.5</v>
      </c>
      <c r="AA35" s="569"/>
      <c r="AB35" s="569"/>
      <c r="AC35" s="569"/>
      <c r="AD35" s="570" t="s">
        <v>202</v>
      </c>
      <c r="AE35" s="570"/>
      <c r="AF35" s="570"/>
      <c r="AG35" s="570"/>
      <c r="AH35" s="570"/>
      <c r="AI35" s="570"/>
      <c r="AJ35" s="570"/>
      <c r="AK35" s="570"/>
      <c r="AL35" s="576" t="s">
        <v>202</v>
      </c>
      <c r="AM35" s="352"/>
      <c r="AN35" s="352"/>
      <c r="AO35" s="577"/>
      <c r="AP35" s="16"/>
      <c r="AQ35" s="340" t="s">
        <v>404</v>
      </c>
      <c r="AR35" s="341"/>
      <c r="AS35" s="341"/>
      <c r="AT35" s="341"/>
      <c r="AU35" s="341"/>
      <c r="AV35" s="341"/>
      <c r="AW35" s="341"/>
      <c r="AX35" s="341"/>
      <c r="AY35" s="341"/>
      <c r="AZ35" s="341"/>
      <c r="BA35" s="341"/>
      <c r="BB35" s="341"/>
      <c r="BC35" s="341"/>
      <c r="BD35" s="341"/>
      <c r="BE35" s="341"/>
      <c r="BF35" s="390"/>
      <c r="BG35" s="340" t="s">
        <v>211</v>
      </c>
      <c r="BH35" s="341"/>
      <c r="BI35" s="341"/>
      <c r="BJ35" s="341"/>
      <c r="BK35" s="341"/>
      <c r="BL35" s="341"/>
      <c r="BM35" s="341"/>
      <c r="BN35" s="341"/>
      <c r="BO35" s="341"/>
      <c r="BP35" s="341"/>
      <c r="BQ35" s="341"/>
      <c r="BR35" s="341"/>
      <c r="BS35" s="341"/>
      <c r="BT35" s="341"/>
      <c r="BU35" s="341"/>
      <c r="BV35" s="341"/>
      <c r="BW35" s="341"/>
      <c r="BX35" s="341"/>
      <c r="BY35" s="341"/>
      <c r="BZ35" s="341"/>
      <c r="CA35" s="341"/>
      <c r="CB35" s="390"/>
      <c r="CD35" s="574" t="s">
        <v>405</v>
      </c>
      <c r="CE35" s="472"/>
      <c r="CF35" s="472"/>
      <c r="CG35" s="472"/>
      <c r="CH35" s="472"/>
      <c r="CI35" s="472"/>
      <c r="CJ35" s="472"/>
      <c r="CK35" s="472"/>
      <c r="CL35" s="472"/>
      <c r="CM35" s="472"/>
      <c r="CN35" s="472"/>
      <c r="CO35" s="472"/>
      <c r="CP35" s="472"/>
      <c r="CQ35" s="575"/>
      <c r="CR35" s="567">
        <v>1006650</v>
      </c>
      <c r="CS35" s="598"/>
      <c r="CT35" s="598"/>
      <c r="CU35" s="598"/>
      <c r="CV35" s="598"/>
      <c r="CW35" s="598"/>
      <c r="CX35" s="598"/>
      <c r="CY35" s="599"/>
      <c r="CZ35" s="576">
        <v>2.5</v>
      </c>
      <c r="DA35" s="600"/>
      <c r="DB35" s="600"/>
      <c r="DC35" s="602"/>
      <c r="DD35" s="572">
        <v>901449</v>
      </c>
      <c r="DE35" s="598"/>
      <c r="DF35" s="598"/>
      <c r="DG35" s="598"/>
      <c r="DH35" s="598"/>
      <c r="DI35" s="598"/>
      <c r="DJ35" s="598"/>
      <c r="DK35" s="599"/>
      <c r="DL35" s="572">
        <v>445421</v>
      </c>
      <c r="DM35" s="598"/>
      <c r="DN35" s="598"/>
      <c r="DO35" s="598"/>
      <c r="DP35" s="598"/>
      <c r="DQ35" s="598"/>
      <c r="DR35" s="598"/>
      <c r="DS35" s="598"/>
      <c r="DT35" s="598"/>
      <c r="DU35" s="598"/>
      <c r="DV35" s="599"/>
      <c r="DW35" s="576">
        <v>1.7</v>
      </c>
      <c r="DX35" s="600"/>
      <c r="DY35" s="600"/>
      <c r="DZ35" s="600"/>
      <c r="EA35" s="600"/>
      <c r="EB35" s="600"/>
      <c r="EC35" s="601"/>
    </row>
    <row r="36" spans="2:133" ht="11.25" customHeight="1" x14ac:dyDescent="0.2">
      <c r="B36" s="574" t="s">
        <v>295</v>
      </c>
      <c r="C36" s="472"/>
      <c r="D36" s="472"/>
      <c r="E36" s="472"/>
      <c r="F36" s="472"/>
      <c r="G36" s="472"/>
      <c r="H36" s="472"/>
      <c r="I36" s="472"/>
      <c r="J36" s="472"/>
      <c r="K36" s="472"/>
      <c r="L36" s="472"/>
      <c r="M36" s="472"/>
      <c r="N36" s="472"/>
      <c r="O36" s="472"/>
      <c r="P36" s="472"/>
      <c r="Q36" s="575"/>
      <c r="R36" s="567">
        <v>2315207</v>
      </c>
      <c r="S36" s="346"/>
      <c r="T36" s="346"/>
      <c r="U36" s="346"/>
      <c r="V36" s="346"/>
      <c r="W36" s="346"/>
      <c r="X36" s="346"/>
      <c r="Y36" s="568"/>
      <c r="Z36" s="569">
        <v>5.4</v>
      </c>
      <c r="AA36" s="569"/>
      <c r="AB36" s="569"/>
      <c r="AC36" s="569"/>
      <c r="AD36" s="570" t="s">
        <v>202</v>
      </c>
      <c r="AE36" s="570"/>
      <c r="AF36" s="570"/>
      <c r="AG36" s="570"/>
      <c r="AH36" s="570"/>
      <c r="AI36" s="570"/>
      <c r="AJ36" s="570"/>
      <c r="AK36" s="570"/>
      <c r="AL36" s="576" t="s">
        <v>202</v>
      </c>
      <c r="AM36" s="352"/>
      <c r="AN36" s="352"/>
      <c r="AO36" s="577"/>
      <c r="AP36" s="16"/>
      <c r="AQ36" s="614" t="s">
        <v>389</v>
      </c>
      <c r="AR36" s="615"/>
      <c r="AS36" s="615"/>
      <c r="AT36" s="615"/>
      <c r="AU36" s="615"/>
      <c r="AV36" s="615"/>
      <c r="AW36" s="615"/>
      <c r="AX36" s="615"/>
      <c r="AY36" s="616"/>
      <c r="AZ36" s="559">
        <v>6499405</v>
      </c>
      <c r="BA36" s="560"/>
      <c r="BB36" s="560"/>
      <c r="BC36" s="560"/>
      <c r="BD36" s="560"/>
      <c r="BE36" s="560"/>
      <c r="BF36" s="617"/>
      <c r="BG36" s="556" t="s">
        <v>408</v>
      </c>
      <c r="BH36" s="557"/>
      <c r="BI36" s="557"/>
      <c r="BJ36" s="557"/>
      <c r="BK36" s="557"/>
      <c r="BL36" s="557"/>
      <c r="BM36" s="557"/>
      <c r="BN36" s="557"/>
      <c r="BO36" s="557"/>
      <c r="BP36" s="557"/>
      <c r="BQ36" s="557"/>
      <c r="BR36" s="557"/>
      <c r="BS36" s="557"/>
      <c r="BT36" s="557"/>
      <c r="BU36" s="558"/>
      <c r="BV36" s="559">
        <v>54889</v>
      </c>
      <c r="BW36" s="560"/>
      <c r="BX36" s="560"/>
      <c r="BY36" s="560"/>
      <c r="BZ36" s="560"/>
      <c r="CA36" s="560"/>
      <c r="CB36" s="617"/>
      <c r="CD36" s="574" t="s">
        <v>29</v>
      </c>
      <c r="CE36" s="472"/>
      <c r="CF36" s="472"/>
      <c r="CG36" s="472"/>
      <c r="CH36" s="472"/>
      <c r="CI36" s="472"/>
      <c r="CJ36" s="472"/>
      <c r="CK36" s="472"/>
      <c r="CL36" s="472"/>
      <c r="CM36" s="472"/>
      <c r="CN36" s="472"/>
      <c r="CO36" s="472"/>
      <c r="CP36" s="472"/>
      <c r="CQ36" s="575"/>
      <c r="CR36" s="567">
        <v>5353382</v>
      </c>
      <c r="CS36" s="346"/>
      <c r="CT36" s="346"/>
      <c r="CU36" s="346"/>
      <c r="CV36" s="346"/>
      <c r="CW36" s="346"/>
      <c r="CX36" s="346"/>
      <c r="CY36" s="568"/>
      <c r="CZ36" s="576">
        <v>13.1</v>
      </c>
      <c r="DA36" s="600"/>
      <c r="DB36" s="600"/>
      <c r="DC36" s="602"/>
      <c r="DD36" s="572">
        <v>4697166</v>
      </c>
      <c r="DE36" s="346"/>
      <c r="DF36" s="346"/>
      <c r="DG36" s="346"/>
      <c r="DH36" s="346"/>
      <c r="DI36" s="346"/>
      <c r="DJ36" s="346"/>
      <c r="DK36" s="568"/>
      <c r="DL36" s="572">
        <v>3497007</v>
      </c>
      <c r="DM36" s="346"/>
      <c r="DN36" s="346"/>
      <c r="DO36" s="346"/>
      <c r="DP36" s="346"/>
      <c r="DQ36" s="346"/>
      <c r="DR36" s="346"/>
      <c r="DS36" s="346"/>
      <c r="DT36" s="346"/>
      <c r="DU36" s="346"/>
      <c r="DV36" s="568"/>
      <c r="DW36" s="576">
        <v>13.1</v>
      </c>
      <c r="DX36" s="600"/>
      <c r="DY36" s="600"/>
      <c r="DZ36" s="600"/>
      <c r="EA36" s="600"/>
      <c r="EB36" s="600"/>
      <c r="EC36" s="601"/>
    </row>
    <row r="37" spans="2:133" ht="11.25" customHeight="1" x14ac:dyDescent="0.2">
      <c r="B37" s="574" t="s">
        <v>399</v>
      </c>
      <c r="C37" s="472"/>
      <c r="D37" s="472"/>
      <c r="E37" s="472"/>
      <c r="F37" s="472"/>
      <c r="G37" s="472"/>
      <c r="H37" s="472"/>
      <c r="I37" s="472"/>
      <c r="J37" s="472"/>
      <c r="K37" s="472"/>
      <c r="L37" s="472"/>
      <c r="M37" s="472"/>
      <c r="N37" s="472"/>
      <c r="O37" s="472"/>
      <c r="P37" s="472"/>
      <c r="Q37" s="575"/>
      <c r="R37" s="567">
        <v>901839</v>
      </c>
      <c r="S37" s="346"/>
      <c r="T37" s="346"/>
      <c r="U37" s="346"/>
      <c r="V37" s="346"/>
      <c r="W37" s="346"/>
      <c r="X37" s="346"/>
      <c r="Y37" s="568"/>
      <c r="Z37" s="569">
        <v>2.1</v>
      </c>
      <c r="AA37" s="569"/>
      <c r="AB37" s="569"/>
      <c r="AC37" s="569"/>
      <c r="AD37" s="570">
        <v>22845</v>
      </c>
      <c r="AE37" s="570"/>
      <c r="AF37" s="570"/>
      <c r="AG37" s="570"/>
      <c r="AH37" s="570"/>
      <c r="AI37" s="570"/>
      <c r="AJ37" s="570"/>
      <c r="AK37" s="570"/>
      <c r="AL37" s="576">
        <v>0.1</v>
      </c>
      <c r="AM37" s="352"/>
      <c r="AN37" s="352"/>
      <c r="AO37" s="577"/>
      <c r="AQ37" s="618" t="s">
        <v>409</v>
      </c>
      <c r="AR37" s="349"/>
      <c r="AS37" s="349"/>
      <c r="AT37" s="349"/>
      <c r="AU37" s="349"/>
      <c r="AV37" s="349"/>
      <c r="AW37" s="349"/>
      <c r="AX37" s="349"/>
      <c r="AY37" s="619"/>
      <c r="AZ37" s="567">
        <v>2226941</v>
      </c>
      <c r="BA37" s="346"/>
      <c r="BB37" s="346"/>
      <c r="BC37" s="346"/>
      <c r="BD37" s="598"/>
      <c r="BE37" s="598"/>
      <c r="BF37" s="609"/>
      <c r="BG37" s="574" t="s">
        <v>411</v>
      </c>
      <c r="BH37" s="472"/>
      <c r="BI37" s="472"/>
      <c r="BJ37" s="472"/>
      <c r="BK37" s="472"/>
      <c r="BL37" s="472"/>
      <c r="BM37" s="472"/>
      <c r="BN37" s="472"/>
      <c r="BO37" s="472"/>
      <c r="BP37" s="472"/>
      <c r="BQ37" s="472"/>
      <c r="BR37" s="472"/>
      <c r="BS37" s="472"/>
      <c r="BT37" s="472"/>
      <c r="BU37" s="575"/>
      <c r="BV37" s="567">
        <v>3045</v>
      </c>
      <c r="BW37" s="346"/>
      <c r="BX37" s="346"/>
      <c r="BY37" s="346"/>
      <c r="BZ37" s="346"/>
      <c r="CA37" s="346"/>
      <c r="CB37" s="573"/>
      <c r="CD37" s="574" t="s">
        <v>165</v>
      </c>
      <c r="CE37" s="472"/>
      <c r="CF37" s="472"/>
      <c r="CG37" s="472"/>
      <c r="CH37" s="472"/>
      <c r="CI37" s="472"/>
      <c r="CJ37" s="472"/>
      <c r="CK37" s="472"/>
      <c r="CL37" s="472"/>
      <c r="CM37" s="472"/>
      <c r="CN37" s="472"/>
      <c r="CO37" s="472"/>
      <c r="CP37" s="472"/>
      <c r="CQ37" s="575"/>
      <c r="CR37" s="567">
        <v>25411</v>
      </c>
      <c r="CS37" s="598"/>
      <c r="CT37" s="598"/>
      <c r="CU37" s="598"/>
      <c r="CV37" s="598"/>
      <c r="CW37" s="598"/>
      <c r="CX37" s="598"/>
      <c r="CY37" s="599"/>
      <c r="CZ37" s="576">
        <v>0.1</v>
      </c>
      <c r="DA37" s="600"/>
      <c r="DB37" s="600"/>
      <c r="DC37" s="602"/>
      <c r="DD37" s="572">
        <v>25411</v>
      </c>
      <c r="DE37" s="598"/>
      <c r="DF37" s="598"/>
      <c r="DG37" s="598"/>
      <c r="DH37" s="598"/>
      <c r="DI37" s="598"/>
      <c r="DJ37" s="598"/>
      <c r="DK37" s="599"/>
      <c r="DL37" s="572">
        <v>25212</v>
      </c>
      <c r="DM37" s="598"/>
      <c r="DN37" s="598"/>
      <c r="DO37" s="598"/>
      <c r="DP37" s="598"/>
      <c r="DQ37" s="598"/>
      <c r="DR37" s="598"/>
      <c r="DS37" s="598"/>
      <c r="DT37" s="598"/>
      <c r="DU37" s="598"/>
      <c r="DV37" s="599"/>
      <c r="DW37" s="576">
        <v>0.1</v>
      </c>
      <c r="DX37" s="600"/>
      <c r="DY37" s="600"/>
      <c r="DZ37" s="600"/>
      <c r="EA37" s="600"/>
      <c r="EB37" s="600"/>
      <c r="EC37" s="601"/>
    </row>
    <row r="38" spans="2:133" ht="11.25" customHeight="1" x14ac:dyDescent="0.2">
      <c r="B38" s="574" t="s">
        <v>412</v>
      </c>
      <c r="C38" s="472"/>
      <c r="D38" s="472"/>
      <c r="E38" s="472"/>
      <c r="F38" s="472"/>
      <c r="G38" s="472"/>
      <c r="H38" s="472"/>
      <c r="I38" s="472"/>
      <c r="J38" s="472"/>
      <c r="K38" s="472"/>
      <c r="L38" s="472"/>
      <c r="M38" s="472"/>
      <c r="N38" s="472"/>
      <c r="O38" s="472"/>
      <c r="P38" s="472"/>
      <c r="Q38" s="575"/>
      <c r="R38" s="567">
        <v>1627100</v>
      </c>
      <c r="S38" s="346"/>
      <c r="T38" s="346"/>
      <c r="U38" s="346"/>
      <c r="V38" s="346"/>
      <c r="W38" s="346"/>
      <c r="X38" s="346"/>
      <c r="Y38" s="568"/>
      <c r="Z38" s="569">
        <v>3.8</v>
      </c>
      <c r="AA38" s="569"/>
      <c r="AB38" s="569"/>
      <c r="AC38" s="569"/>
      <c r="AD38" s="570" t="s">
        <v>202</v>
      </c>
      <c r="AE38" s="570"/>
      <c r="AF38" s="570"/>
      <c r="AG38" s="570"/>
      <c r="AH38" s="570"/>
      <c r="AI38" s="570"/>
      <c r="AJ38" s="570"/>
      <c r="AK38" s="570"/>
      <c r="AL38" s="576" t="s">
        <v>202</v>
      </c>
      <c r="AM38" s="352"/>
      <c r="AN38" s="352"/>
      <c r="AO38" s="577"/>
      <c r="AQ38" s="618" t="s">
        <v>413</v>
      </c>
      <c r="AR38" s="349"/>
      <c r="AS38" s="349"/>
      <c r="AT38" s="349"/>
      <c r="AU38" s="349"/>
      <c r="AV38" s="349"/>
      <c r="AW38" s="349"/>
      <c r="AX38" s="349"/>
      <c r="AY38" s="619"/>
      <c r="AZ38" s="567">
        <v>922387</v>
      </c>
      <c r="BA38" s="346"/>
      <c r="BB38" s="346"/>
      <c r="BC38" s="346"/>
      <c r="BD38" s="598"/>
      <c r="BE38" s="598"/>
      <c r="BF38" s="609"/>
      <c r="BG38" s="574" t="s">
        <v>418</v>
      </c>
      <c r="BH38" s="472"/>
      <c r="BI38" s="472"/>
      <c r="BJ38" s="472"/>
      <c r="BK38" s="472"/>
      <c r="BL38" s="472"/>
      <c r="BM38" s="472"/>
      <c r="BN38" s="472"/>
      <c r="BO38" s="472"/>
      <c r="BP38" s="472"/>
      <c r="BQ38" s="472"/>
      <c r="BR38" s="472"/>
      <c r="BS38" s="472"/>
      <c r="BT38" s="472"/>
      <c r="BU38" s="575"/>
      <c r="BV38" s="567">
        <v>9899</v>
      </c>
      <c r="BW38" s="346"/>
      <c r="BX38" s="346"/>
      <c r="BY38" s="346"/>
      <c r="BZ38" s="346"/>
      <c r="CA38" s="346"/>
      <c r="CB38" s="573"/>
      <c r="CD38" s="574" t="s">
        <v>419</v>
      </c>
      <c r="CE38" s="472"/>
      <c r="CF38" s="472"/>
      <c r="CG38" s="472"/>
      <c r="CH38" s="472"/>
      <c r="CI38" s="472"/>
      <c r="CJ38" s="472"/>
      <c r="CK38" s="472"/>
      <c r="CL38" s="472"/>
      <c r="CM38" s="472"/>
      <c r="CN38" s="472"/>
      <c r="CO38" s="472"/>
      <c r="CP38" s="472"/>
      <c r="CQ38" s="575"/>
      <c r="CR38" s="567">
        <v>3336799</v>
      </c>
      <c r="CS38" s="346"/>
      <c r="CT38" s="346"/>
      <c r="CU38" s="346"/>
      <c r="CV38" s="346"/>
      <c r="CW38" s="346"/>
      <c r="CX38" s="346"/>
      <c r="CY38" s="568"/>
      <c r="CZ38" s="576">
        <v>8.1</v>
      </c>
      <c r="DA38" s="600"/>
      <c r="DB38" s="600"/>
      <c r="DC38" s="602"/>
      <c r="DD38" s="572">
        <v>2787257</v>
      </c>
      <c r="DE38" s="346"/>
      <c r="DF38" s="346"/>
      <c r="DG38" s="346"/>
      <c r="DH38" s="346"/>
      <c r="DI38" s="346"/>
      <c r="DJ38" s="346"/>
      <c r="DK38" s="568"/>
      <c r="DL38" s="572">
        <v>2736827</v>
      </c>
      <c r="DM38" s="346"/>
      <c r="DN38" s="346"/>
      <c r="DO38" s="346"/>
      <c r="DP38" s="346"/>
      <c r="DQ38" s="346"/>
      <c r="DR38" s="346"/>
      <c r="DS38" s="346"/>
      <c r="DT38" s="346"/>
      <c r="DU38" s="346"/>
      <c r="DV38" s="568"/>
      <c r="DW38" s="576">
        <v>10.199999999999999</v>
      </c>
      <c r="DX38" s="600"/>
      <c r="DY38" s="600"/>
      <c r="DZ38" s="600"/>
      <c r="EA38" s="600"/>
      <c r="EB38" s="600"/>
      <c r="EC38" s="601"/>
    </row>
    <row r="39" spans="2:133" ht="11.25" customHeight="1" x14ac:dyDescent="0.2">
      <c r="B39" s="574" t="s">
        <v>420</v>
      </c>
      <c r="C39" s="472"/>
      <c r="D39" s="472"/>
      <c r="E39" s="472"/>
      <c r="F39" s="472"/>
      <c r="G39" s="472"/>
      <c r="H39" s="472"/>
      <c r="I39" s="472"/>
      <c r="J39" s="472"/>
      <c r="K39" s="472"/>
      <c r="L39" s="472"/>
      <c r="M39" s="472"/>
      <c r="N39" s="472"/>
      <c r="O39" s="472"/>
      <c r="P39" s="472"/>
      <c r="Q39" s="575"/>
      <c r="R39" s="567" t="s">
        <v>202</v>
      </c>
      <c r="S39" s="346"/>
      <c r="T39" s="346"/>
      <c r="U39" s="346"/>
      <c r="V39" s="346"/>
      <c r="W39" s="346"/>
      <c r="X39" s="346"/>
      <c r="Y39" s="568"/>
      <c r="Z39" s="569" t="s">
        <v>202</v>
      </c>
      <c r="AA39" s="569"/>
      <c r="AB39" s="569"/>
      <c r="AC39" s="569"/>
      <c r="AD39" s="570" t="s">
        <v>202</v>
      </c>
      <c r="AE39" s="570"/>
      <c r="AF39" s="570"/>
      <c r="AG39" s="570"/>
      <c r="AH39" s="570"/>
      <c r="AI39" s="570"/>
      <c r="AJ39" s="570"/>
      <c r="AK39" s="570"/>
      <c r="AL39" s="576" t="s">
        <v>202</v>
      </c>
      <c r="AM39" s="352"/>
      <c r="AN39" s="352"/>
      <c r="AO39" s="577"/>
      <c r="AQ39" s="618" t="s">
        <v>312</v>
      </c>
      <c r="AR39" s="349"/>
      <c r="AS39" s="349"/>
      <c r="AT39" s="349"/>
      <c r="AU39" s="349"/>
      <c r="AV39" s="349"/>
      <c r="AW39" s="349"/>
      <c r="AX39" s="349"/>
      <c r="AY39" s="619"/>
      <c r="AZ39" s="567">
        <v>13278</v>
      </c>
      <c r="BA39" s="346"/>
      <c r="BB39" s="346"/>
      <c r="BC39" s="346"/>
      <c r="BD39" s="598"/>
      <c r="BE39" s="598"/>
      <c r="BF39" s="609"/>
      <c r="BG39" s="574" t="s">
        <v>340</v>
      </c>
      <c r="BH39" s="472"/>
      <c r="BI39" s="472"/>
      <c r="BJ39" s="472"/>
      <c r="BK39" s="472"/>
      <c r="BL39" s="472"/>
      <c r="BM39" s="472"/>
      <c r="BN39" s="472"/>
      <c r="BO39" s="472"/>
      <c r="BP39" s="472"/>
      <c r="BQ39" s="472"/>
      <c r="BR39" s="472"/>
      <c r="BS39" s="472"/>
      <c r="BT39" s="472"/>
      <c r="BU39" s="575"/>
      <c r="BV39" s="567">
        <v>14733</v>
      </c>
      <c r="BW39" s="346"/>
      <c r="BX39" s="346"/>
      <c r="BY39" s="346"/>
      <c r="BZ39" s="346"/>
      <c r="CA39" s="346"/>
      <c r="CB39" s="573"/>
      <c r="CD39" s="574" t="s">
        <v>424</v>
      </c>
      <c r="CE39" s="472"/>
      <c r="CF39" s="472"/>
      <c r="CG39" s="472"/>
      <c r="CH39" s="472"/>
      <c r="CI39" s="472"/>
      <c r="CJ39" s="472"/>
      <c r="CK39" s="472"/>
      <c r="CL39" s="472"/>
      <c r="CM39" s="472"/>
      <c r="CN39" s="472"/>
      <c r="CO39" s="472"/>
      <c r="CP39" s="472"/>
      <c r="CQ39" s="575"/>
      <c r="CR39" s="567">
        <v>455805</v>
      </c>
      <c r="CS39" s="598"/>
      <c r="CT39" s="598"/>
      <c r="CU39" s="598"/>
      <c r="CV39" s="598"/>
      <c r="CW39" s="598"/>
      <c r="CX39" s="598"/>
      <c r="CY39" s="599"/>
      <c r="CZ39" s="576">
        <v>1.1000000000000001</v>
      </c>
      <c r="DA39" s="600"/>
      <c r="DB39" s="600"/>
      <c r="DC39" s="602"/>
      <c r="DD39" s="572">
        <v>131545</v>
      </c>
      <c r="DE39" s="598"/>
      <c r="DF39" s="598"/>
      <c r="DG39" s="598"/>
      <c r="DH39" s="598"/>
      <c r="DI39" s="598"/>
      <c r="DJ39" s="598"/>
      <c r="DK39" s="599"/>
      <c r="DL39" s="572" t="s">
        <v>202</v>
      </c>
      <c r="DM39" s="598"/>
      <c r="DN39" s="598"/>
      <c r="DO39" s="598"/>
      <c r="DP39" s="598"/>
      <c r="DQ39" s="598"/>
      <c r="DR39" s="598"/>
      <c r="DS39" s="598"/>
      <c r="DT39" s="598"/>
      <c r="DU39" s="598"/>
      <c r="DV39" s="599"/>
      <c r="DW39" s="576" t="s">
        <v>202</v>
      </c>
      <c r="DX39" s="600"/>
      <c r="DY39" s="600"/>
      <c r="DZ39" s="600"/>
      <c r="EA39" s="600"/>
      <c r="EB39" s="600"/>
      <c r="EC39" s="601"/>
    </row>
    <row r="40" spans="2:133" ht="11.25" customHeight="1" x14ac:dyDescent="0.2">
      <c r="B40" s="574" t="s">
        <v>425</v>
      </c>
      <c r="C40" s="472"/>
      <c r="D40" s="472"/>
      <c r="E40" s="472"/>
      <c r="F40" s="472"/>
      <c r="G40" s="472"/>
      <c r="H40" s="472"/>
      <c r="I40" s="472"/>
      <c r="J40" s="472"/>
      <c r="K40" s="472"/>
      <c r="L40" s="472"/>
      <c r="M40" s="472"/>
      <c r="N40" s="472"/>
      <c r="O40" s="472"/>
      <c r="P40" s="472"/>
      <c r="Q40" s="575"/>
      <c r="R40" s="567">
        <v>504100</v>
      </c>
      <c r="S40" s="346"/>
      <c r="T40" s="346"/>
      <c r="U40" s="346"/>
      <c r="V40" s="346"/>
      <c r="W40" s="346"/>
      <c r="X40" s="346"/>
      <c r="Y40" s="568"/>
      <c r="Z40" s="569">
        <v>1.2</v>
      </c>
      <c r="AA40" s="569"/>
      <c r="AB40" s="569"/>
      <c r="AC40" s="569"/>
      <c r="AD40" s="570" t="s">
        <v>202</v>
      </c>
      <c r="AE40" s="570"/>
      <c r="AF40" s="570"/>
      <c r="AG40" s="570"/>
      <c r="AH40" s="570"/>
      <c r="AI40" s="570"/>
      <c r="AJ40" s="570"/>
      <c r="AK40" s="570"/>
      <c r="AL40" s="576" t="s">
        <v>202</v>
      </c>
      <c r="AM40" s="352"/>
      <c r="AN40" s="352"/>
      <c r="AO40" s="577"/>
      <c r="AQ40" s="618" t="s">
        <v>427</v>
      </c>
      <c r="AR40" s="349"/>
      <c r="AS40" s="349"/>
      <c r="AT40" s="349"/>
      <c r="AU40" s="349"/>
      <c r="AV40" s="349"/>
      <c r="AW40" s="349"/>
      <c r="AX40" s="349"/>
      <c r="AY40" s="619"/>
      <c r="AZ40" s="567" t="s">
        <v>202</v>
      </c>
      <c r="BA40" s="346"/>
      <c r="BB40" s="346"/>
      <c r="BC40" s="346"/>
      <c r="BD40" s="598"/>
      <c r="BE40" s="598"/>
      <c r="BF40" s="609"/>
      <c r="BG40" s="649" t="s">
        <v>428</v>
      </c>
      <c r="BH40" s="517"/>
      <c r="BI40" s="517"/>
      <c r="BJ40" s="517"/>
      <c r="BK40" s="517"/>
      <c r="BL40" s="7"/>
      <c r="BM40" s="472" t="s">
        <v>429</v>
      </c>
      <c r="BN40" s="472"/>
      <c r="BO40" s="472"/>
      <c r="BP40" s="472"/>
      <c r="BQ40" s="472"/>
      <c r="BR40" s="472"/>
      <c r="BS40" s="472"/>
      <c r="BT40" s="472"/>
      <c r="BU40" s="575"/>
      <c r="BV40" s="567">
        <v>96</v>
      </c>
      <c r="BW40" s="346"/>
      <c r="BX40" s="346"/>
      <c r="BY40" s="346"/>
      <c r="BZ40" s="346"/>
      <c r="CA40" s="346"/>
      <c r="CB40" s="573"/>
      <c r="CD40" s="574" t="s">
        <v>373</v>
      </c>
      <c r="CE40" s="472"/>
      <c r="CF40" s="472"/>
      <c r="CG40" s="472"/>
      <c r="CH40" s="472"/>
      <c r="CI40" s="472"/>
      <c r="CJ40" s="472"/>
      <c r="CK40" s="472"/>
      <c r="CL40" s="472"/>
      <c r="CM40" s="472"/>
      <c r="CN40" s="472"/>
      <c r="CO40" s="472"/>
      <c r="CP40" s="472"/>
      <c r="CQ40" s="575"/>
      <c r="CR40" s="567">
        <v>1294672</v>
      </c>
      <c r="CS40" s="346"/>
      <c r="CT40" s="346"/>
      <c r="CU40" s="346"/>
      <c r="CV40" s="346"/>
      <c r="CW40" s="346"/>
      <c r="CX40" s="346"/>
      <c r="CY40" s="568"/>
      <c r="CZ40" s="576">
        <v>3.2</v>
      </c>
      <c r="DA40" s="600"/>
      <c r="DB40" s="600"/>
      <c r="DC40" s="602"/>
      <c r="DD40" s="572">
        <v>786010</v>
      </c>
      <c r="DE40" s="346"/>
      <c r="DF40" s="346"/>
      <c r="DG40" s="346"/>
      <c r="DH40" s="346"/>
      <c r="DI40" s="346"/>
      <c r="DJ40" s="346"/>
      <c r="DK40" s="568"/>
      <c r="DL40" s="572">
        <v>3397</v>
      </c>
      <c r="DM40" s="346"/>
      <c r="DN40" s="346"/>
      <c r="DO40" s="346"/>
      <c r="DP40" s="346"/>
      <c r="DQ40" s="346"/>
      <c r="DR40" s="346"/>
      <c r="DS40" s="346"/>
      <c r="DT40" s="346"/>
      <c r="DU40" s="346"/>
      <c r="DV40" s="568"/>
      <c r="DW40" s="576">
        <v>0</v>
      </c>
      <c r="DX40" s="600"/>
      <c r="DY40" s="600"/>
      <c r="DZ40" s="600"/>
      <c r="EA40" s="600"/>
      <c r="EB40" s="600"/>
      <c r="EC40" s="601"/>
    </row>
    <row r="41" spans="2:133" ht="11.25" customHeight="1" x14ac:dyDescent="0.2">
      <c r="B41" s="589" t="s">
        <v>426</v>
      </c>
      <c r="C41" s="590"/>
      <c r="D41" s="590"/>
      <c r="E41" s="590"/>
      <c r="F41" s="590"/>
      <c r="G41" s="590"/>
      <c r="H41" s="590"/>
      <c r="I41" s="590"/>
      <c r="J41" s="590"/>
      <c r="K41" s="590"/>
      <c r="L41" s="590"/>
      <c r="M41" s="590"/>
      <c r="N41" s="590"/>
      <c r="O41" s="590"/>
      <c r="P41" s="590"/>
      <c r="Q41" s="591"/>
      <c r="R41" s="620">
        <v>42784390</v>
      </c>
      <c r="S41" s="621"/>
      <c r="T41" s="621"/>
      <c r="U41" s="621"/>
      <c r="V41" s="621"/>
      <c r="W41" s="621"/>
      <c r="X41" s="621"/>
      <c r="Y41" s="622"/>
      <c r="Z41" s="623">
        <v>100</v>
      </c>
      <c r="AA41" s="623"/>
      <c r="AB41" s="623"/>
      <c r="AC41" s="623"/>
      <c r="AD41" s="624">
        <v>26267906</v>
      </c>
      <c r="AE41" s="624"/>
      <c r="AF41" s="624"/>
      <c r="AG41" s="624"/>
      <c r="AH41" s="624"/>
      <c r="AI41" s="624"/>
      <c r="AJ41" s="624"/>
      <c r="AK41" s="624"/>
      <c r="AL41" s="625">
        <v>100</v>
      </c>
      <c r="AM41" s="612"/>
      <c r="AN41" s="612"/>
      <c r="AO41" s="626"/>
      <c r="AQ41" s="618" t="s">
        <v>430</v>
      </c>
      <c r="AR41" s="349"/>
      <c r="AS41" s="349"/>
      <c r="AT41" s="349"/>
      <c r="AU41" s="349"/>
      <c r="AV41" s="349"/>
      <c r="AW41" s="349"/>
      <c r="AX41" s="349"/>
      <c r="AY41" s="619"/>
      <c r="AZ41" s="567">
        <v>521132</v>
      </c>
      <c r="BA41" s="346"/>
      <c r="BB41" s="346"/>
      <c r="BC41" s="346"/>
      <c r="BD41" s="598"/>
      <c r="BE41" s="598"/>
      <c r="BF41" s="609"/>
      <c r="BG41" s="649"/>
      <c r="BH41" s="517"/>
      <c r="BI41" s="517"/>
      <c r="BJ41" s="517"/>
      <c r="BK41" s="517"/>
      <c r="BL41" s="7"/>
      <c r="BM41" s="472" t="s">
        <v>345</v>
      </c>
      <c r="BN41" s="472"/>
      <c r="BO41" s="472"/>
      <c r="BP41" s="472"/>
      <c r="BQ41" s="472"/>
      <c r="BR41" s="472"/>
      <c r="BS41" s="472"/>
      <c r="BT41" s="472"/>
      <c r="BU41" s="575"/>
      <c r="BV41" s="567" t="s">
        <v>202</v>
      </c>
      <c r="BW41" s="346"/>
      <c r="BX41" s="346"/>
      <c r="BY41" s="346"/>
      <c r="BZ41" s="346"/>
      <c r="CA41" s="346"/>
      <c r="CB41" s="573"/>
      <c r="CD41" s="574" t="s">
        <v>289</v>
      </c>
      <c r="CE41" s="472"/>
      <c r="CF41" s="472"/>
      <c r="CG41" s="472"/>
      <c r="CH41" s="472"/>
      <c r="CI41" s="472"/>
      <c r="CJ41" s="472"/>
      <c r="CK41" s="472"/>
      <c r="CL41" s="472"/>
      <c r="CM41" s="472"/>
      <c r="CN41" s="472"/>
      <c r="CO41" s="472"/>
      <c r="CP41" s="472"/>
      <c r="CQ41" s="575"/>
      <c r="CR41" s="567" t="s">
        <v>202</v>
      </c>
      <c r="CS41" s="598"/>
      <c r="CT41" s="598"/>
      <c r="CU41" s="598"/>
      <c r="CV41" s="598"/>
      <c r="CW41" s="598"/>
      <c r="CX41" s="598"/>
      <c r="CY41" s="599"/>
      <c r="CZ41" s="576" t="s">
        <v>202</v>
      </c>
      <c r="DA41" s="600"/>
      <c r="DB41" s="600"/>
      <c r="DC41" s="602"/>
      <c r="DD41" s="572" t="s">
        <v>202</v>
      </c>
      <c r="DE41" s="598"/>
      <c r="DF41" s="598"/>
      <c r="DG41" s="598"/>
      <c r="DH41" s="598"/>
      <c r="DI41" s="598"/>
      <c r="DJ41" s="598"/>
      <c r="DK41" s="599"/>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2">
      <c r="AQ42" s="633" t="s">
        <v>431</v>
      </c>
      <c r="AR42" s="634"/>
      <c r="AS42" s="634"/>
      <c r="AT42" s="634"/>
      <c r="AU42" s="634"/>
      <c r="AV42" s="634"/>
      <c r="AW42" s="634"/>
      <c r="AX42" s="634"/>
      <c r="AY42" s="635"/>
      <c r="AZ42" s="620">
        <v>2815667</v>
      </c>
      <c r="BA42" s="621"/>
      <c r="BB42" s="621"/>
      <c r="BC42" s="621"/>
      <c r="BD42" s="611"/>
      <c r="BE42" s="611"/>
      <c r="BF42" s="613"/>
      <c r="BG42" s="533"/>
      <c r="BH42" s="534"/>
      <c r="BI42" s="534"/>
      <c r="BJ42" s="534"/>
      <c r="BK42" s="534"/>
      <c r="BL42" s="20"/>
      <c r="BM42" s="590" t="s">
        <v>432</v>
      </c>
      <c r="BN42" s="590"/>
      <c r="BO42" s="590"/>
      <c r="BP42" s="590"/>
      <c r="BQ42" s="590"/>
      <c r="BR42" s="590"/>
      <c r="BS42" s="590"/>
      <c r="BT42" s="590"/>
      <c r="BU42" s="591"/>
      <c r="BV42" s="620">
        <v>378</v>
      </c>
      <c r="BW42" s="621"/>
      <c r="BX42" s="621"/>
      <c r="BY42" s="621"/>
      <c r="BZ42" s="621"/>
      <c r="CA42" s="621"/>
      <c r="CB42" s="636"/>
      <c r="CD42" s="574" t="s">
        <v>280</v>
      </c>
      <c r="CE42" s="472"/>
      <c r="CF42" s="472"/>
      <c r="CG42" s="472"/>
      <c r="CH42" s="472"/>
      <c r="CI42" s="472"/>
      <c r="CJ42" s="472"/>
      <c r="CK42" s="472"/>
      <c r="CL42" s="472"/>
      <c r="CM42" s="472"/>
      <c r="CN42" s="472"/>
      <c r="CO42" s="472"/>
      <c r="CP42" s="472"/>
      <c r="CQ42" s="575"/>
      <c r="CR42" s="567">
        <v>3072713</v>
      </c>
      <c r="CS42" s="598"/>
      <c r="CT42" s="598"/>
      <c r="CU42" s="598"/>
      <c r="CV42" s="598"/>
      <c r="CW42" s="598"/>
      <c r="CX42" s="598"/>
      <c r="CY42" s="599"/>
      <c r="CZ42" s="576">
        <v>7.5</v>
      </c>
      <c r="DA42" s="600"/>
      <c r="DB42" s="600"/>
      <c r="DC42" s="602"/>
      <c r="DD42" s="572">
        <v>1201704</v>
      </c>
      <c r="DE42" s="598"/>
      <c r="DF42" s="598"/>
      <c r="DG42" s="598"/>
      <c r="DH42" s="598"/>
      <c r="DI42" s="598"/>
      <c r="DJ42" s="598"/>
      <c r="DK42" s="599"/>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2">
      <c r="B43" s="1" t="s">
        <v>49</v>
      </c>
      <c r="CD43" s="574" t="s">
        <v>58</v>
      </c>
      <c r="CE43" s="472"/>
      <c r="CF43" s="472"/>
      <c r="CG43" s="472"/>
      <c r="CH43" s="472"/>
      <c r="CI43" s="472"/>
      <c r="CJ43" s="472"/>
      <c r="CK43" s="472"/>
      <c r="CL43" s="472"/>
      <c r="CM43" s="472"/>
      <c r="CN43" s="472"/>
      <c r="CO43" s="472"/>
      <c r="CP43" s="472"/>
      <c r="CQ43" s="575"/>
      <c r="CR43" s="567">
        <v>65940</v>
      </c>
      <c r="CS43" s="598"/>
      <c r="CT43" s="598"/>
      <c r="CU43" s="598"/>
      <c r="CV43" s="598"/>
      <c r="CW43" s="598"/>
      <c r="CX43" s="598"/>
      <c r="CY43" s="599"/>
      <c r="CZ43" s="576">
        <v>0.2</v>
      </c>
      <c r="DA43" s="600"/>
      <c r="DB43" s="600"/>
      <c r="DC43" s="602"/>
      <c r="DD43" s="572">
        <v>65940</v>
      </c>
      <c r="DE43" s="598"/>
      <c r="DF43" s="598"/>
      <c r="DG43" s="598"/>
      <c r="DH43" s="598"/>
      <c r="DI43" s="598"/>
      <c r="DJ43" s="598"/>
      <c r="DK43" s="599"/>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2">
      <c r="B44" s="637" t="s">
        <v>407</v>
      </c>
      <c r="C44" s="637"/>
      <c r="D44" s="637"/>
      <c r="E44" s="637"/>
      <c r="F44" s="637"/>
      <c r="G44" s="637"/>
      <c r="H44" s="637"/>
      <c r="I44" s="637"/>
      <c r="J44" s="637"/>
      <c r="K44" s="637"/>
      <c r="L44" s="637"/>
      <c r="M44" s="637"/>
      <c r="N44" s="637"/>
      <c r="O44" s="637"/>
      <c r="P44" s="637"/>
      <c r="Q44" s="637"/>
      <c r="R44" s="637"/>
      <c r="S44" s="637"/>
      <c r="T44" s="637"/>
      <c r="U44" s="637"/>
      <c r="V44" s="637"/>
      <c r="W44" s="637"/>
      <c r="X44" s="637"/>
      <c r="Y44" s="637"/>
      <c r="Z44" s="637"/>
      <c r="AA44" s="637"/>
      <c r="AB44" s="637"/>
      <c r="AC44" s="637"/>
      <c r="AD44" s="637"/>
      <c r="AE44" s="637"/>
      <c r="AF44" s="637"/>
      <c r="AG44" s="637"/>
      <c r="AH44" s="637"/>
      <c r="AI44" s="637"/>
      <c r="AJ44" s="637"/>
      <c r="AK44" s="637"/>
      <c r="AL44" s="637"/>
      <c r="AM44" s="637"/>
      <c r="AN44" s="637"/>
      <c r="AO44" s="637"/>
      <c r="AP44" s="637"/>
      <c r="AQ44" s="637"/>
      <c r="AR44" s="637"/>
      <c r="AS44" s="637"/>
      <c r="AT44" s="637"/>
      <c r="AU44" s="637"/>
      <c r="AV44" s="637"/>
      <c r="AW44" s="637"/>
      <c r="AX44" s="637"/>
      <c r="AY44" s="637"/>
      <c r="AZ44" s="637"/>
      <c r="BA44" s="637"/>
      <c r="BB44" s="637"/>
      <c r="BC44" s="637"/>
      <c r="BD44" s="637"/>
      <c r="BE44" s="637"/>
      <c r="BF44" s="637"/>
      <c r="BG44" s="637"/>
      <c r="BH44" s="637"/>
      <c r="BI44" s="637"/>
      <c r="BJ44" s="637"/>
      <c r="BK44" s="637"/>
      <c r="BL44" s="637"/>
      <c r="BM44" s="637"/>
      <c r="BN44" s="637"/>
      <c r="BO44" s="637"/>
      <c r="BP44" s="637"/>
      <c r="BQ44" s="637"/>
      <c r="BR44" s="637"/>
      <c r="BS44" s="637"/>
      <c r="BT44" s="637"/>
      <c r="BU44" s="637"/>
      <c r="BV44" s="637"/>
      <c r="BW44" s="637"/>
      <c r="BX44" s="637"/>
      <c r="BY44" s="637"/>
      <c r="BZ44" s="637"/>
      <c r="CA44" s="637"/>
      <c r="CB44" s="637"/>
      <c r="CC44" s="638"/>
      <c r="CD44" s="538" t="s">
        <v>178</v>
      </c>
      <c r="CE44" s="459"/>
      <c r="CF44" s="574" t="s">
        <v>433</v>
      </c>
      <c r="CG44" s="472"/>
      <c r="CH44" s="472"/>
      <c r="CI44" s="472"/>
      <c r="CJ44" s="472"/>
      <c r="CK44" s="472"/>
      <c r="CL44" s="472"/>
      <c r="CM44" s="472"/>
      <c r="CN44" s="472"/>
      <c r="CO44" s="472"/>
      <c r="CP44" s="472"/>
      <c r="CQ44" s="575"/>
      <c r="CR44" s="567">
        <v>3072713</v>
      </c>
      <c r="CS44" s="346"/>
      <c r="CT44" s="346"/>
      <c r="CU44" s="346"/>
      <c r="CV44" s="346"/>
      <c r="CW44" s="346"/>
      <c r="CX44" s="346"/>
      <c r="CY44" s="568"/>
      <c r="CZ44" s="576">
        <v>7.5</v>
      </c>
      <c r="DA44" s="352"/>
      <c r="DB44" s="352"/>
      <c r="DC44" s="579"/>
      <c r="DD44" s="572">
        <v>1201704</v>
      </c>
      <c r="DE44" s="346"/>
      <c r="DF44" s="346"/>
      <c r="DG44" s="346"/>
      <c r="DH44" s="346"/>
      <c r="DI44" s="346"/>
      <c r="DJ44" s="346"/>
      <c r="DK44" s="568"/>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2">
      <c r="B45" s="637" t="s">
        <v>268</v>
      </c>
      <c r="C45" s="637"/>
      <c r="D45" s="637"/>
      <c r="E45" s="637"/>
      <c r="F45" s="637"/>
      <c r="G45" s="637"/>
      <c r="H45" s="637"/>
      <c r="I45" s="637"/>
      <c r="J45" s="637"/>
      <c r="K45" s="637"/>
      <c r="L45" s="637"/>
      <c r="M45" s="637"/>
      <c r="N45" s="637"/>
      <c r="O45" s="637"/>
      <c r="P45" s="637"/>
      <c r="Q45" s="637"/>
      <c r="R45" s="637"/>
      <c r="S45" s="637"/>
      <c r="T45" s="637"/>
      <c r="U45" s="637"/>
      <c r="V45" s="637"/>
      <c r="W45" s="637"/>
      <c r="X45" s="637"/>
      <c r="Y45" s="637"/>
      <c r="Z45" s="637"/>
      <c r="AA45" s="637"/>
      <c r="AB45" s="637"/>
      <c r="AC45" s="637"/>
      <c r="AD45" s="637"/>
      <c r="AE45" s="637"/>
      <c r="AF45" s="637"/>
      <c r="AG45" s="637"/>
      <c r="AH45" s="637"/>
      <c r="AI45" s="637"/>
      <c r="AJ45" s="637"/>
      <c r="AK45" s="637"/>
      <c r="AL45" s="637"/>
      <c r="AM45" s="637"/>
      <c r="AN45" s="637"/>
      <c r="AO45" s="637"/>
      <c r="AP45" s="637"/>
      <c r="AQ45" s="637"/>
      <c r="AR45" s="637"/>
      <c r="AS45" s="637"/>
      <c r="AT45" s="637"/>
      <c r="AU45" s="637"/>
      <c r="AV45" s="637"/>
      <c r="AW45" s="637"/>
      <c r="AX45" s="637"/>
      <c r="AY45" s="637"/>
      <c r="AZ45" s="637"/>
      <c r="BA45" s="637"/>
      <c r="BB45" s="637"/>
      <c r="BC45" s="637"/>
      <c r="BD45" s="637"/>
      <c r="BE45" s="637"/>
      <c r="BF45" s="637"/>
      <c r="BG45" s="637"/>
      <c r="BH45" s="637"/>
      <c r="BI45" s="637"/>
      <c r="BJ45" s="637"/>
      <c r="BK45" s="637"/>
      <c r="BL45" s="637"/>
      <c r="BM45" s="637"/>
      <c r="BN45" s="637"/>
      <c r="BO45" s="637"/>
      <c r="BP45" s="637"/>
      <c r="BQ45" s="637"/>
      <c r="BR45" s="637"/>
      <c r="BS45" s="637"/>
      <c r="BT45" s="637"/>
      <c r="BU45" s="637"/>
      <c r="BV45" s="637"/>
      <c r="BW45" s="637"/>
      <c r="BX45" s="637"/>
      <c r="BY45" s="637"/>
      <c r="BZ45" s="637"/>
      <c r="CA45" s="637"/>
      <c r="CB45" s="637"/>
      <c r="CC45" s="638"/>
      <c r="CD45" s="539"/>
      <c r="CE45" s="462"/>
      <c r="CF45" s="574" t="s">
        <v>434</v>
      </c>
      <c r="CG45" s="472"/>
      <c r="CH45" s="472"/>
      <c r="CI45" s="472"/>
      <c r="CJ45" s="472"/>
      <c r="CK45" s="472"/>
      <c r="CL45" s="472"/>
      <c r="CM45" s="472"/>
      <c r="CN45" s="472"/>
      <c r="CO45" s="472"/>
      <c r="CP45" s="472"/>
      <c r="CQ45" s="575"/>
      <c r="CR45" s="567">
        <v>1414591</v>
      </c>
      <c r="CS45" s="598"/>
      <c r="CT45" s="598"/>
      <c r="CU45" s="598"/>
      <c r="CV45" s="598"/>
      <c r="CW45" s="598"/>
      <c r="CX45" s="598"/>
      <c r="CY45" s="599"/>
      <c r="CZ45" s="576">
        <v>3.5</v>
      </c>
      <c r="DA45" s="600"/>
      <c r="DB45" s="600"/>
      <c r="DC45" s="602"/>
      <c r="DD45" s="572">
        <v>178430</v>
      </c>
      <c r="DE45" s="598"/>
      <c r="DF45" s="598"/>
      <c r="DG45" s="598"/>
      <c r="DH45" s="598"/>
      <c r="DI45" s="598"/>
      <c r="DJ45" s="598"/>
      <c r="DK45" s="599"/>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2">
      <c r="B46" s="41"/>
      <c r="CD46" s="539"/>
      <c r="CE46" s="462"/>
      <c r="CF46" s="574" t="s">
        <v>436</v>
      </c>
      <c r="CG46" s="472"/>
      <c r="CH46" s="472"/>
      <c r="CI46" s="472"/>
      <c r="CJ46" s="472"/>
      <c r="CK46" s="472"/>
      <c r="CL46" s="472"/>
      <c r="CM46" s="472"/>
      <c r="CN46" s="472"/>
      <c r="CO46" s="472"/>
      <c r="CP46" s="472"/>
      <c r="CQ46" s="575"/>
      <c r="CR46" s="567">
        <v>1433315</v>
      </c>
      <c r="CS46" s="346"/>
      <c r="CT46" s="346"/>
      <c r="CU46" s="346"/>
      <c r="CV46" s="346"/>
      <c r="CW46" s="346"/>
      <c r="CX46" s="346"/>
      <c r="CY46" s="568"/>
      <c r="CZ46" s="576">
        <v>3.5</v>
      </c>
      <c r="DA46" s="352"/>
      <c r="DB46" s="352"/>
      <c r="DC46" s="579"/>
      <c r="DD46" s="572">
        <v>919667</v>
      </c>
      <c r="DE46" s="346"/>
      <c r="DF46" s="346"/>
      <c r="DG46" s="346"/>
      <c r="DH46" s="346"/>
      <c r="DI46" s="346"/>
      <c r="DJ46" s="346"/>
      <c r="DK46" s="568"/>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2">
      <c r="B47" s="41"/>
      <c r="CD47" s="539"/>
      <c r="CE47" s="462"/>
      <c r="CF47" s="574" t="s">
        <v>438</v>
      </c>
      <c r="CG47" s="472"/>
      <c r="CH47" s="472"/>
      <c r="CI47" s="472"/>
      <c r="CJ47" s="472"/>
      <c r="CK47" s="472"/>
      <c r="CL47" s="472"/>
      <c r="CM47" s="472"/>
      <c r="CN47" s="472"/>
      <c r="CO47" s="472"/>
      <c r="CP47" s="472"/>
      <c r="CQ47" s="575"/>
      <c r="CR47" s="567" t="s">
        <v>202</v>
      </c>
      <c r="CS47" s="598"/>
      <c r="CT47" s="598"/>
      <c r="CU47" s="598"/>
      <c r="CV47" s="598"/>
      <c r="CW47" s="598"/>
      <c r="CX47" s="598"/>
      <c r="CY47" s="599"/>
      <c r="CZ47" s="576" t="s">
        <v>202</v>
      </c>
      <c r="DA47" s="600"/>
      <c r="DB47" s="600"/>
      <c r="DC47" s="602"/>
      <c r="DD47" s="572" t="s">
        <v>202</v>
      </c>
      <c r="DE47" s="598"/>
      <c r="DF47" s="598"/>
      <c r="DG47" s="598"/>
      <c r="DH47" s="598"/>
      <c r="DI47" s="598"/>
      <c r="DJ47" s="598"/>
      <c r="DK47" s="599"/>
      <c r="DL47" s="627"/>
      <c r="DM47" s="628"/>
      <c r="DN47" s="628"/>
      <c r="DO47" s="628"/>
      <c r="DP47" s="628"/>
      <c r="DQ47" s="628"/>
      <c r="DR47" s="628"/>
      <c r="DS47" s="628"/>
      <c r="DT47" s="628"/>
      <c r="DU47" s="628"/>
      <c r="DV47" s="629"/>
      <c r="DW47" s="630"/>
      <c r="DX47" s="631"/>
      <c r="DY47" s="631"/>
      <c r="DZ47" s="631"/>
      <c r="EA47" s="631"/>
      <c r="EB47" s="631"/>
      <c r="EC47" s="632"/>
    </row>
    <row r="48" spans="2:133" ht="11" x14ac:dyDescent="0.2">
      <c r="B48" s="41"/>
      <c r="CD48" s="540"/>
      <c r="CE48" s="542"/>
      <c r="CF48" s="574" t="s">
        <v>439</v>
      </c>
      <c r="CG48" s="472"/>
      <c r="CH48" s="472"/>
      <c r="CI48" s="472"/>
      <c r="CJ48" s="472"/>
      <c r="CK48" s="472"/>
      <c r="CL48" s="472"/>
      <c r="CM48" s="472"/>
      <c r="CN48" s="472"/>
      <c r="CO48" s="472"/>
      <c r="CP48" s="472"/>
      <c r="CQ48" s="575"/>
      <c r="CR48" s="567" t="s">
        <v>202</v>
      </c>
      <c r="CS48" s="346"/>
      <c r="CT48" s="346"/>
      <c r="CU48" s="346"/>
      <c r="CV48" s="346"/>
      <c r="CW48" s="346"/>
      <c r="CX48" s="346"/>
      <c r="CY48" s="568"/>
      <c r="CZ48" s="576" t="s">
        <v>202</v>
      </c>
      <c r="DA48" s="352"/>
      <c r="DB48" s="352"/>
      <c r="DC48" s="579"/>
      <c r="DD48" s="572" t="s">
        <v>202</v>
      </c>
      <c r="DE48" s="346"/>
      <c r="DF48" s="346"/>
      <c r="DG48" s="346"/>
      <c r="DH48" s="346"/>
      <c r="DI48" s="346"/>
      <c r="DJ48" s="346"/>
      <c r="DK48" s="568"/>
      <c r="DL48" s="627"/>
      <c r="DM48" s="628"/>
      <c r="DN48" s="628"/>
      <c r="DO48" s="628"/>
      <c r="DP48" s="628"/>
      <c r="DQ48" s="628"/>
      <c r="DR48" s="628"/>
      <c r="DS48" s="628"/>
      <c r="DT48" s="628"/>
      <c r="DU48" s="628"/>
      <c r="DV48" s="629"/>
      <c r="DW48" s="630"/>
      <c r="DX48" s="631"/>
      <c r="DY48" s="631"/>
      <c r="DZ48" s="631"/>
      <c r="EA48" s="631"/>
      <c r="EB48" s="631"/>
      <c r="EC48" s="632"/>
    </row>
    <row r="49" spans="2:133" ht="11.25" customHeight="1" x14ac:dyDescent="0.2">
      <c r="B49" s="41"/>
      <c r="CD49" s="589" t="s">
        <v>195</v>
      </c>
      <c r="CE49" s="590"/>
      <c r="CF49" s="590"/>
      <c r="CG49" s="590"/>
      <c r="CH49" s="590"/>
      <c r="CI49" s="590"/>
      <c r="CJ49" s="590"/>
      <c r="CK49" s="590"/>
      <c r="CL49" s="590"/>
      <c r="CM49" s="590"/>
      <c r="CN49" s="590"/>
      <c r="CO49" s="590"/>
      <c r="CP49" s="590"/>
      <c r="CQ49" s="591"/>
      <c r="CR49" s="620">
        <v>40960565</v>
      </c>
      <c r="CS49" s="611"/>
      <c r="CT49" s="611"/>
      <c r="CU49" s="611"/>
      <c r="CV49" s="611"/>
      <c r="CW49" s="611"/>
      <c r="CX49" s="611"/>
      <c r="CY49" s="639"/>
      <c r="CZ49" s="625">
        <v>100</v>
      </c>
      <c r="DA49" s="640"/>
      <c r="DB49" s="640"/>
      <c r="DC49" s="641"/>
      <c r="DD49" s="642">
        <v>29587262</v>
      </c>
      <c r="DE49" s="611"/>
      <c r="DF49" s="611"/>
      <c r="DG49" s="611"/>
      <c r="DH49" s="611"/>
      <c r="DI49" s="611"/>
      <c r="DJ49" s="611"/>
      <c r="DK49" s="639"/>
      <c r="DL49" s="643"/>
      <c r="DM49" s="644"/>
      <c r="DN49" s="644"/>
      <c r="DO49" s="644"/>
      <c r="DP49" s="644"/>
      <c r="DQ49" s="644"/>
      <c r="DR49" s="644"/>
      <c r="DS49" s="644"/>
      <c r="DT49" s="644"/>
      <c r="DU49" s="644"/>
      <c r="DV49" s="645"/>
      <c r="DW49" s="646"/>
      <c r="DX49" s="647"/>
      <c r="DY49" s="647"/>
      <c r="DZ49" s="647"/>
      <c r="EA49" s="647"/>
      <c r="EB49" s="647"/>
      <c r="EC49" s="648"/>
    </row>
  </sheetData>
  <sheetProtection algorithmName="SHA-512" hashValue="icXlu0BkyQ8WuTQK65YYChVLvl5D42xwWXUPCj6vEvkVdzw8nNx6sOnGHt/gIF7hISZpuaUIROW4+LujJVVRNQ==" saltValue="LLr3FqVkbJqxltwycpFEy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 zeroHeight="1" x14ac:dyDescent="0.2"/>
  <cols>
    <col min="1" max="130" width="2.81640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53" t="s">
        <v>303</v>
      </c>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4" t="s">
        <v>130</v>
      </c>
      <c r="DK2" s="655"/>
      <c r="DL2" s="655"/>
      <c r="DM2" s="655"/>
      <c r="DN2" s="655"/>
      <c r="DO2" s="656"/>
      <c r="DP2" s="50"/>
      <c r="DQ2" s="654" t="s">
        <v>307</v>
      </c>
      <c r="DR2" s="655"/>
      <c r="DS2" s="655"/>
      <c r="DT2" s="655"/>
      <c r="DU2" s="655"/>
      <c r="DV2" s="655"/>
      <c r="DW2" s="655"/>
      <c r="DX2" s="655"/>
      <c r="DY2" s="655"/>
      <c r="DZ2" s="656"/>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7" t="s">
        <v>440</v>
      </c>
      <c r="B4" s="657"/>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56"/>
      <c r="BA4" s="56"/>
      <c r="BB4" s="56"/>
      <c r="BC4" s="56"/>
      <c r="BD4" s="56"/>
      <c r="BE4" s="67"/>
      <c r="BF4" s="67"/>
      <c r="BG4" s="67"/>
      <c r="BH4" s="67"/>
      <c r="BI4" s="67"/>
      <c r="BJ4" s="67"/>
      <c r="BK4" s="67"/>
      <c r="BL4" s="67"/>
      <c r="BM4" s="67"/>
      <c r="BN4" s="67"/>
      <c r="BO4" s="67"/>
      <c r="BP4" s="67"/>
      <c r="BQ4" s="658" t="s">
        <v>441</v>
      </c>
      <c r="BR4" s="658"/>
      <c r="BS4" s="658"/>
      <c r="BT4" s="658"/>
      <c r="BU4" s="658"/>
      <c r="BV4" s="658"/>
      <c r="BW4" s="658"/>
      <c r="BX4" s="658"/>
      <c r="BY4" s="658"/>
      <c r="BZ4" s="658"/>
      <c r="CA4" s="658"/>
      <c r="CB4" s="658"/>
      <c r="CC4" s="658"/>
      <c r="CD4" s="658"/>
      <c r="CE4" s="658"/>
      <c r="CF4" s="658"/>
      <c r="CG4" s="658"/>
      <c r="CH4" s="658"/>
      <c r="CI4" s="658"/>
      <c r="CJ4" s="658"/>
      <c r="CK4" s="658"/>
      <c r="CL4" s="658"/>
      <c r="CM4" s="658"/>
      <c r="CN4" s="658"/>
      <c r="CO4" s="658"/>
      <c r="CP4" s="658"/>
      <c r="CQ4" s="658"/>
      <c r="CR4" s="658"/>
      <c r="CS4" s="658"/>
      <c r="CT4" s="658"/>
      <c r="CU4" s="658"/>
      <c r="CV4" s="658"/>
      <c r="CW4" s="658"/>
      <c r="CX4" s="658"/>
      <c r="CY4" s="658"/>
      <c r="CZ4" s="658"/>
      <c r="DA4" s="658"/>
      <c r="DB4" s="658"/>
      <c r="DC4" s="658"/>
      <c r="DD4" s="658"/>
      <c r="DE4" s="658"/>
      <c r="DF4" s="658"/>
      <c r="DG4" s="658"/>
      <c r="DH4" s="658"/>
      <c r="DI4" s="658"/>
      <c r="DJ4" s="658"/>
      <c r="DK4" s="658"/>
      <c r="DL4" s="658"/>
      <c r="DM4" s="658"/>
      <c r="DN4" s="658"/>
      <c r="DO4" s="658"/>
      <c r="DP4" s="658"/>
      <c r="DQ4" s="658"/>
      <c r="DR4" s="658"/>
      <c r="DS4" s="658"/>
      <c r="DT4" s="658"/>
      <c r="DU4" s="658"/>
      <c r="DV4" s="658"/>
      <c r="DW4" s="658"/>
      <c r="DX4" s="658"/>
      <c r="DY4" s="658"/>
      <c r="DZ4" s="658"/>
      <c r="EA4" s="67"/>
    </row>
    <row r="5" spans="1:131" s="47" customFormat="1" ht="26.25" customHeight="1" x14ac:dyDescent="0.2">
      <c r="A5" s="684" t="s">
        <v>442</v>
      </c>
      <c r="B5" s="685"/>
      <c r="C5" s="685"/>
      <c r="D5" s="685"/>
      <c r="E5" s="685"/>
      <c r="F5" s="685"/>
      <c r="G5" s="685"/>
      <c r="H5" s="685"/>
      <c r="I5" s="685"/>
      <c r="J5" s="685"/>
      <c r="K5" s="685"/>
      <c r="L5" s="685"/>
      <c r="M5" s="685"/>
      <c r="N5" s="685"/>
      <c r="O5" s="685"/>
      <c r="P5" s="686"/>
      <c r="Q5" s="678" t="s">
        <v>181</v>
      </c>
      <c r="R5" s="679"/>
      <c r="S5" s="679"/>
      <c r="T5" s="679"/>
      <c r="U5" s="690"/>
      <c r="V5" s="678" t="s">
        <v>443</v>
      </c>
      <c r="W5" s="679"/>
      <c r="X5" s="679"/>
      <c r="Y5" s="679"/>
      <c r="Z5" s="690"/>
      <c r="AA5" s="678" t="s">
        <v>444</v>
      </c>
      <c r="AB5" s="679"/>
      <c r="AC5" s="679"/>
      <c r="AD5" s="679"/>
      <c r="AE5" s="679"/>
      <c r="AF5" s="965" t="s">
        <v>179</v>
      </c>
      <c r="AG5" s="679"/>
      <c r="AH5" s="679"/>
      <c r="AI5" s="679"/>
      <c r="AJ5" s="680"/>
      <c r="AK5" s="679" t="s">
        <v>445</v>
      </c>
      <c r="AL5" s="679"/>
      <c r="AM5" s="679"/>
      <c r="AN5" s="679"/>
      <c r="AO5" s="690"/>
      <c r="AP5" s="678" t="s">
        <v>446</v>
      </c>
      <c r="AQ5" s="679"/>
      <c r="AR5" s="679"/>
      <c r="AS5" s="679"/>
      <c r="AT5" s="690"/>
      <c r="AU5" s="678" t="s">
        <v>448</v>
      </c>
      <c r="AV5" s="679"/>
      <c r="AW5" s="679"/>
      <c r="AX5" s="679"/>
      <c r="AY5" s="680"/>
      <c r="AZ5" s="56"/>
      <c r="BA5" s="56"/>
      <c r="BB5" s="56"/>
      <c r="BC5" s="56"/>
      <c r="BD5" s="56"/>
      <c r="BE5" s="67"/>
      <c r="BF5" s="67"/>
      <c r="BG5" s="67"/>
      <c r="BH5" s="67"/>
      <c r="BI5" s="67"/>
      <c r="BJ5" s="67"/>
      <c r="BK5" s="67"/>
      <c r="BL5" s="67"/>
      <c r="BM5" s="67"/>
      <c r="BN5" s="67"/>
      <c r="BO5" s="67"/>
      <c r="BP5" s="67"/>
      <c r="BQ5" s="684" t="s">
        <v>449</v>
      </c>
      <c r="BR5" s="685"/>
      <c r="BS5" s="685"/>
      <c r="BT5" s="685"/>
      <c r="BU5" s="685"/>
      <c r="BV5" s="685"/>
      <c r="BW5" s="685"/>
      <c r="BX5" s="685"/>
      <c r="BY5" s="685"/>
      <c r="BZ5" s="685"/>
      <c r="CA5" s="685"/>
      <c r="CB5" s="685"/>
      <c r="CC5" s="685"/>
      <c r="CD5" s="685"/>
      <c r="CE5" s="685"/>
      <c r="CF5" s="685"/>
      <c r="CG5" s="686"/>
      <c r="CH5" s="678" t="s">
        <v>371</v>
      </c>
      <c r="CI5" s="679"/>
      <c r="CJ5" s="679"/>
      <c r="CK5" s="679"/>
      <c r="CL5" s="690"/>
      <c r="CM5" s="678" t="s">
        <v>231</v>
      </c>
      <c r="CN5" s="679"/>
      <c r="CO5" s="679"/>
      <c r="CP5" s="679"/>
      <c r="CQ5" s="690"/>
      <c r="CR5" s="678" t="s">
        <v>246</v>
      </c>
      <c r="CS5" s="679"/>
      <c r="CT5" s="679"/>
      <c r="CU5" s="679"/>
      <c r="CV5" s="690"/>
      <c r="CW5" s="678" t="s">
        <v>50</v>
      </c>
      <c r="CX5" s="679"/>
      <c r="CY5" s="679"/>
      <c r="CZ5" s="679"/>
      <c r="DA5" s="690"/>
      <c r="DB5" s="678" t="s">
        <v>415</v>
      </c>
      <c r="DC5" s="679"/>
      <c r="DD5" s="679"/>
      <c r="DE5" s="679"/>
      <c r="DF5" s="690"/>
      <c r="DG5" s="692" t="s">
        <v>244</v>
      </c>
      <c r="DH5" s="693"/>
      <c r="DI5" s="693"/>
      <c r="DJ5" s="693"/>
      <c r="DK5" s="694"/>
      <c r="DL5" s="692" t="s">
        <v>450</v>
      </c>
      <c r="DM5" s="693"/>
      <c r="DN5" s="693"/>
      <c r="DO5" s="693"/>
      <c r="DP5" s="694"/>
      <c r="DQ5" s="678" t="s">
        <v>452</v>
      </c>
      <c r="DR5" s="679"/>
      <c r="DS5" s="679"/>
      <c r="DT5" s="679"/>
      <c r="DU5" s="690"/>
      <c r="DV5" s="678" t="s">
        <v>448</v>
      </c>
      <c r="DW5" s="679"/>
      <c r="DX5" s="679"/>
      <c r="DY5" s="679"/>
      <c r="DZ5" s="680"/>
      <c r="EA5" s="67"/>
    </row>
    <row r="6" spans="1:131" s="47" customFormat="1" ht="26.25" customHeight="1" x14ac:dyDescent="0.2">
      <c r="A6" s="687"/>
      <c r="B6" s="688"/>
      <c r="C6" s="688"/>
      <c r="D6" s="688"/>
      <c r="E6" s="688"/>
      <c r="F6" s="688"/>
      <c r="G6" s="688"/>
      <c r="H6" s="688"/>
      <c r="I6" s="688"/>
      <c r="J6" s="688"/>
      <c r="K6" s="688"/>
      <c r="L6" s="688"/>
      <c r="M6" s="688"/>
      <c r="N6" s="688"/>
      <c r="O6" s="688"/>
      <c r="P6" s="689"/>
      <c r="Q6" s="681"/>
      <c r="R6" s="682"/>
      <c r="S6" s="682"/>
      <c r="T6" s="682"/>
      <c r="U6" s="691"/>
      <c r="V6" s="681"/>
      <c r="W6" s="682"/>
      <c r="X6" s="682"/>
      <c r="Y6" s="682"/>
      <c r="Z6" s="691"/>
      <c r="AA6" s="681"/>
      <c r="AB6" s="682"/>
      <c r="AC6" s="682"/>
      <c r="AD6" s="682"/>
      <c r="AE6" s="682"/>
      <c r="AF6" s="966"/>
      <c r="AG6" s="682"/>
      <c r="AH6" s="682"/>
      <c r="AI6" s="682"/>
      <c r="AJ6" s="683"/>
      <c r="AK6" s="682"/>
      <c r="AL6" s="682"/>
      <c r="AM6" s="682"/>
      <c r="AN6" s="682"/>
      <c r="AO6" s="691"/>
      <c r="AP6" s="681"/>
      <c r="AQ6" s="682"/>
      <c r="AR6" s="682"/>
      <c r="AS6" s="682"/>
      <c r="AT6" s="691"/>
      <c r="AU6" s="681"/>
      <c r="AV6" s="682"/>
      <c r="AW6" s="682"/>
      <c r="AX6" s="682"/>
      <c r="AY6" s="683"/>
      <c r="AZ6" s="56"/>
      <c r="BA6" s="56"/>
      <c r="BB6" s="56"/>
      <c r="BC6" s="56"/>
      <c r="BD6" s="56"/>
      <c r="BE6" s="67"/>
      <c r="BF6" s="67"/>
      <c r="BG6" s="67"/>
      <c r="BH6" s="67"/>
      <c r="BI6" s="67"/>
      <c r="BJ6" s="67"/>
      <c r="BK6" s="67"/>
      <c r="BL6" s="67"/>
      <c r="BM6" s="67"/>
      <c r="BN6" s="67"/>
      <c r="BO6" s="67"/>
      <c r="BP6" s="67"/>
      <c r="BQ6" s="687"/>
      <c r="BR6" s="688"/>
      <c r="BS6" s="688"/>
      <c r="BT6" s="688"/>
      <c r="BU6" s="688"/>
      <c r="BV6" s="688"/>
      <c r="BW6" s="688"/>
      <c r="BX6" s="688"/>
      <c r="BY6" s="688"/>
      <c r="BZ6" s="688"/>
      <c r="CA6" s="688"/>
      <c r="CB6" s="688"/>
      <c r="CC6" s="688"/>
      <c r="CD6" s="688"/>
      <c r="CE6" s="688"/>
      <c r="CF6" s="688"/>
      <c r="CG6" s="689"/>
      <c r="CH6" s="681"/>
      <c r="CI6" s="682"/>
      <c r="CJ6" s="682"/>
      <c r="CK6" s="682"/>
      <c r="CL6" s="691"/>
      <c r="CM6" s="681"/>
      <c r="CN6" s="682"/>
      <c r="CO6" s="682"/>
      <c r="CP6" s="682"/>
      <c r="CQ6" s="691"/>
      <c r="CR6" s="681"/>
      <c r="CS6" s="682"/>
      <c r="CT6" s="682"/>
      <c r="CU6" s="682"/>
      <c r="CV6" s="691"/>
      <c r="CW6" s="681"/>
      <c r="CX6" s="682"/>
      <c r="CY6" s="682"/>
      <c r="CZ6" s="682"/>
      <c r="DA6" s="691"/>
      <c r="DB6" s="681"/>
      <c r="DC6" s="682"/>
      <c r="DD6" s="682"/>
      <c r="DE6" s="682"/>
      <c r="DF6" s="691"/>
      <c r="DG6" s="695"/>
      <c r="DH6" s="696"/>
      <c r="DI6" s="696"/>
      <c r="DJ6" s="696"/>
      <c r="DK6" s="697"/>
      <c r="DL6" s="695"/>
      <c r="DM6" s="696"/>
      <c r="DN6" s="696"/>
      <c r="DO6" s="696"/>
      <c r="DP6" s="697"/>
      <c r="DQ6" s="681"/>
      <c r="DR6" s="682"/>
      <c r="DS6" s="682"/>
      <c r="DT6" s="682"/>
      <c r="DU6" s="691"/>
      <c r="DV6" s="681"/>
      <c r="DW6" s="682"/>
      <c r="DX6" s="682"/>
      <c r="DY6" s="682"/>
      <c r="DZ6" s="683"/>
      <c r="EA6" s="67"/>
    </row>
    <row r="7" spans="1:131" s="47" customFormat="1" ht="26.25" customHeight="1" x14ac:dyDescent="0.2">
      <c r="A7" s="51">
        <v>1</v>
      </c>
      <c r="B7" s="659" t="s">
        <v>453</v>
      </c>
      <c r="C7" s="660"/>
      <c r="D7" s="660"/>
      <c r="E7" s="660"/>
      <c r="F7" s="660"/>
      <c r="G7" s="660"/>
      <c r="H7" s="660"/>
      <c r="I7" s="660"/>
      <c r="J7" s="660"/>
      <c r="K7" s="660"/>
      <c r="L7" s="660"/>
      <c r="M7" s="660"/>
      <c r="N7" s="660"/>
      <c r="O7" s="660"/>
      <c r="P7" s="661"/>
      <c r="Q7" s="662">
        <v>42784</v>
      </c>
      <c r="R7" s="663"/>
      <c r="S7" s="663"/>
      <c r="T7" s="663"/>
      <c r="U7" s="663"/>
      <c r="V7" s="663">
        <v>40961</v>
      </c>
      <c r="W7" s="663"/>
      <c r="X7" s="663"/>
      <c r="Y7" s="663"/>
      <c r="Z7" s="663"/>
      <c r="AA7" s="663">
        <v>1824</v>
      </c>
      <c r="AB7" s="663"/>
      <c r="AC7" s="663"/>
      <c r="AD7" s="663"/>
      <c r="AE7" s="664"/>
      <c r="AF7" s="665">
        <v>1537</v>
      </c>
      <c r="AG7" s="666"/>
      <c r="AH7" s="666"/>
      <c r="AI7" s="666"/>
      <c r="AJ7" s="667"/>
      <c r="AK7" s="668">
        <v>381</v>
      </c>
      <c r="AL7" s="663"/>
      <c r="AM7" s="663"/>
      <c r="AN7" s="663"/>
      <c r="AO7" s="663"/>
      <c r="AP7" s="663">
        <v>58137</v>
      </c>
      <c r="AQ7" s="663"/>
      <c r="AR7" s="663"/>
      <c r="AS7" s="663"/>
      <c r="AT7" s="663"/>
      <c r="AU7" s="669"/>
      <c r="AV7" s="669"/>
      <c r="AW7" s="669"/>
      <c r="AX7" s="669"/>
      <c r="AY7" s="670"/>
      <c r="AZ7" s="56"/>
      <c r="BA7" s="56"/>
      <c r="BB7" s="56"/>
      <c r="BC7" s="56"/>
      <c r="BD7" s="56"/>
      <c r="BE7" s="67"/>
      <c r="BF7" s="67"/>
      <c r="BG7" s="67"/>
      <c r="BH7" s="67"/>
      <c r="BI7" s="67"/>
      <c r="BJ7" s="67"/>
      <c r="BK7" s="67"/>
      <c r="BL7" s="67"/>
      <c r="BM7" s="67"/>
      <c r="BN7" s="67"/>
      <c r="BO7" s="67"/>
      <c r="BP7" s="67"/>
      <c r="BQ7" s="51">
        <v>1</v>
      </c>
      <c r="BR7" s="71"/>
      <c r="BS7" s="659" t="s">
        <v>174</v>
      </c>
      <c r="BT7" s="660"/>
      <c r="BU7" s="660"/>
      <c r="BV7" s="660"/>
      <c r="BW7" s="660"/>
      <c r="BX7" s="660"/>
      <c r="BY7" s="660"/>
      <c r="BZ7" s="660"/>
      <c r="CA7" s="660"/>
      <c r="CB7" s="660"/>
      <c r="CC7" s="660"/>
      <c r="CD7" s="660"/>
      <c r="CE7" s="660"/>
      <c r="CF7" s="660"/>
      <c r="CG7" s="661"/>
      <c r="CH7" s="671">
        <v>-1</v>
      </c>
      <c r="CI7" s="672"/>
      <c r="CJ7" s="672"/>
      <c r="CK7" s="672"/>
      <c r="CL7" s="673"/>
      <c r="CM7" s="671">
        <v>102</v>
      </c>
      <c r="CN7" s="672"/>
      <c r="CO7" s="672"/>
      <c r="CP7" s="672"/>
      <c r="CQ7" s="673"/>
      <c r="CR7" s="671">
        <v>66</v>
      </c>
      <c r="CS7" s="672"/>
      <c r="CT7" s="672"/>
      <c r="CU7" s="672"/>
      <c r="CV7" s="673"/>
      <c r="CW7" s="671">
        <v>33</v>
      </c>
      <c r="CX7" s="672"/>
      <c r="CY7" s="672"/>
      <c r="CZ7" s="672"/>
      <c r="DA7" s="673"/>
      <c r="DB7" s="674" t="s">
        <v>202</v>
      </c>
      <c r="DC7" s="675"/>
      <c r="DD7" s="675"/>
      <c r="DE7" s="675"/>
      <c r="DF7" s="676"/>
      <c r="DG7" s="674" t="s">
        <v>202</v>
      </c>
      <c r="DH7" s="675"/>
      <c r="DI7" s="675"/>
      <c r="DJ7" s="675"/>
      <c r="DK7" s="676"/>
      <c r="DL7" s="674" t="s">
        <v>202</v>
      </c>
      <c r="DM7" s="675"/>
      <c r="DN7" s="675"/>
      <c r="DO7" s="675"/>
      <c r="DP7" s="676"/>
      <c r="DQ7" s="674" t="s">
        <v>202</v>
      </c>
      <c r="DR7" s="675"/>
      <c r="DS7" s="675"/>
      <c r="DT7" s="675"/>
      <c r="DU7" s="676"/>
      <c r="DV7" s="659"/>
      <c r="DW7" s="660"/>
      <c r="DX7" s="660"/>
      <c r="DY7" s="660"/>
      <c r="DZ7" s="677"/>
      <c r="EA7" s="67"/>
    </row>
    <row r="8" spans="1:131" s="47" customFormat="1" ht="26.25" customHeight="1" x14ac:dyDescent="0.2">
      <c r="A8" s="52">
        <v>2</v>
      </c>
      <c r="B8" s="698"/>
      <c r="C8" s="699"/>
      <c r="D8" s="699"/>
      <c r="E8" s="699"/>
      <c r="F8" s="699"/>
      <c r="G8" s="699"/>
      <c r="H8" s="699"/>
      <c r="I8" s="699"/>
      <c r="J8" s="699"/>
      <c r="K8" s="699"/>
      <c r="L8" s="699"/>
      <c r="M8" s="699"/>
      <c r="N8" s="699"/>
      <c r="O8" s="699"/>
      <c r="P8" s="700"/>
      <c r="Q8" s="701"/>
      <c r="R8" s="702"/>
      <c r="S8" s="702"/>
      <c r="T8" s="702"/>
      <c r="U8" s="702"/>
      <c r="V8" s="702"/>
      <c r="W8" s="702"/>
      <c r="X8" s="702"/>
      <c r="Y8" s="702"/>
      <c r="Z8" s="702"/>
      <c r="AA8" s="702"/>
      <c r="AB8" s="702"/>
      <c r="AC8" s="702"/>
      <c r="AD8" s="702"/>
      <c r="AE8" s="703"/>
      <c r="AF8" s="704"/>
      <c r="AG8" s="675"/>
      <c r="AH8" s="675"/>
      <c r="AI8" s="675"/>
      <c r="AJ8" s="705"/>
      <c r="AK8" s="706"/>
      <c r="AL8" s="702"/>
      <c r="AM8" s="702"/>
      <c r="AN8" s="702"/>
      <c r="AO8" s="702"/>
      <c r="AP8" s="702"/>
      <c r="AQ8" s="702"/>
      <c r="AR8" s="702"/>
      <c r="AS8" s="702"/>
      <c r="AT8" s="702"/>
      <c r="AU8" s="707"/>
      <c r="AV8" s="707"/>
      <c r="AW8" s="707"/>
      <c r="AX8" s="707"/>
      <c r="AY8" s="708"/>
      <c r="AZ8" s="56"/>
      <c r="BA8" s="56"/>
      <c r="BB8" s="56"/>
      <c r="BC8" s="56"/>
      <c r="BD8" s="56"/>
      <c r="BE8" s="67"/>
      <c r="BF8" s="67"/>
      <c r="BG8" s="67"/>
      <c r="BH8" s="67"/>
      <c r="BI8" s="67"/>
      <c r="BJ8" s="67"/>
      <c r="BK8" s="67"/>
      <c r="BL8" s="67"/>
      <c r="BM8" s="67"/>
      <c r="BN8" s="67"/>
      <c r="BO8" s="67"/>
      <c r="BP8" s="67"/>
      <c r="BQ8" s="52">
        <v>2</v>
      </c>
      <c r="BR8" s="72" t="s">
        <v>545</v>
      </c>
      <c r="BS8" s="698" t="s">
        <v>105</v>
      </c>
      <c r="BT8" s="699"/>
      <c r="BU8" s="699"/>
      <c r="BV8" s="699"/>
      <c r="BW8" s="699"/>
      <c r="BX8" s="699"/>
      <c r="BY8" s="699"/>
      <c r="BZ8" s="699"/>
      <c r="CA8" s="699"/>
      <c r="CB8" s="699"/>
      <c r="CC8" s="699"/>
      <c r="CD8" s="699"/>
      <c r="CE8" s="699"/>
      <c r="CF8" s="699"/>
      <c r="CG8" s="700"/>
      <c r="CH8" s="674">
        <v>4</v>
      </c>
      <c r="CI8" s="675"/>
      <c r="CJ8" s="675"/>
      <c r="CK8" s="675"/>
      <c r="CL8" s="676"/>
      <c r="CM8" s="674">
        <v>1023</v>
      </c>
      <c r="CN8" s="675"/>
      <c r="CO8" s="675"/>
      <c r="CP8" s="675"/>
      <c r="CQ8" s="676"/>
      <c r="CR8" s="674">
        <v>8</v>
      </c>
      <c r="CS8" s="675"/>
      <c r="CT8" s="675"/>
      <c r="CU8" s="675"/>
      <c r="CV8" s="676"/>
      <c r="CW8" s="674" t="s">
        <v>202</v>
      </c>
      <c r="CX8" s="675"/>
      <c r="CY8" s="675"/>
      <c r="CZ8" s="675"/>
      <c r="DA8" s="676"/>
      <c r="DB8" s="674" t="s">
        <v>202</v>
      </c>
      <c r="DC8" s="675"/>
      <c r="DD8" s="675"/>
      <c r="DE8" s="675"/>
      <c r="DF8" s="676"/>
      <c r="DG8" s="674">
        <v>2127</v>
      </c>
      <c r="DH8" s="675"/>
      <c r="DI8" s="675"/>
      <c r="DJ8" s="675"/>
      <c r="DK8" s="676"/>
      <c r="DL8" s="674" t="s">
        <v>202</v>
      </c>
      <c r="DM8" s="675"/>
      <c r="DN8" s="675"/>
      <c r="DO8" s="675"/>
      <c r="DP8" s="676"/>
      <c r="DQ8" s="674" t="s">
        <v>202</v>
      </c>
      <c r="DR8" s="675"/>
      <c r="DS8" s="675"/>
      <c r="DT8" s="675"/>
      <c r="DU8" s="676"/>
      <c r="DV8" s="698"/>
      <c r="DW8" s="699"/>
      <c r="DX8" s="699"/>
      <c r="DY8" s="699"/>
      <c r="DZ8" s="709"/>
      <c r="EA8" s="67"/>
    </row>
    <row r="9" spans="1:131" s="47" customFormat="1" ht="26.25" customHeight="1" x14ac:dyDescent="0.2">
      <c r="A9" s="52">
        <v>3</v>
      </c>
      <c r="B9" s="698"/>
      <c r="C9" s="699"/>
      <c r="D9" s="699"/>
      <c r="E9" s="699"/>
      <c r="F9" s="699"/>
      <c r="G9" s="699"/>
      <c r="H9" s="699"/>
      <c r="I9" s="699"/>
      <c r="J9" s="699"/>
      <c r="K9" s="699"/>
      <c r="L9" s="699"/>
      <c r="M9" s="699"/>
      <c r="N9" s="699"/>
      <c r="O9" s="699"/>
      <c r="P9" s="700"/>
      <c r="Q9" s="701"/>
      <c r="R9" s="702"/>
      <c r="S9" s="702"/>
      <c r="T9" s="702"/>
      <c r="U9" s="702"/>
      <c r="V9" s="702"/>
      <c r="W9" s="702"/>
      <c r="X9" s="702"/>
      <c r="Y9" s="702"/>
      <c r="Z9" s="702"/>
      <c r="AA9" s="702"/>
      <c r="AB9" s="702"/>
      <c r="AC9" s="702"/>
      <c r="AD9" s="702"/>
      <c r="AE9" s="703"/>
      <c r="AF9" s="704"/>
      <c r="AG9" s="675"/>
      <c r="AH9" s="675"/>
      <c r="AI9" s="675"/>
      <c r="AJ9" s="705"/>
      <c r="AK9" s="706"/>
      <c r="AL9" s="702"/>
      <c r="AM9" s="702"/>
      <c r="AN9" s="702"/>
      <c r="AO9" s="702"/>
      <c r="AP9" s="702"/>
      <c r="AQ9" s="702"/>
      <c r="AR9" s="702"/>
      <c r="AS9" s="702"/>
      <c r="AT9" s="702"/>
      <c r="AU9" s="707"/>
      <c r="AV9" s="707"/>
      <c r="AW9" s="707"/>
      <c r="AX9" s="707"/>
      <c r="AY9" s="708"/>
      <c r="AZ9" s="56"/>
      <c r="BA9" s="56"/>
      <c r="BB9" s="56"/>
      <c r="BC9" s="56"/>
      <c r="BD9" s="56"/>
      <c r="BE9" s="67"/>
      <c r="BF9" s="67"/>
      <c r="BG9" s="67"/>
      <c r="BH9" s="67"/>
      <c r="BI9" s="67"/>
      <c r="BJ9" s="67"/>
      <c r="BK9" s="67"/>
      <c r="BL9" s="67"/>
      <c r="BM9" s="67"/>
      <c r="BN9" s="67"/>
      <c r="BO9" s="67"/>
      <c r="BP9" s="67"/>
      <c r="BQ9" s="52">
        <v>3</v>
      </c>
      <c r="BR9" s="72"/>
      <c r="BS9" s="698" t="s">
        <v>288</v>
      </c>
      <c r="BT9" s="699"/>
      <c r="BU9" s="699"/>
      <c r="BV9" s="699"/>
      <c r="BW9" s="699"/>
      <c r="BX9" s="699"/>
      <c r="BY9" s="699"/>
      <c r="BZ9" s="699"/>
      <c r="CA9" s="699"/>
      <c r="CB9" s="699"/>
      <c r="CC9" s="699"/>
      <c r="CD9" s="699"/>
      <c r="CE9" s="699"/>
      <c r="CF9" s="699"/>
      <c r="CG9" s="700"/>
      <c r="CH9" s="674">
        <v>1</v>
      </c>
      <c r="CI9" s="675"/>
      <c r="CJ9" s="675"/>
      <c r="CK9" s="675"/>
      <c r="CL9" s="676"/>
      <c r="CM9" s="674">
        <v>31</v>
      </c>
      <c r="CN9" s="675"/>
      <c r="CO9" s="675"/>
      <c r="CP9" s="675"/>
      <c r="CQ9" s="676"/>
      <c r="CR9" s="674">
        <v>5</v>
      </c>
      <c r="CS9" s="675"/>
      <c r="CT9" s="675"/>
      <c r="CU9" s="675"/>
      <c r="CV9" s="676"/>
      <c r="CW9" s="674">
        <v>2</v>
      </c>
      <c r="CX9" s="675"/>
      <c r="CY9" s="675"/>
      <c r="CZ9" s="675"/>
      <c r="DA9" s="676"/>
      <c r="DB9" s="674" t="s">
        <v>202</v>
      </c>
      <c r="DC9" s="675"/>
      <c r="DD9" s="675"/>
      <c r="DE9" s="675"/>
      <c r="DF9" s="676"/>
      <c r="DG9" s="674" t="s">
        <v>202</v>
      </c>
      <c r="DH9" s="675"/>
      <c r="DI9" s="675"/>
      <c r="DJ9" s="675"/>
      <c r="DK9" s="676"/>
      <c r="DL9" s="674" t="s">
        <v>202</v>
      </c>
      <c r="DM9" s="675"/>
      <c r="DN9" s="675"/>
      <c r="DO9" s="675"/>
      <c r="DP9" s="676"/>
      <c r="DQ9" s="674" t="s">
        <v>202</v>
      </c>
      <c r="DR9" s="675"/>
      <c r="DS9" s="675"/>
      <c r="DT9" s="675"/>
      <c r="DU9" s="676"/>
      <c r="DV9" s="698"/>
      <c r="DW9" s="699"/>
      <c r="DX9" s="699"/>
      <c r="DY9" s="699"/>
      <c r="DZ9" s="709"/>
      <c r="EA9" s="67"/>
    </row>
    <row r="10" spans="1:131" s="47" customFormat="1" ht="26.25" customHeight="1" x14ac:dyDescent="0.2">
      <c r="A10" s="52">
        <v>4</v>
      </c>
      <c r="B10" s="698"/>
      <c r="C10" s="699"/>
      <c r="D10" s="699"/>
      <c r="E10" s="699"/>
      <c r="F10" s="699"/>
      <c r="G10" s="699"/>
      <c r="H10" s="699"/>
      <c r="I10" s="699"/>
      <c r="J10" s="699"/>
      <c r="K10" s="699"/>
      <c r="L10" s="699"/>
      <c r="M10" s="699"/>
      <c r="N10" s="699"/>
      <c r="O10" s="699"/>
      <c r="P10" s="700"/>
      <c r="Q10" s="701"/>
      <c r="R10" s="702"/>
      <c r="S10" s="702"/>
      <c r="T10" s="702"/>
      <c r="U10" s="702"/>
      <c r="V10" s="702"/>
      <c r="W10" s="702"/>
      <c r="X10" s="702"/>
      <c r="Y10" s="702"/>
      <c r="Z10" s="702"/>
      <c r="AA10" s="702"/>
      <c r="AB10" s="702"/>
      <c r="AC10" s="702"/>
      <c r="AD10" s="702"/>
      <c r="AE10" s="703"/>
      <c r="AF10" s="704"/>
      <c r="AG10" s="675"/>
      <c r="AH10" s="675"/>
      <c r="AI10" s="675"/>
      <c r="AJ10" s="705"/>
      <c r="AK10" s="706"/>
      <c r="AL10" s="702"/>
      <c r="AM10" s="702"/>
      <c r="AN10" s="702"/>
      <c r="AO10" s="702"/>
      <c r="AP10" s="702"/>
      <c r="AQ10" s="702"/>
      <c r="AR10" s="702"/>
      <c r="AS10" s="702"/>
      <c r="AT10" s="702"/>
      <c r="AU10" s="707"/>
      <c r="AV10" s="707"/>
      <c r="AW10" s="707"/>
      <c r="AX10" s="707"/>
      <c r="AY10" s="708"/>
      <c r="AZ10" s="56"/>
      <c r="BA10" s="56"/>
      <c r="BB10" s="56"/>
      <c r="BC10" s="56"/>
      <c r="BD10" s="56"/>
      <c r="BE10" s="67"/>
      <c r="BF10" s="67"/>
      <c r="BG10" s="67"/>
      <c r="BH10" s="67"/>
      <c r="BI10" s="67"/>
      <c r="BJ10" s="67"/>
      <c r="BK10" s="67"/>
      <c r="BL10" s="67"/>
      <c r="BM10" s="67"/>
      <c r="BN10" s="67"/>
      <c r="BO10" s="67"/>
      <c r="BP10" s="67"/>
      <c r="BQ10" s="52">
        <v>4</v>
      </c>
      <c r="BR10" s="72"/>
      <c r="BS10" s="698" t="s">
        <v>41</v>
      </c>
      <c r="BT10" s="699"/>
      <c r="BU10" s="699"/>
      <c r="BV10" s="699"/>
      <c r="BW10" s="699"/>
      <c r="BX10" s="699"/>
      <c r="BY10" s="699"/>
      <c r="BZ10" s="699"/>
      <c r="CA10" s="699"/>
      <c r="CB10" s="699"/>
      <c r="CC10" s="699"/>
      <c r="CD10" s="699"/>
      <c r="CE10" s="699"/>
      <c r="CF10" s="699"/>
      <c r="CG10" s="700"/>
      <c r="CH10" s="674">
        <v>0</v>
      </c>
      <c r="CI10" s="675"/>
      <c r="CJ10" s="675"/>
      <c r="CK10" s="675"/>
      <c r="CL10" s="676"/>
      <c r="CM10" s="674">
        <v>88</v>
      </c>
      <c r="CN10" s="675"/>
      <c r="CO10" s="675"/>
      <c r="CP10" s="675"/>
      <c r="CQ10" s="676"/>
      <c r="CR10" s="674">
        <v>77</v>
      </c>
      <c r="CS10" s="675"/>
      <c r="CT10" s="675"/>
      <c r="CU10" s="675"/>
      <c r="CV10" s="676"/>
      <c r="CW10" s="674" t="s">
        <v>202</v>
      </c>
      <c r="CX10" s="675"/>
      <c r="CY10" s="675"/>
      <c r="CZ10" s="675"/>
      <c r="DA10" s="676"/>
      <c r="DB10" s="674" t="s">
        <v>202</v>
      </c>
      <c r="DC10" s="675"/>
      <c r="DD10" s="675"/>
      <c r="DE10" s="675"/>
      <c r="DF10" s="676"/>
      <c r="DG10" s="674" t="s">
        <v>202</v>
      </c>
      <c r="DH10" s="675"/>
      <c r="DI10" s="675"/>
      <c r="DJ10" s="675"/>
      <c r="DK10" s="676"/>
      <c r="DL10" s="674" t="s">
        <v>202</v>
      </c>
      <c r="DM10" s="675"/>
      <c r="DN10" s="675"/>
      <c r="DO10" s="675"/>
      <c r="DP10" s="676"/>
      <c r="DQ10" s="674" t="s">
        <v>202</v>
      </c>
      <c r="DR10" s="675"/>
      <c r="DS10" s="675"/>
      <c r="DT10" s="675"/>
      <c r="DU10" s="676"/>
      <c r="DV10" s="698"/>
      <c r="DW10" s="699"/>
      <c r="DX10" s="699"/>
      <c r="DY10" s="699"/>
      <c r="DZ10" s="709"/>
      <c r="EA10" s="67"/>
    </row>
    <row r="11" spans="1:131" s="47" customFormat="1" ht="26.25" customHeight="1" x14ac:dyDescent="0.2">
      <c r="A11" s="52">
        <v>5</v>
      </c>
      <c r="B11" s="698"/>
      <c r="C11" s="699"/>
      <c r="D11" s="699"/>
      <c r="E11" s="699"/>
      <c r="F11" s="699"/>
      <c r="G11" s="699"/>
      <c r="H11" s="699"/>
      <c r="I11" s="699"/>
      <c r="J11" s="699"/>
      <c r="K11" s="699"/>
      <c r="L11" s="699"/>
      <c r="M11" s="699"/>
      <c r="N11" s="699"/>
      <c r="O11" s="699"/>
      <c r="P11" s="700"/>
      <c r="Q11" s="701"/>
      <c r="R11" s="702"/>
      <c r="S11" s="702"/>
      <c r="T11" s="702"/>
      <c r="U11" s="702"/>
      <c r="V11" s="702"/>
      <c r="W11" s="702"/>
      <c r="X11" s="702"/>
      <c r="Y11" s="702"/>
      <c r="Z11" s="702"/>
      <c r="AA11" s="702"/>
      <c r="AB11" s="702"/>
      <c r="AC11" s="702"/>
      <c r="AD11" s="702"/>
      <c r="AE11" s="703"/>
      <c r="AF11" s="704"/>
      <c r="AG11" s="675"/>
      <c r="AH11" s="675"/>
      <c r="AI11" s="675"/>
      <c r="AJ11" s="705"/>
      <c r="AK11" s="706"/>
      <c r="AL11" s="702"/>
      <c r="AM11" s="702"/>
      <c r="AN11" s="702"/>
      <c r="AO11" s="702"/>
      <c r="AP11" s="702"/>
      <c r="AQ11" s="702"/>
      <c r="AR11" s="702"/>
      <c r="AS11" s="702"/>
      <c r="AT11" s="702"/>
      <c r="AU11" s="707"/>
      <c r="AV11" s="707"/>
      <c r="AW11" s="707"/>
      <c r="AX11" s="707"/>
      <c r="AY11" s="708"/>
      <c r="AZ11" s="56"/>
      <c r="BA11" s="56"/>
      <c r="BB11" s="56"/>
      <c r="BC11" s="56"/>
      <c r="BD11" s="56"/>
      <c r="BE11" s="67"/>
      <c r="BF11" s="67"/>
      <c r="BG11" s="67"/>
      <c r="BH11" s="67"/>
      <c r="BI11" s="67"/>
      <c r="BJ11" s="67"/>
      <c r="BK11" s="67"/>
      <c r="BL11" s="67"/>
      <c r="BM11" s="67"/>
      <c r="BN11" s="67"/>
      <c r="BO11" s="67"/>
      <c r="BP11" s="67"/>
      <c r="BQ11" s="52">
        <v>5</v>
      </c>
      <c r="BR11" s="72"/>
      <c r="BS11" s="698" t="s">
        <v>537</v>
      </c>
      <c r="BT11" s="699"/>
      <c r="BU11" s="699"/>
      <c r="BV11" s="699"/>
      <c r="BW11" s="699"/>
      <c r="BX11" s="699"/>
      <c r="BY11" s="699"/>
      <c r="BZ11" s="699"/>
      <c r="CA11" s="699"/>
      <c r="CB11" s="699"/>
      <c r="CC11" s="699"/>
      <c r="CD11" s="699"/>
      <c r="CE11" s="699"/>
      <c r="CF11" s="699"/>
      <c r="CG11" s="700"/>
      <c r="CH11" s="674">
        <v>-5</v>
      </c>
      <c r="CI11" s="675"/>
      <c r="CJ11" s="675"/>
      <c r="CK11" s="675"/>
      <c r="CL11" s="676"/>
      <c r="CM11" s="674">
        <v>91</v>
      </c>
      <c r="CN11" s="675"/>
      <c r="CO11" s="675"/>
      <c r="CP11" s="675"/>
      <c r="CQ11" s="676"/>
      <c r="CR11" s="674">
        <v>46</v>
      </c>
      <c r="CS11" s="675"/>
      <c r="CT11" s="675"/>
      <c r="CU11" s="675"/>
      <c r="CV11" s="676"/>
      <c r="CW11" s="674">
        <v>42</v>
      </c>
      <c r="CX11" s="675"/>
      <c r="CY11" s="675"/>
      <c r="CZ11" s="675"/>
      <c r="DA11" s="676"/>
      <c r="DB11" s="674" t="s">
        <v>202</v>
      </c>
      <c r="DC11" s="675"/>
      <c r="DD11" s="675"/>
      <c r="DE11" s="675"/>
      <c r="DF11" s="676"/>
      <c r="DG11" s="674" t="s">
        <v>202</v>
      </c>
      <c r="DH11" s="675"/>
      <c r="DI11" s="675"/>
      <c r="DJ11" s="675"/>
      <c r="DK11" s="676"/>
      <c r="DL11" s="674" t="s">
        <v>202</v>
      </c>
      <c r="DM11" s="675"/>
      <c r="DN11" s="675"/>
      <c r="DO11" s="675"/>
      <c r="DP11" s="676"/>
      <c r="DQ11" s="674" t="s">
        <v>202</v>
      </c>
      <c r="DR11" s="675"/>
      <c r="DS11" s="675"/>
      <c r="DT11" s="675"/>
      <c r="DU11" s="676"/>
      <c r="DV11" s="698"/>
      <c r="DW11" s="699"/>
      <c r="DX11" s="699"/>
      <c r="DY11" s="699"/>
      <c r="DZ11" s="709"/>
      <c r="EA11" s="67"/>
    </row>
    <row r="12" spans="1:131" s="47" customFormat="1" ht="26.25" customHeight="1" x14ac:dyDescent="0.2">
      <c r="A12" s="52">
        <v>6</v>
      </c>
      <c r="B12" s="698"/>
      <c r="C12" s="699"/>
      <c r="D12" s="699"/>
      <c r="E12" s="699"/>
      <c r="F12" s="699"/>
      <c r="G12" s="699"/>
      <c r="H12" s="699"/>
      <c r="I12" s="699"/>
      <c r="J12" s="699"/>
      <c r="K12" s="699"/>
      <c r="L12" s="699"/>
      <c r="M12" s="699"/>
      <c r="N12" s="699"/>
      <c r="O12" s="699"/>
      <c r="P12" s="700"/>
      <c r="Q12" s="701"/>
      <c r="R12" s="702"/>
      <c r="S12" s="702"/>
      <c r="T12" s="702"/>
      <c r="U12" s="702"/>
      <c r="V12" s="702"/>
      <c r="W12" s="702"/>
      <c r="X12" s="702"/>
      <c r="Y12" s="702"/>
      <c r="Z12" s="702"/>
      <c r="AA12" s="702"/>
      <c r="AB12" s="702"/>
      <c r="AC12" s="702"/>
      <c r="AD12" s="702"/>
      <c r="AE12" s="703"/>
      <c r="AF12" s="704"/>
      <c r="AG12" s="675"/>
      <c r="AH12" s="675"/>
      <c r="AI12" s="675"/>
      <c r="AJ12" s="705"/>
      <c r="AK12" s="706"/>
      <c r="AL12" s="702"/>
      <c r="AM12" s="702"/>
      <c r="AN12" s="702"/>
      <c r="AO12" s="702"/>
      <c r="AP12" s="702"/>
      <c r="AQ12" s="702"/>
      <c r="AR12" s="702"/>
      <c r="AS12" s="702"/>
      <c r="AT12" s="702"/>
      <c r="AU12" s="707"/>
      <c r="AV12" s="707"/>
      <c r="AW12" s="707"/>
      <c r="AX12" s="707"/>
      <c r="AY12" s="708"/>
      <c r="AZ12" s="56"/>
      <c r="BA12" s="56"/>
      <c r="BB12" s="56"/>
      <c r="BC12" s="56"/>
      <c r="BD12" s="56"/>
      <c r="BE12" s="67"/>
      <c r="BF12" s="67"/>
      <c r="BG12" s="67"/>
      <c r="BH12" s="67"/>
      <c r="BI12" s="67"/>
      <c r="BJ12" s="67"/>
      <c r="BK12" s="67"/>
      <c r="BL12" s="67"/>
      <c r="BM12" s="67"/>
      <c r="BN12" s="67"/>
      <c r="BO12" s="67"/>
      <c r="BP12" s="67"/>
      <c r="BQ12" s="52">
        <v>6</v>
      </c>
      <c r="BR12" s="72"/>
      <c r="BS12" s="698" t="s">
        <v>417</v>
      </c>
      <c r="BT12" s="699"/>
      <c r="BU12" s="699"/>
      <c r="BV12" s="699"/>
      <c r="BW12" s="699"/>
      <c r="BX12" s="699"/>
      <c r="BY12" s="699"/>
      <c r="BZ12" s="699"/>
      <c r="CA12" s="699"/>
      <c r="CB12" s="699"/>
      <c r="CC12" s="699"/>
      <c r="CD12" s="699"/>
      <c r="CE12" s="699"/>
      <c r="CF12" s="699"/>
      <c r="CG12" s="700"/>
      <c r="CH12" s="674">
        <v>-2</v>
      </c>
      <c r="CI12" s="675"/>
      <c r="CJ12" s="675"/>
      <c r="CK12" s="675"/>
      <c r="CL12" s="676"/>
      <c r="CM12" s="674">
        <v>814</v>
      </c>
      <c r="CN12" s="675"/>
      <c r="CO12" s="675"/>
      <c r="CP12" s="675"/>
      <c r="CQ12" s="676"/>
      <c r="CR12" s="674">
        <v>14</v>
      </c>
      <c r="CS12" s="675"/>
      <c r="CT12" s="675"/>
      <c r="CU12" s="675"/>
      <c r="CV12" s="676"/>
      <c r="CW12" s="674" t="s">
        <v>202</v>
      </c>
      <c r="CX12" s="675"/>
      <c r="CY12" s="675"/>
      <c r="CZ12" s="675"/>
      <c r="DA12" s="676"/>
      <c r="DB12" s="674" t="s">
        <v>202</v>
      </c>
      <c r="DC12" s="675"/>
      <c r="DD12" s="675"/>
      <c r="DE12" s="675"/>
      <c r="DF12" s="676"/>
      <c r="DG12" s="674" t="s">
        <v>202</v>
      </c>
      <c r="DH12" s="675"/>
      <c r="DI12" s="675"/>
      <c r="DJ12" s="675"/>
      <c r="DK12" s="676"/>
      <c r="DL12" s="674" t="s">
        <v>202</v>
      </c>
      <c r="DM12" s="675"/>
      <c r="DN12" s="675"/>
      <c r="DO12" s="675"/>
      <c r="DP12" s="676"/>
      <c r="DQ12" s="674" t="s">
        <v>202</v>
      </c>
      <c r="DR12" s="675"/>
      <c r="DS12" s="675"/>
      <c r="DT12" s="675"/>
      <c r="DU12" s="676"/>
      <c r="DV12" s="698"/>
      <c r="DW12" s="699"/>
      <c r="DX12" s="699"/>
      <c r="DY12" s="699"/>
      <c r="DZ12" s="709"/>
      <c r="EA12" s="67"/>
    </row>
    <row r="13" spans="1:131" s="47" customFormat="1" ht="26.25" customHeight="1" x14ac:dyDescent="0.2">
      <c r="A13" s="52">
        <v>7</v>
      </c>
      <c r="B13" s="698"/>
      <c r="C13" s="699"/>
      <c r="D13" s="699"/>
      <c r="E13" s="699"/>
      <c r="F13" s="699"/>
      <c r="G13" s="699"/>
      <c r="H13" s="699"/>
      <c r="I13" s="699"/>
      <c r="J13" s="699"/>
      <c r="K13" s="699"/>
      <c r="L13" s="699"/>
      <c r="M13" s="699"/>
      <c r="N13" s="699"/>
      <c r="O13" s="699"/>
      <c r="P13" s="700"/>
      <c r="Q13" s="701"/>
      <c r="R13" s="702"/>
      <c r="S13" s="702"/>
      <c r="T13" s="702"/>
      <c r="U13" s="702"/>
      <c r="V13" s="702"/>
      <c r="W13" s="702"/>
      <c r="X13" s="702"/>
      <c r="Y13" s="702"/>
      <c r="Z13" s="702"/>
      <c r="AA13" s="702"/>
      <c r="AB13" s="702"/>
      <c r="AC13" s="702"/>
      <c r="AD13" s="702"/>
      <c r="AE13" s="703"/>
      <c r="AF13" s="704"/>
      <c r="AG13" s="675"/>
      <c r="AH13" s="675"/>
      <c r="AI13" s="675"/>
      <c r="AJ13" s="705"/>
      <c r="AK13" s="706"/>
      <c r="AL13" s="702"/>
      <c r="AM13" s="702"/>
      <c r="AN13" s="702"/>
      <c r="AO13" s="702"/>
      <c r="AP13" s="702"/>
      <c r="AQ13" s="702"/>
      <c r="AR13" s="702"/>
      <c r="AS13" s="702"/>
      <c r="AT13" s="702"/>
      <c r="AU13" s="707"/>
      <c r="AV13" s="707"/>
      <c r="AW13" s="707"/>
      <c r="AX13" s="707"/>
      <c r="AY13" s="708"/>
      <c r="AZ13" s="56"/>
      <c r="BA13" s="56"/>
      <c r="BB13" s="56"/>
      <c r="BC13" s="56"/>
      <c r="BD13" s="56"/>
      <c r="BE13" s="67"/>
      <c r="BF13" s="67"/>
      <c r="BG13" s="67"/>
      <c r="BH13" s="67"/>
      <c r="BI13" s="67"/>
      <c r="BJ13" s="67"/>
      <c r="BK13" s="67"/>
      <c r="BL13" s="67"/>
      <c r="BM13" s="67"/>
      <c r="BN13" s="67"/>
      <c r="BO13" s="67"/>
      <c r="BP13" s="67"/>
      <c r="BQ13" s="52">
        <v>7</v>
      </c>
      <c r="BR13" s="72"/>
      <c r="BS13" s="698" t="s">
        <v>538</v>
      </c>
      <c r="BT13" s="699"/>
      <c r="BU13" s="699"/>
      <c r="BV13" s="699"/>
      <c r="BW13" s="699"/>
      <c r="BX13" s="699"/>
      <c r="BY13" s="699"/>
      <c r="BZ13" s="699"/>
      <c r="CA13" s="699"/>
      <c r="CB13" s="699"/>
      <c r="CC13" s="699"/>
      <c r="CD13" s="699"/>
      <c r="CE13" s="699"/>
      <c r="CF13" s="699"/>
      <c r="CG13" s="700"/>
      <c r="CH13" s="674">
        <v>1</v>
      </c>
      <c r="CI13" s="675"/>
      <c r="CJ13" s="675"/>
      <c r="CK13" s="675"/>
      <c r="CL13" s="676"/>
      <c r="CM13" s="674">
        <v>806</v>
      </c>
      <c r="CN13" s="675"/>
      <c r="CO13" s="675"/>
      <c r="CP13" s="675"/>
      <c r="CQ13" s="676"/>
      <c r="CR13" s="674">
        <v>5</v>
      </c>
      <c r="CS13" s="675"/>
      <c r="CT13" s="675"/>
      <c r="CU13" s="675"/>
      <c r="CV13" s="676"/>
      <c r="CW13" s="674">
        <v>49</v>
      </c>
      <c r="CX13" s="675"/>
      <c r="CY13" s="675"/>
      <c r="CZ13" s="675"/>
      <c r="DA13" s="676"/>
      <c r="DB13" s="674" t="s">
        <v>202</v>
      </c>
      <c r="DC13" s="675"/>
      <c r="DD13" s="675"/>
      <c r="DE13" s="675"/>
      <c r="DF13" s="676"/>
      <c r="DG13" s="674" t="s">
        <v>202</v>
      </c>
      <c r="DH13" s="675"/>
      <c r="DI13" s="675"/>
      <c r="DJ13" s="675"/>
      <c r="DK13" s="676"/>
      <c r="DL13" s="674" t="s">
        <v>202</v>
      </c>
      <c r="DM13" s="675"/>
      <c r="DN13" s="675"/>
      <c r="DO13" s="675"/>
      <c r="DP13" s="676"/>
      <c r="DQ13" s="674" t="s">
        <v>202</v>
      </c>
      <c r="DR13" s="675"/>
      <c r="DS13" s="675"/>
      <c r="DT13" s="675"/>
      <c r="DU13" s="676"/>
      <c r="DV13" s="698"/>
      <c r="DW13" s="699"/>
      <c r="DX13" s="699"/>
      <c r="DY13" s="699"/>
      <c r="DZ13" s="709"/>
      <c r="EA13" s="67"/>
    </row>
    <row r="14" spans="1:131" s="47" customFormat="1" ht="26.25" customHeight="1" x14ac:dyDescent="0.2">
      <c r="A14" s="52">
        <v>8</v>
      </c>
      <c r="B14" s="698"/>
      <c r="C14" s="699"/>
      <c r="D14" s="699"/>
      <c r="E14" s="699"/>
      <c r="F14" s="699"/>
      <c r="G14" s="699"/>
      <c r="H14" s="699"/>
      <c r="I14" s="699"/>
      <c r="J14" s="699"/>
      <c r="K14" s="699"/>
      <c r="L14" s="699"/>
      <c r="M14" s="699"/>
      <c r="N14" s="699"/>
      <c r="O14" s="699"/>
      <c r="P14" s="700"/>
      <c r="Q14" s="701"/>
      <c r="R14" s="702"/>
      <c r="S14" s="702"/>
      <c r="T14" s="702"/>
      <c r="U14" s="702"/>
      <c r="V14" s="702"/>
      <c r="W14" s="702"/>
      <c r="X14" s="702"/>
      <c r="Y14" s="702"/>
      <c r="Z14" s="702"/>
      <c r="AA14" s="702"/>
      <c r="AB14" s="702"/>
      <c r="AC14" s="702"/>
      <c r="AD14" s="702"/>
      <c r="AE14" s="703"/>
      <c r="AF14" s="704"/>
      <c r="AG14" s="675"/>
      <c r="AH14" s="675"/>
      <c r="AI14" s="675"/>
      <c r="AJ14" s="705"/>
      <c r="AK14" s="706"/>
      <c r="AL14" s="702"/>
      <c r="AM14" s="702"/>
      <c r="AN14" s="702"/>
      <c r="AO14" s="702"/>
      <c r="AP14" s="702"/>
      <c r="AQ14" s="702"/>
      <c r="AR14" s="702"/>
      <c r="AS14" s="702"/>
      <c r="AT14" s="702"/>
      <c r="AU14" s="707"/>
      <c r="AV14" s="707"/>
      <c r="AW14" s="707"/>
      <c r="AX14" s="707"/>
      <c r="AY14" s="708"/>
      <c r="AZ14" s="56"/>
      <c r="BA14" s="56"/>
      <c r="BB14" s="56"/>
      <c r="BC14" s="56"/>
      <c r="BD14" s="56"/>
      <c r="BE14" s="67"/>
      <c r="BF14" s="67"/>
      <c r="BG14" s="67"/>
      <c r="BH14" s="67"/>
      <c r="BI14" s="67"/>
      <c r="BJ14" s="67"/>
      <c r="BK14" s="67"/>
      <c r="BL14" s="67"/>
      <c r="BM14" s="67"/>
      <c r="BN14" s="67"/>
      <c r="BO14" s="67"/>
      <c r="BP14" s="67"/>
      <c r="BQ14" s="52">
        <v>8</v>
      </c>
      <c r="BR14" s="72"/>
      <c r="BS14" s="698" t="s">
        <v>529</v>
      </c>
      <c r="BT14" s="699"/>
      <c r="BU14" s="699"/>
      <c r="BV14" s="699"/>
      <c r="BW14" s="699"/>
      <c r="BX14" s="699"/>
      <c r="BY14" s="699"/>
      <c r="BZ14" s="699"/>
      <c r="CA14" s="699"/>
      <c r="CB14" s="699"/>
      <c r="CC14" s="699"/>
      <c r="CD14" s="699"/>
      <c r="CE14" s="699"/>
      <c r="CF14" s="699"/>
      <c r="CG14" s="700"/>
      <c r="CH14" s="674">
        <v>-200</v>
      </c>
      <c r="CI14" s="675"/>
      <c r="CJ14" s="675"/>
      <c r="CK14" s="675"/>
      <c r="CL14" s="676"/>
      <c r="CM14" s="674">
        <v>430</v>
      </c>
      <c r="CN14" s="675"/>
      <c r="CO14" s="675"/>
      <c r="CP14" s="675"/>
      <c r="CQ14" s="676"/>
      <c r="CR14" s="674">
        <v>150</v>
      </c>
      <c r="CS14" s="675"/>
      <c r="CT14" s="675"/>
      <c r="CU14" s="675"/>
      <c r="CV14" s="676"/>
      <c r="CW14" s="674">
        <v>134</v>
      </c>
      <c r="CX14" s="675"/>
      <c r="CY14" s="675"/>
      <c r="CZ14" s="675"/>
      <c r="DA14" s="676"/>
      <c r="DB14" s="674">
        <v>53</v>
      </c>
      <c r="DC14" s="675"/>
      <c r="DD14" s="675"/>
      <c r="DE14" s="675"/>
      <c r="DF14" s="676"/>
      <c r="DG14" s="674" t="s">
        <v>202</v>
      </c>
      <c r="DH14" s="675"/>
      <c r="DI14" s="675"/>
      <c r="DJ14" s="675"/>
      <c r="DK14" s="676"/>
      <c r="DL14" s="674" t="s">
        <v>202</v>
      </c>
      <c r="DM14" s="675"/>
      <c r="DN14" s="675"/>
      <c r="DO14" s="675"/>
      <c r="DP14" s="676"/>
      <c r="DQ14" s="674" t="s">
        <v>202</v>
      </c>
      <c r="DR14" s="675"/>
      <c r="DS14" s="675"/>
      <c r="DT14" s="675"/>
      <c r="DU14" s="676"/>
      <c r="DV14" s="698"/>
      <c r="DW14" s="699"/>
      <c r="DX14" s="699"/>
      <c r="DY14" s="699"/>
      <c r="DZ14" s="709"/>
      <c r="EA14" s="67"/>
    </row>
    <row r="15" spans="1:131" s="47" customFormat="1" ht="26.25" customHeight="1" x14ac:dyDescent="0.2">
      <c r="A15" s="52">
        <v>9</v>
      </c>
      <c r="B15" s="698"/>
      <c r="C15" s="699"/>
      <c r="D15" s="699"/>
      <c r="E15" s="699"/>
      <c r="F15" s="699"/>
      <c r="G15" s="699"/>
      <c r="H15" s="699"/>
      <c r="I15" s="699"/>
      <c r="J15" s="699"/>
      <c r="K15" s="699"/>
      <c r="L15" s="699"/>
      <c r="M15" s="699"/>
      <c r="N15" s="699"/>
      <c r="O15" s="699"/>
      <c r="P15" s="700"/>
      <c r="Q15" s="701"/>
      <c r="R15" s="702"/>
      <c r="S15" s="702"/>
      <c r="T15" s="702"/>
      <c r="U15" s="702"/>
      <c r="V15" s="702"/>
      <c r="W15" s="702"/>
      <c r="X15" s="702"/>
      <c r="Y15" s="702"/>
      <c r="Z15" s="702"/>
      <c r="AA15" s="702"/>
      <c r="AB15" s="702"/>
      <c r="AC15" s="702"/>
      <c r="AD15" s="702"/>
      <c r="AE15" s="703"/>
      <c r="AF15" s="704"/>
      <c r="AG15" s="675"/>
      <c r="AH15" s="675"/>
      <c r="AI15" s="675"/>
      <c r="AJ15" s="705"/>
      <c r="AK15" s="706"/>
      <c r="AL15" s="702"/>
      <c r="AM15" s="702"/>
      <c r="AN15" s="702"/>
      <c r="AO15" s="702"/>
      <c r="AP15" s="702"/>
      <c r="AQ15" s="702"/>
      <c r="AR15" s="702"/>
      <c r="AS15" s="702"/>
      <c r="AT15" s="702"/>
      <c r="AU15" s="707"/>
      <c r="AV15" s="707"/>
      <c r="AW15" s="707"/>
      <c r="AX15" s="707"/>
      <c r="AY15" s="708"/>
      <c r="AZ15" s="56"/>
      <c r="BA15" s="56"/>
      <c r="BB15" s="56"/>
      <c r="BC15" s="56"/>
      <c r="BD15" s="56"/>
      <c r="BE15" s="67"/>
      <c r="BF15" s="67"/>
      <c r="BG15" s="67"/>
      <c r="BH15" s="67"/>
      <c r="BI15" s="67"/>
      <c r="BJ15" s="67"/>
      <c r="BK15" s="67"/>
      <c r="BL15" s="67"/>
      <c r="BM15" s="67"/>
      <c r="BN15" s="67"/>
      <c r="BO15" s="67"/>
      <c r="BP15" s="67"/>
      <c r="BQ15" s="52">
        <v>9</v>
      </c>
      <c r="BR15" s="72" t="s">
        <v>545</v>
      </c>
      <c r="BS15" s="698" t="s">
        <v>539</v>
      </c>
      <c r="BT15" s="699"/>
      <c r="BU15" s="699"/>
      <c r="BV15" s="699"/>
      <c r="BW15" s="699"/>
      <c r="BX15" s="699"/>
      <c r="BY15" s="699"/>
      <c r="BZ15" s="699"/>
      <c r="CA15" s="699"/>
      <c r="CB15" s="699"/>
      <c r="CC15" s="699"/>
      <c r="CD15" s="699"/>
      <c r="CE15" s="699"/>
      <c r="CF15" s="699"/>
      <c r="CG15" s="700"/>
      <c r="CH15" s="674">
        <v>-80</v>
      </c>
      <c r="CI15" s="675"/>
      <c r="CJ15" s="675"/>
      <c r="CK15" s="675"/>
      <c r="CL15" s="676"/>
      <c r="CM15" s="674">
        <v>2990</v>
      </c>
      <c r="CN15" s="675"/>
      <c r="CO15" s="675"/>
      <c r="CP15" s="675"/>
      <c r="CQ15" s="676"/>
      <c r="CR15" s="674" t="s">
        <v>202</v>
      </c>
      <c r="CS15" s="675"/>
      <c r="CT15" s="675"/>
      <c r="CU15" s="675"/>
      <c r="CV15" s="676"/>
      <c r="CW15" s="674">
        <v>233</v>
      </c>
      <c r="CX15" s="675"/>
      <c r="CY15" s="675"/>
      <c r="CZ15" s="675"/>
      <c r="DA15" s="676"/>
      <c r="DB15" s="674" t="s">
        <v>202</v>
      </c>
      <c r="DC15" s="675"/>
      <c r="DD15" s="675"/>
      <c r="DE15" s="675"/>
      <c r="DF15" s="676"/>
      <c r="DG15" s="674" t="s">
        <v>202</v>
      </c>
      <c r="DH15" s="675"/>
      <c r="DI15" s="675"/>
      <c r="DJ15" s="675"/>
      <c r="DK15" s="676"/>
      <c r="DL15" s="674">
        <v>3</v>
      </c>
      <c r="DM15" s="675"/>
      <c r="DN15" s="675"/>
      <c r="DO15" s="675"/>
      <c r="DP15" s="676"/>
      <c r="DQ15" s="674">
        <v>0</v>
      </c>
      <c r="DR15" s="675"/>
      <c r="DS15" s="675"/>
      <c r="DT15" s="675"/>
      <c r="DU15" s="676"/>
      <c r="DV15" s="698"/>
      <c r="DW15" s="699"/>
      <c r="DX15" s="699"/>
      <c r="DY15" s="699"/>
      <c r="DZ15" s="709"/>
      <c r="EA15" s="67"/>
    </row>
    <row r="16" spans="1:131" s="47" customFormat="1" ht="26.25" customHeight="1" x14ac:dyDescent="0.2">
      <c r="A16" s="52">
        <v>10</v>
      </c>
      <c r="B16" s="698"/>
      <c r="C16" s="699"/>
      <c r="D16" s="699"/>
      <c r="E16" s="699"/>
      <c r="F16" s="699"/>
      <c r="G16" s="699"/>
      <c r="H16" s="699"/>
      <c r="I16" s="699"/>
      <c r="J16" s="699"/>
      <c r="K16" s="699"/>
      <c r="L16" s="699"/>
      <c r="M16" s="699"/>
      <c r="N16" s="699"/>
      <c r="O16" s="699"/>
      <c r="P16" s="700"/>
      <c r="Q16" s="701"/>
      <c r="R16" s="702"/>
      <c r="S16" s="702"/>
      <c r="T16" s="702"/>
      <c r="U16" s="702"/>
      <c r="V16" s="702"/>
      <c r="W16" s="702"/>
      <c r="X16" s="702"/>
      <c r="Y16" s="702"/>
      <c r="Z16" s="702"/>
      <c r="AA16" s="702"/>
      <c r="AB16" s="702"/>
      <c r="AC16" s="702"/>
      <c r="AD16" s="702"/>
      <c r="AE16" s="703"/>
      <c r="AF16" s="704"/>
      <c r="AG16" s="675"/>
      <c r="AH16" s="675"/>
      <c r="AI16" s="675"/>
      <c r="AJ16" s="705"/>
      <c r="AK16" s="706"/>
      <c r="AL16" s="702"/>
      <c r="AM16" s="702"/>
      <c r="AN16" s="702"/>
      <c r="AO16" s="702"/>
      <c r="AP16" s="702"/>
      <c r="AQ16" s="702"/>
      <c r="AR16" s="702"/>
      <c r="AS16" s="702"/>
      <c r="AT16" s="702"/>
      <c r="AU16" s="707"/>
      <c r="AV16" s="707"/>
      <c r="AW16" s="707"/>
      <c r="AX16" s="707"/>
      <c r="AY16" s="708"/>
      <c r="AZ16" s="56"/>
      <c r="BA16" s="56"/>
      <c r="BB16" s="56"/>
      <c r="BC16" s="56"/>
      <c r="BD16" s="56"/>
      <c r="BE16" s="67"/>
      <c r="BF16" s="67"/>
      <c r="BG16" s="67"/>
      <c r="BH16" s="67"/>
      <c r="BI16" s="67"/>
      <c r="BJ16" s="67"/>
      <c r="BK16" s="67"/>
      <c r="BL16" s="67"/>
      <c r="BM16" s="67"/>
      <c r="BN16" s="67"/>
      <c r="BO16" s="67"/>
      <c r="BP16" s="67"/>
      <c r="BQ16" s="52">
        <v>10</v>
      </c>
      <c r="BR16" s="72"/>
      <c r="BS16" s="698"/>
      <c r="BT16" s="699"/>
      <c r="BU16" s="699"/>
      <c r="BV16" s="699"/>
      <c r="BW16" s="699"/>
      <c r="BX16" s="699"/>
      <c r="BY16" s="699"/>
      <c r="BZ16" s="699"/>
      <c r="CA16" s="699"/>
      <c r="CB16" s="699"/>
      <c r="CC16" s="699"/>
      <c r="CD16" s="699"/>
      <c r="CE16" s="699"/>
      <c r="CF16" s="699"/>
      <c r="CG16" s="700"/>
      <c r="CH16" s="674"/>
      <c r="CI16" s="675"/>
      <c r="CJ16" s="675"/>
      <c r="CK16" s="675"/>
      <c r="CL16" s="676"/>
      <c r="CM16" s="674"/>
      <c r="CN16" s="675"/>
      <c r="CO16" s="675"/>
      <c r="CP16" s="675"/>
      <c r="CQ16" s="676"/>
      <c r="CR16" s="674"/>
      <c r="CS16" s="675"/>
      <c r="CT16" s="675"/>
      <c r="CU16" s="675"/>
      <c r="CV16" s="676"/>
      <c r="CW16" s="674"/>
      <c r="CX16" s="675"/>
      <c r="CY16" s="675"/>
      <c r="CZ16" s="675"/>
      <c r="DA16" s="676"/>
      <c r="DB16" s="674"/>
      <c r="DC16" s="675"/>
      <c r="DD16" s="675"/>
      <c r="DE16" s="675"/>
      <c r="DF16" s="676"/>
      <c r="DG16" s="674"/>
      <c r="DH16" s="675"/>
      <c r="DI16" s="675"/>
      <c r="DJ16" s="675"/>
      <c r="DK16" s="676"/>
      <c r="DL16" s="674"/>
      <c r="DM16" s="675"/>
      <c r="DN16" s="675"/>
      <c r="DO16" s="675"/>
      <c r="DP16" s="676"/>
      <c r="DQ16" s="674"/>
      <c r="DR16" s="675"/>
      <c r="DS16" s="675"/>
      <c r="DT16" s="675"/>
      <c r="DU16" s="676"/>
      <c r="DV16" s="698"/>
      <c r="DW16" s="699"/>
      <c r="DX16" s="699"/>
      <c r="DY16" s="699"/>
      <c r="DZ16" s="709"/>
      <c r="EA16" s="67"/>
    </row>
    <row r="17" spans="1:131" s="47" customFormat="1" ht="26.25" customHeight="1" x14ac:dyDescent="0.2">
      <c r="A17" s="52">
        <v>11</v>
      </c>
      <c r="B17" s="698"/>
      <c r="C17" s="699"/>
      <c r="D17" s="699"/>
      <c r="E17" s="699"/>
      <c r="F17" s="699"/>
      <c r="G17" s="699"/>
      <c r="H17" s="699"/>
      <c r="I17" s="699"/>
      <c r="J17" s="699"/>
      <c r="K17" s="699"/>
      <c r="L17" s="699"/>
      <c r="M17" s="699"/>
      <c r="N17" s="699"/>
      <c r="O17" s="699"/>
      <c r="P17" s="700"/>
      <c r="Q17" s="701"/>
      <c r="R17" s="702"/>
      <c r="S17" s="702"/>
      <c r="T17" s="702"/>
      <c r="U17" s="702"/>
      <c r="V17" s="702"/>
      <c r="W17" s="702"/>
      <c r="X17" s="702"/>
      <c r="Y17" s="702"/>
      <c r="Z17" s="702"/>
      <c r="AA17" s="702"/>
      <c r="AB17" s="702"/>
      <c r="AC17" s="702"/>
      <c r="AD17" s="702"/>
      <c r="AE17" s="703"/>
      <c r="AF17" s="704"/>
      <c r="AG17" s="675"/>
      <c r="AH17" s="675"/>
      <c r="AI17" s="675"/>
      <c r="AJ17" s="705"/>
      <c r="AK17" s="706"/>
      <c r="AL17" s="702"/>
      <c r="AM17" s="702"/>
      <c r="AN17" s="702"/>
      <c r="AO17" s="702"/>
      <c r="AP17" s="702"/>
      <c r="AQ17" s="702"/>
      <c r="AR17" s="702"/>
      <c r="AS17" s="702"/>
      <c r="AT17" s="702"/>
      <c r="AU17" s="707"/>
      <c r="AV17" s="707"/>
      <c r="AW17" s="707"/>
      <c r="AX17" s="707"/>
      <c r="AY17" s="708"/>
      <c r="AZ17" s="56"/>
      <c r="BA17" s="56"/>
      <c r="BB17" s="56"/>
      <c r="BC17" s="56"/>
      <c r="BD17" s="56"/>
      <c r="BE17" s="67"/>
      <c r="BF17" s="67"/>
      <c r="BG17" s="67"/>
      <c r="BH17" s="67"/>
      <c r="BI17" s="67"/>
      <c r="BJ17" s="67"/>
      <c r="BK17" s="67"/>
      <c r="BL17" s="67"/>
      <c r="BM17" s="67"/>
      <c r="BN17" s="67"/>
      <c r="BO17" s="67"/>
      <c r="BP17" s="67"/>
      <c r="BQ17" s="52">
        <v>11</v>
      </c>
      <c r="BR17" s="72"/>
      <c r="BS17" s="698"/>
      <c r="BT17" s="699"/>
      <c r="BU17" s="699"/>
      <c r="BV17" s="699"/>
      <c r="BW17" s="699"/>
      <c r="BX17" s="699"/>
      <c r="BY17" s="699"/>
      <c r="BZ17" s="699"/>
      <c r="CA17" s="699"/>
      <c r="CB17" s="699"/>
      <c r="CC17" s="699"/>
      <c r="CD17" s="699"/>
      <c r="CE17" s="699"/>
      <c r="CF17" s="699"/>
      <c r="CG17" s="700"/>
      <c r="CH17" s="674"/>
      <c r="CI17" s="675"/>
      <c r="CJ17" s="675"/>
      <c r="CK17" s="675"/>
      <c r="CL17" s="676"/>
      <c r="CM17" s="674"/>
      <c r="CN17" s="675"/>
      <c r="CO17" s="675"/>
      <c r="CP17" s="675"/>
      <c r="CQ17" s="676"/>
      <c r="CR17" s="674"/>
      <c r="CS17" s="675"/>
      <c r="CT17" s="675"/>
      <c r="CU17" s="675"/>
      <c r="CV17" s="676"/>
      <c r="CW17" s="674"/>
      <c r="CX17" s="675"/>
      <c r="CY17" s="675"/>
      <c r="CZ17" s="675"/>
      <c r="DA17" s="676"/>
      <c r="DB17" s="674"/>
      <c r="DC17" s="675"/>
      <c r="DD17" s="675"/>
      <c r="DE17" s="675"/>
      <c r="DF17" s="676"/>
      <c r="DG17" s="674"/>
      <c r="DH17" s="675"/>
      <c r="DI17" s="675"/>
      <c r="DJ17" s="675"/>
      <c r="DK17" s="676"/>
      <c r="DL17" s="674"/>
      <c r="DM17" s="675"/>
      <c r="DN17" s="675"/>
      <c r="DO17" s="675"/>
      <c r="DP17" s="676"/>
      <c r="DQ17" s="674"/>
      <c r="DR17" s="675"/>
      <c r="DS17" s="675"/>
      <c r="DT17" s="675"/>
      <c r="DU17" s="676"/>
      <c r="DV17" s="698"/>
      <c r="DW17" s="699"/>
      <c r="DX17" s="699"/>
      <c r="DY17" s="699"/>
      <c r="DZ17" s="709"/>
      <c r="EA17" s="67"/>
    </row>
    <row r="18" spans="1:131" s="47" customFormat="1" ht="26.25" customHeight="1" x14ac:dyDescent="0.2">
      <c r="A18" s="52">
        <v>12</v>
      </c>
      <c r="B18" s="698"/>
      <c r="C18" s="699"/>
      <c r="D18" s="699"/>
      <c r="E18" s="699"/>
      <c r="F18" s="699"/>
      <c r="G18" s="699"/>
      <c r="H18" s="699"/>
      <c r="I18" s="699"/>
      <c r="J18" s="699"/>
      <c r="K18" s="699"/>
      <c r="L18" s="699"/>
      <c r="M18" s="699"/>
      <c r="N18" s="699"/>
      <c r="O18" s="699"/>
      <c r="P18" s="700"/>
      <c r="Q18" s="701"/>
      <c r="R18" s="702"/>
      <c r="S18" s="702"/>
      <c r="T18" s="702"/>
      <c r="U18" s="702"/>
      <c r="V18" s="702"/>
      <c r="W18" s="702"/>
      <c r="X18" s="702"/>
      <c r="Y18" s="702"/>
      <c r="Z18" s="702"/>
      <c r="AA18" s="702"/>
      <c r="AB18" s="702"/>
      <c r="AC18" s="702"/>
      <c r="AD18" s="702"/>
      <c r="AE18" s="703"/>
      <c r="AF18" s="704"/>
      <c r="AG18" s="675"/>
      <c r="AH18" s="675"/>
      <c r="AI18" s="675"/>
      <c r="AJ18" s="705"/>
      <c r="AK18" s="706"/>
      <c r="AL18" s="702"/>
      <c r="AM18" s="702"/>
      <c r="AN18" s="702"/>
      <c r="AO18" s="702"/>
      <c r="AP18" s="702"/>
      <c r="AQ18" s="702"/>
      <c r="AR18" s="702"/>
      <c r="AS18" s="702"/>
      <c r="AT18" s="702"/>
      <c r="AU18" s="707"/>
      <c r="AV18" s="707"/>
      <c r="AW18" s="707"/>
      <c r="AX18" s="707"/>
      <c r="AY18" s="708"/>
      <c r="AZ18" s="56"/>
      <c r="BA18" s="56"/>
      <c r="BB18" s="56"/>
      <c r="BC18" s="56"/>
      <c r="BD18" s="56"/>
      <c r="BE18" s="67"/>
      <c r="BF18" s="67"/>
      <c r="BG18" s="67"/>
      <c r="BH18" s="67"/>
      <c r="BI18" s="67"/>
      <c r="BJ18" s="67"/>
      <c r="BK18" s="67"/>
      <c r="BL18" s="67"/>
      <c r="BM18" s="67"/>
      <c r="BN18" s="67"/>
      <c r="BO18" s="67"/>
      <c r="BP18" s="67"/>
      <c r="BQ18" s="52">
        <v>12</v>
      </c>
      <c r="BR18" s="72"/>
      <c r="BS18" s="698"/>
      <c r="BT18" s="699"/>
      <c r="BU18" s="699"/>
      <c r="BV18" s="699"/>
      <c r="BW18" s="699"/>
      <c r="BX18" s="699"/>
      <c r="BY18" s="699"/>
      <c r="BZ18" s="699"/>
      <c r="CA18" s="699"/>
      <c r="CB18" s="699"/>
      <c r="CC18" s="699"/>
      <c r="CD18" s="699"/>
      <c r="CE18" s="699"/>
      <c r="CF18" s="699"/>
      <c r="CG18" s="700"/>
      <c r="CH18" s="674"/>
      <c r="CI18" s="675"/>
      <c r="CJ18" s="675"/>
      <c r="CK18" s="675"/>
      <c r="CL18" s="676"/>
      <c r="CM18" s="674"/>
      <c r="CN18" s="675"/>
      <c r="CO18" s="675"/>
      <c r="CP18" s="675"/>
      <c r="CQ18" s="676"/>
      <c r="CR18" s="674"/>
      <c r="CS18" s="675"/>
      <c r="CT18" s="675"/>
      <c r="CU18" s="675"/>
      <c r="CV18" s="676"/>
      <c r="CW18" s="674"/>
      <c r="CX18" s="675"/>
      <c r="CY18" s="675"/>
      <c r="CZ18" s="675"/>
      <c r="DA18" s="676"/>
      <c r="DB18" s="674"/>
      <c r="DC18" s="675"/>
      <c r="DD18" s="675"/>
      <c r="DE18" s="675"/>
      <c r="DF18" s="676"/>
      <c r="DG18" s="674"/>
      <c r="DH18" s="675"/>
      <c r="DI18" s="675"/>
      <c r="DJ18" s="675"/>
      <c r="DK18" s="676"/>
      <c r="DL18" s="674"/>
      <c r="DM18" s="675"/>
      <c r="DN18" s="675"/>
      <c r="DO18" s="675"/>
      <c r="DP18" s="676"/>
      <c r="DQ18" s="674"/>
      <c r="DR18" s="675"/>
      <c r="DS18" s="675"/>
      <c r="DT18" s="675"/>
      <c r="DU18" s="676"/>
      <c r="DV18" s="698"/>
      <c r="DW18" s="699"/>
      <c r="DX18" s="699"/>
      <c r="DY18" s="699"/>
      <c r="DZ18" s="709"/>
      <c r="EA18" s="67"/>
    </row>
    <row r="19" spans="1:131" s="47" customFormat="1" ht="26.25" customHeight="1" x14ac:dyDescent="0.2">
      <c r="A19" s="52">
        <v>13</v>
      </c>
      <c r="B19" s="698"/>
      <c r="C19" s="699"/>
      <c r="D19" s="699"/>
      <c r="E19" s="699"/>
      <c r="F19" s="699"/>
      <c r="G19" s="699"/>
      <c r="H19" s="699"/>
      <c r="I19" s="699"/>
      <c r="J19" s="699"/>
      <c r="K19" s="699"/>
      <c r="L19" s="699"/>
      <c r="M19" s="699"/>
      <c r="N19" s="699"/>
      <c r="O19" s="699"/>
      <c r="P19" s="700"/>
      <c r="Q19" s="701"/>
      <c r="R19" s="702"/>
      <c r="S19" s="702"/>
      <c r="T19" s="702"/>
      <c r="U19" s="702"/>
      <c r="V19" s="702"/>
      <c r="W19" s="702"/>
      <c r="X19" s="702"/>
      <c r="Y19" s="702"/>
      <c r="Z19" s="702"/>
      <c r="AA19" s="702"/>
      <c r="AB19" s="702"/>
      <c r="AC19" s="702"/>
      <c r="AD19" s="702"/>
      <c r="AE19" s="703"/>
      <c r="AF19" s="704"/>
      <c r="AG19" s="675"/>
      <c r="AH19" s="675"/>
      <c r="AI19" s="675"/>
      <c r="AJ19" s="705"/>
      <c r="AK19" s="706"/>
      <c r="AL19" s="702"/>
      <c r="AM19" s="702"/>
      <c r="AN19" s="702"/>
      <c r="AO19" s="702"/>
      <c r="AP19" s="702"/>
      <c r="AQ19" s="702"/>
      <c r="AR19" s="702"/>
      <c r="AS19" s="702"/>
      <c r="AT19" s="702"/>
      <c r="AU19" s="707"/>
      <c r="AV19" s="707"/>
      <c r="AW19" s="707"/>
      <c r="AX19" s="707"/>
      <c r="AY19" s="708"/>
      <c r="AZ19" s="56"/>
      <c r="BA19" s="56"/>
      <c r="BB19" s="56"/>
      <c r="BC19" s="56"/>
      <c r="BD19" s="56"/>
      <c r="BE19" s="67"/>
      <c r="BF19" s="67"/>
      <c r="BG19" s="67"/>
      <c r="BH19" s="67"/>
      <c r="BI19" s="67"/>
      <c r="BJ19" s="67"/>
      <c r="BK19" s="67"/>
      <c r="BL19" s="67"/>
      <c r="BM19" s="67"/>
      <c r="BN19" s="67"/>
      <c r="BO19" s="67"/>
      <c r="BP19" s="67"/>
      <c r="BQ19" s="52">
        <v>13</v>
      </c>
      <c r="BR19" s="72"/>
      <c r="BS19" s="698"/>
      <c r="BT19" s="699"/>
      <c r="BU19" s="699"/>
      <c r="BV19" s="699"/>
      <c r="BW19" s="699"/>
      <c r="BX19" s="699"/>
      <c r="BY19" s="699"/>
      <c r="BZ19" s="699"/>
      <c r="CA19" s="699"/>
      <c r="CB19" s="699"/>
      <c r="CC19" s="699"/>
      <c r="CD19" s="699"/>
      <c r="CE19" s="699"/>
      <c r="CF19" s="699"/>
      <c r="CG19" s="700"/>
      <c r="CH19" s="674"/>
      <c r="CI19" s="675"/>
      <c r="CJ19" s="675"/>
      <c r="CK19" s="675"/>
      <c r="CL19" s="676"/>
      <c r="CM19" s="674"/>
      <c r="CN19" s="675"/>
      <c r="CO19" s="675"/>
      <c r="CP19" s="675"/>
      <c r="CQ19" s="676"/>
      <c r="CR19" s="674"/>
      <c r="CS19" s="675"/>
      <c r="CT19" s="675"/>
      <c r="CU19" s="675"/>
      <c r="CV19" s="676"/>
      <c r="CW19" s="674"/>
      <c r="CX19" s="675"/>
      <c r="CY19" s="675"/>
      <c r="CZ19" s="675"/>
      <c r="DA19" s="676"/>
      <c r="DB19" s="674"/>
      <c r="DC19" s="675"/>
      <c r="DD19" s="675"/>
      <c r="DE19" s="675"/>
      <c r="DF19" s="676"/>
      <c r="DG19" s="674"/>
      <c r="DH19" s="675"/>
      <c r="DI19" s="675"/>
      <c r="DJ19" s="675"/>
      <c r="DK19" s="676"/>
      <c r="DL19" s="674"/>
      <c r="DM19" s="675"/>
      <c r="DN19" s="675"/>
      <c r="DO19" s="675"/>
      <c r="DP19" s="676"/>
      <c r="DQ19" s="674"/>
      <c r="DR19" s="675"/>
      <c r="DS19" s="675"/>
      <c r="DT19" s="675"/>
      <c r="DU19" s="676"/>
      <c r="DV19" s="698"/>
      <c r="DW19" s="699"/>
      <c r="DX19" s="699"/>
      <c r="DY19" s="699"/>
      <c r="DZ19" s="709"/>
      <c r="EA19" s="67"/>
    </row>
    <row r="20" spans="1:131" s="47" customFormat="1" ht="26.25" customHeight="1" x14ac:dyDescent="0.2">
      <c r="A20" s="52">
        <v>14</v>
      </c>
      <c r="B20" s="698"/>
      <c r="C20" s="699"/>
      <c r="D20" s="699"/>
      <c r="E20" s="699"/>
      <c r="F20" s="699"/>
      <c r="G20" s="699"/>
      <c r="H20" s="699"/>
      <c r="I20" s="699"/>
      <c r="J20" s="699"/>
      <c r="K20" s="699"/>
      <c r="L20" s="699"/>
      <c r="M20" s="699"/>
      <c r="N20" s="699"/>
      <c r="O20" s="699"/>
      <c r="P20" s="700"/>
      <c r="Q20" s="701"/>
      <c r="R20" s="702"/>
      <c r="S20" s="702"/>
      <c r="T20" s="702"/>
      <c r="U20" s="702"/>
      <c r="V20" s="702"/>
      <c r="W20" s="702"/>
      <c r="X20" s="702"/>
      <c r="Y20" s="702"/>
      <c r="Z20" s="702"/>
      <c r="AA20" s="702"/>
      <c r="AB20" s="702"/>
      <c r="AC20" s="702"/>
      <c r="AD20" s="702"/>
      <c r="AE20" s="703"/>
      <c r="AF20" s="704"/>
      <c r="AG20" s="675"/>
      <c r="AH20" s="675"/>
      <c r="AI20" s="675"/>
      <c r="AJ20" s="705"/>
      <c r="AK20" s="706"/>
      <c r="AL20" s="702"/>
      <c r="AM20" s="702"/>
      <c r="AN20" s="702"/>
      <c r="AO20" s="702"/>
      <c r="AP20" s="702"/>
      <c r="AQ20" s="702"/>
      <c r="AR20" s="702"/>
      <c r="AS20" s="702"/>
      <c r="AT20" s="702"/>
      <c r="AU20" s="707"/>
      <c r="AV20" s="707"/>
      <c r="AW20" s="707"/>
      <c r="AX20" s="707"/>
      <c r="AY20" s="708"/>
      <c r="AZ20" s="56"/>
      <c r="BA20" s="56"/>
      <c r="BB20" s="56"/>
      <c r="BC20" s="56"/>
      <c r="BD20" s="56"/>
      <c r="BE20" s="67"/>
      <c r="BF20" s="67"/>
      <c r="BG20" s="67"/>
      <c r="BH20" s="67"/>
      <c r="BI20" s="67"/>
      <c r="BJ20" s="67"/>
      <c r="BK20" s="67"/>
      <c r="BL20" s="67"/>
      <c r="BM20" s="67"/>
      <c r="BN20" s="67"/>
      <c r="BO20" s="67"/>
      <c r="BP20" s="67"/>
      <c r="BQ20" s="52">
        <v>14</v>
      </c>
      <c r="BR20" s="72"/>
      <c r="BS20" s="698"/>
      <c r="BT20" s="699"/>
      <c r="BU20" s="699"/>
      <c r="BV20" s="699"/>
      <c r="BW20" s="699"/>
      <c r="BX20" s="699"/>
      <c r="BY20" s="699"/>
      <c r="BZ20" s="699"/>
      <c r="CA20" s="699"/>
      <c r="CB20" s="699"/>
      <c r="CC20" s="699"/>
      <c r="CD20" s="699"/>
      <c r="CE20" s="699"/>
      <c r="CF20" s="699"/>
      <c r="CG20" s="700"/>
      <c r="CH20" s="674"/>
      <c r="CI20" s="675"/>
      <c r="CJ20" s="675"/>
      <c r="CK20" s="675"/>
      <c r="CL20" s="676"/>
      <c r="CM20" s="674"/>
      <c r="CN20" s="675"/>
      <c r="CO20" s="675"/>
      <c r="CP20" s="675"/>
      <c r="CQ20" s="676"/>
      <c r="CR20" s="674"/>
      <c r="CS20" s="675"/>
      <c r="CT20" s="675"/>
      <c r="CU20" s="675"/>
      <c r="CV20" s="676"/>
      <c r="CW20" s="674"/>
      <c r="CX20" s="675"/>
      <c r="CY20" s="675"/>
      <c r="CZ20" s="675"/>
      <c r="DA20" s="676"/>
      <c r="DB20" s="674"/>
      <c r="DC20" s="675"/>
      <c r="DD20" s="675"/>
      <c r="DE20" s="675"/>
      <c r="DF20" s="676"/>
      <c r="DG20" s="674"/>
      <c r="DH20" s="675"/>
      <c r="DI20" s="675"/>
      <c r="DJ20" s="675"/>
      <c r="DK20" s="676"/>
      <c r="DL20" s="674"/>
      <c r="DM20" s="675"/>
      <c r="DN20" s="675"/>
      <c r="DO20" s="675"/>
      <c r="DP20" s="676"/>
      <c r="DQ20" s="674"/>
      <c r="DR20" s="675"/>
      <c r="DS20" s="675"/>
      <c r="DT20" s="675"/>
      <c r="DU20" s="676"/>
      <c r="DV20" s="698"/>
      <c r="DW20" s="699"/>
      <c r="DX20" s="699"/>
      <c r="DY20" s="699"/>
      <c r="DZ20" s="709"/>
      <c r="EA20" s="67"/>
    </row>
    <row r="21" spans="1:131" s="47" customFormat="1" ht="26.25" customHeight="1" x14ac:dyDescent="0.2">
      <c r="A21" s="52">
        <v>15</v>
      </c>
      <c r="B21" s="698"/>
      <c r="C21" s="699"/>
      <c r="D21" s="699"/>
      <c r="E21" s="699"/>
      <c r="F21" s="699"/>
      <c r="G21" s="699"/>
      <c r="H21" s="699"/>
      <c r="I21" s="699"/>
      <c r="J21" s="699"/>
      <c r="K21" s="699"/>
      <c r="L21" s="699"/>
      <c r="M21" s="699"/>
      <c r="N21" s="699"/>
      <c r="O21" s="699"/>
      <c r="P21" s="700"/>
      <c r="Q21" s="701"/>
      <c r="R21" s="702"/>
      <c r="S21" s="702"/>
      <c r="T21" s="702"/>
      <c r="U21" s="702"/>
      <c r="V21" s="702"/>
      <c r="W21" s="702"/>
      <c r="X21" s="702"/>
      <c r="Y21" s="702"/>
      <c r="Z21" s="702"/>
      <c r="AA21" s="702"/>
      <c r="AB21" s="702"/>
      <c r="AC21" s="702"/>
      <c r="AD21" s="702"/>
      <c r="AE21" s="703"/>
      <c r="AF21" s="704"/>
      <c r="AG21" s="675"/>
      <c r="AH21" s="675"/>
      <c r="AI21" s="675"/>
      <c r="AJ21" s="705"/>
      <c r="AK21" s="706"/>
      <c r="AL21" s="702"/>
      <c r="AM21" s="702"/>
      <c r="AN21" s="702"/>
      <c r="AO21" s="702"/>
      <c r="AP21" s="702"/>
      <c r="AQ21" s="702"/>
      <c r="AR21" s="702"/>
      <c r="AS21" s="702"/>
      <c r="AT21" s="702"/>
      <c r="AU21" s="707"/>
      <c r="AV21" s="707"/>
      <c r="AW21" s="707"/>
      <c r="AX21" s="707"/>
      <c r="AY21" s="708"/>
      <c r="AZ21" s="56"/>
      <c r="BA21" s="56"/>
      <c r="BB21" s="56"/>
      <c r="BC21" s="56"/>
      <c r="BD21" s="56"/>
      <c r="BE21" s="67"/>
      <c r="BF21" s="67"/>
      <c r="BG21" s="67"/>
      <c r="BH21" s="67"/>
      <c r="BI21" s="67"/>
      <c r="BJ21" s="67"/>
      <c r="BK21" s="67"/>
      <c r="BL21" s="67"/>
      <c r="BM21" s="67"/>
      <c r="BN21" s="67"/>
      <c r="BO21" s="67"/>
      <c r="BP21" s="67"/>
      <c r="BQ21" s="52">
        <v>15</v>
      </c>
      <c r="BR21" s="72"/>
      <c r="BS21" s="698"/>
      <c r="BT21" s="699"/>
      <c r="BU21" s="699"/>
      <c r="BV21" s="699"/>
      <c r="BW21" s="699"/>
      <c r="BX21" s="699"/>
      <c r="BY21" s="699"/>
      <c r="BZ21" s="699"/>
      <c r="CA21" s="699"/>
      <c r="CB21" s="699"/>
      <c r="CC21" s="699"/>
      <c r="CD21" s="699"/>
      <c r="CE21" s="699"/>
      <c r="CF21" s="699"/>
      <c r="CG21" s="700"/>
      <c r="CH21" s="674"/>
      <c r="CI21" s="675"/>
      <c r="CJ21" s="675"/>
      <c r="CK21" s="675"/>
      <c r="CL21" s="676"/>
      <c r="CM21" s="674"/>
      <c r="CN21" s="675"/>
      <c r="CO21" s="675"/>
      <c r="CP21" s="675"/>
      <c r="CQ21" s="676"/>
      <c r="CR21" s="674"/>
      <c r="CS21" s="675"/>
      <c r="CT21" s="675"/>
      <c r="CU21" s="675"/>
      <c r="CV21" s="676"/>
      <c r="CW21" s="674"/>
      <c r="CX21" s="675"/>
      <c r="CY21" s="675"/>
      <c r="CZ21" s="675"/>
      <c r="DA21" s="676"/>
      <c r="DB21" s="674"/>
      <c r="DC21" s="675"/>
      <c r="DD21" s="675"/>
      <c r="DE21" s="675"/>
      <c r="DF21" s="676"/>
      <c r="DG21" s="674"/>
      <c r="DH21" s="675"/>
      <c r="DI21" s="675"/>
      <c r="DJ21" s="675"/>
      <c r="DK21" s="676"/>
      <c r="DL21" s="674"/>
      <c r="DM21" s="675"/>
      <c r="DN21" s="675"/>
      <c r="DO21" s="675"/>
      <c r="DP21" s="676"/>
      <c r="DQ21" s="674"/>
      <c r="DR21" s="675"/>
      <c r="DS21" s="675"/>
      <c r="DT21" s="675"/>
      <c r="DU21" s="676"/>
      <c r="DV21" s="698"/>
      <c r="DW21" s="699"/>
      <c r="DX21" s="699"/>
      <c r="DY21" s="699"/>
      <c r="DZ21" s="709"/>
      <c r="EA21" s="67"/>
    </row>
    <row r="22" spans="1:131" s="47" customFormat="1" ht="26.25" customHeight="1" x14ac:dyDescent="0.2">
      <c r="A22" s="52">
        <v>16</v>
      </c>
      <c r="B22" s="698"/>
      <c r="C22" s="699"/>
      <c r="D22" s="699"/>
      <c r="E22" s="699"/>
      <c r="F22" s="699"/>
      <c r="G22" s="699"/>
      <c r="H22" s="699"/>
      <c r="I22" s="699"/>
      <c r="J22" s="699"/>
      <c r="K22" s="699"/>
      <c r="L22" s="699"/>
      <c r="M22" s="699"/>
      <c r="N22" s="699"/>
      <c r="O22" s="699"/>
      <c r="P22" s="700"/>
      <c r="Q22" s="727"/>
      <c r="R22" s="728"/>
      <c r="S22" s="728"/>
      <c r="T22" s="728"/>
      <c r="U22" s="728"/>
      <c r="V22" s="728"/>
      <c r="W22" s="728"/>
      <c r="X22" s="728"/>
      <c r="Y22" s="728"/>
      <c r="Z22" s="728"/>
      <c r="AA22" s="728"/>
      <c r="AB22" s="728"/>
      <c r="AC22" s="728"/>
      <c r="AD22" s="728"/>
      <c r="AE22" s="729"/>
      <c r="AF22" s="704"/>
      <c r="AG22" s="675"/>
      <c r="AH22" s="675"/>
      <c r="AI22" s="675"/>
      <c r="AJ22" s="705"/>
      <c r="AK22" s="730"/>
      <c r="AL22" s="728"/>
      <c r="AM22" s="728"/>
      <c r="AN22" s="728"/>
      <c r="AO22" s="728"/>
      <c r="AP22" s="728"/>
      <c r="AQ22" s="728"/>
      <c r="AR22" s="728"/>
      <c r="AS22" s="728"/>
      <c r="AT22" s="728"/>
      <c r="AU22" s="731"/>
      <c r="AV22" s="731"/>
      <c r="AW22" s="731"/>
      <c r="AX22" s="731"/>
      <c r="AY22" s="732"/>
      <c r="AZ22" s="710" t="s">
        <v>455</v>
      </c>
      <c r="BA22" s="710"/>
      <c r="BB22" s="710"/>
      <c r="BC22" s="710"/>
      <c r="BD22" s="711"/>
      <c r="BE22" s="67"/>
      <c r="BF22" s="67"/>
      <c r="BG22" s="67"/>
      <c r="BH22" s="67"/>
      <c r="BI22" s="67"/>
      <c r="BJ22" s="67"/>
      <c r="BK22" s="67"/>
      <c r="BL22" s="67"/>
      <c r="BM22" s="67"/>
      <c r="BN22" s="67"/>
      <c r="BO22" s="67"/>
      <c r="BP22" s="67"/>
      <c r="BQ22" s="52">
        <v>16</v>
      </c>
      <c r="BR22" s="72"/>
      <c r="BS22" s="698"/>
      <c r="BT22" s="699"/>
      <c r="BU22" s="699"/>
      <c r="BV22" s="699"/>
      <c r="BW22" s="699"/>
      <c r="BX22" s="699"/>
      <c r="BY22" s="699"/>
      <c r="BZ22" s="699"/>
      <c r="CA22" s="699"/>
      <c r="CB22" s="699"/>
      <c r="CC22" s="699"/>
      <c r="CD22" s="699"/>
      <c r="CE22" s="699"/>
      <c r="CF22" s="699"/>
      <c r="CG22" s="700"/>
      <c r="CH22" s="674"/>
      <c r="CI22" s="675"/>
      <c r="CJ22" s="675"/>
      <c r="CK22" s="675"/>
      <c r="CL22" s="676"/>
      <c r="CM22" s="674"/>
      <c r="CN22" s="675"/>
      <c r="CO22" s="675"/>
      <c r="CP22" s="675"/>
      <c r="CQ22" s="676"/>
      <c r="CR22" s="674"/>
      <c r="CS22" s="675"/>
      <c r="CT22" s="675"/>
      <c r="CU22" s="675"/>
      <c r="CV22" s="676"/>
      <c r="CW22" s="674"/>
      <c r="CX22" s="675"/>
      <c r="CY22" s="675"/>
      <c r="CZ22" s="675"/>
      <c r="DA22" s="676"/>
      <c r="DB22" s="674"/>
      <c r="DC22" s="675"/>
      <c r="DD22" s="675"/>
      <c r="DE22" s="675"/>
      <c r="DF22" s="676"/>
      <c r="DG22" s="674"/>
      <c r="DH22" s="675"/>
      <c r="DI22" s="675"/>
      <c r="DJ22" s="675"/>
      <c r="DK22" s="676"/>
      <c r="DL22" s="674"/>
      <c r="DM22" s="675"/>
      <c r="DN22" s="675"/>
      <c r="DO22" s="675"/>
      <c r="DP22" s="676"/>
      <c r="DQ22" s="674"/>
      <c r="DR22" s="675"/>
      <c r="DS22" s="675"/>
      <c r="DT22" s="675"/>
      <c r="DU22" s="676"/>
      <c r="DV22" s="698"/>
      <c r="DW22" s="699"/>
      <c r="DX22" s="699"/>
      <c r="DY22" s="699"/>
      <c r="DZ22" s="709"/>
      <c r="EA22" s="67"/>
    </row>
    <row r="23" spans="1:131" s="47" customFormat="1" ht="26.25" customHeight="1" x14ac:dyDescent="0.2">
      <c r="A23" s="53" t="s">
        <v>254</v>
      </c>
      <c r="B23" s="712" t="s">
        <v>308</v>
      </c>
      <c r="C23" s="713"/>
      <c r="D23" s="713"/>
      <c r="E23" s="713"/>
      <c r="F23" s="713"/>
      <c r="G23" s="713"/>
      <c r="H23" s="713"/>
      <c r="I23" s="713"/>
      <c r="J23" s="713"/>
      <c r="K23" s="713"/>
      <c r="L23" s="713"/>
      <c r="M23" s="713"/>
      <c r="N23" s="713"/>
      <c r="O23" s="713"/>
      <c r="P23" s="714"/>
      <c r="Q23" s="715"/>
      <c r="R23" s="716"/>
      <c r="S23" s="716"/>
      <c r="T23" s="716"/>
      <c r="U23" s="716"/>
      <c r="V23" s="716"/>
      <c r="W23" s="716"/>
      <c r="X23" s="716"/>
      <c r="Y23" s="716"/>
      <c r="Z23" s="716"/>
      <c r="AA23" s="716"/>
      <c r="AB23" s="716"/>
      <c r="AC23" s="716"/>
      <c r="AD23" s="716"/>
      <c r="AE23" s="717"/>
      <c r="AF23" s="718">
        <v>1537</v>
      </c>
      <c r="AG23" s="716"/>
      <c r="AH23" s="716"/>
      <c r="AI23" s="716"/>
      <c r="AJ23" s="719"/>
      <c r="AK23" s="720"/>
      <c r="AL23" s="721"/>
      <c r="AM23" s="721"/>
      <c r="AN23" s="721"/>
      <c r="AO23" s="721"/>
      <c r="AP23" s="716"/>
      <c r="AQ23" s="716"/>
      <c r="AR23" s="716"/>
      <c r="AS23" s="716"/>
      <c r="AT23" s="716"/>
      <c r="AU23" s="722"/>
      <c r="AV23" s="722"/>
      <c r="AW23" s="722"/>
      <c r="AX23" s="722"/>
      <c r="AY23" s="723"/>
      <c r="AZ23" s="724" t="s">
        <v>202</v>
      </c>
      <c r="BA23" s="725"/>
      <c r="BB23" s="725"/>
      <c r="BC23" s="725"/>
      <c r="BD23" s="726"/>
      <c r="BE23" s="67"/>
      <c r="BF23" s="67"/>
      <c r="BG23" s="67"/>
      <c r="BH23" s="67"/>
      <c r="BI23" s="67"/>
      <c r="BJ23" s="67"/>
      <c r="BK23" s="67"/>
      <c r="BL23" s="67"/>
      <c r="BM23" s="67"/>
      <c r="BN23" s="67"/>
      <c r="BO23" s="67"/>
      <c r="BP23" s="67"/>
      <c r="BQ23" s="52">
        <v>17</v>
      </c>
      <c r="BR23" s="72"/>
      <c r="BS23" s="698"/>
      <c r="BT23" s="699"/>
      <c r="BU23" s="699"/>
      <c r="BV23" s="699"/>
      <c r="BW23" s="699"/>
      <c r="BX23" s="699"/>
      <c r="BY23" s="699"/>
      <c r="BZ23" s="699"/>
      <c r="CA23" s="699"/>
      <c r="CB23" s="699"/>
      <c r="CC23" s="699"/>
      <c r="CD23" s="699"/>
      <c r="CE23" s="699"/>
      <c r="CF23" s="699"/>
      <c r="CG23" s="700"/>
      <c r="CH23" s="674"/>
      <c r="CI23" s="675"/>
      <c r="CJ23" s="675"/>
      <c r="CK23" s="675"/>
      <c r="CL23" s="676"/>
      <c r="CM23" s="674"/>
      <c r="CN23" s="675"/>
      <c r="CO23" s="675"/>
      <c r="CP23" s="675"/>
      <c r="CQ23" s="676"/>
      <c r="CR23" s="674"/>
      <c r="CS23" s="675"/>
      <c r="CT23" s="675"/>
      <c r="CU23" s="675"/>
      <c r="CV23" s="676"/>
      <c r="CW23" s="674"/>
      <c r="CX23" s="675"/>
      <c r="CY23" s="675"/>
      <c r="CZ23" s="675"/>
      <c r="DA23" s="676"/>
      <c r="DB23" s="674"/>
      <c r="DC23" s="675"/>
      <c r="DD23" s="675"/>
      <c r="DE23" s="675"/>
      <c r="DF23" s="676"/>
      <c r="DG23" s="674"/>
      <c r="DH23" s="675"/>
      <c r="DI23" s="675"/>
      <c r="DJ23" s="675"/>
      <c r="DK23" s="676"/>
      <c r="DL23" s="674"/>
      <c r="DM23" s="675"/>
      <c r="DN23" s="675"/>
      <c r="DO23" s="675"/>
      <c r="DP23" s="676"/>
      <c r="DQ23" s="674"/>
      <c r="DR23" s="675"/>
      <c r="DS23" s="675"/>
      <c r="DT23" s="675"/>
      <c r="DU23" s="676"/>
      <c r="DV23" s="698"/>
      <c r="DW23" s="699"/>
      <c r="DX23" s="699"/>
      <c r="DY23" s="699"/>
      <c r="DZ23" s="709"/>
      <c r="EA23" s="67"/>
    </row>
    <row r="24" spans="1:131" s="47" customFormat="1" ht="26.25" customHeight="1" x14ac:dyDescent="0.2">
      <c r="A24" s="733" t="s">
        <v>386</v>
      </c>
      <c r="B24" s="733"/>
      <c r="C24" s="733"/>
      <c r="D24" s="733"/>
      <c r="E24" s="733"/>
      <c r="F24" s="733"/>
      <c r="G24" s="733"/>
      <c r="H24" s="733"/>
      <c r="I24" s="733"/>
      <c r="J24" s="733"/>
      <c r="K24" s="733"/>
      <c r="L24" s="733"/>
      <c r="M24" s="733"/>
      <c r="N24" s="733"/>
      <c r="O24" s="733"/>
      <c r="P24" s="733"/>
      <c r="Q24" s="733"/>
      <c r="R24" s="733"/>
      <c r="S24" s="733"/>
      <c r="T24" s="733"/>
      <c r="U24" s="733"/>
      <c r="V24" s="733"/>
      <c r="W24" s="733"/>
      <c r="X24" s="733"/>
      <c r="Y24" s="733"/>
      <c r="Z24" s="733"/>
      <c r="AA24" s="733"/>
      <c r="AB24" s="733"/>
      <c r="AC24" s="733"/>
      <c r="AD24" s="733"/>
      <c r="AE24" s="733"/>
      <c r="AF24" s="733"/>
      <c r="AG24" s="733"/>
      <c r="AH24" s="733"/>
      <c r="AI24" s="733"/>
      <c r="AJ24" s="733"/>
      <c r="AK24" s="733"/>
      <c r="AL24" s="733"/>
      <c r="AM24" s="733"/>
      <c r="AN24" s="733"/>
      <c r="AO24" s="733"/>
      <c r="AP24" s="733"/>
      <c r="AQ24" s="733"/>
      <c r="AR24" s="733"/>
      <c r="AS24" s="733"/>
      <c r="AT24" s="733"/>
      <c r="AU24" s="733"/>
      <c r="AV24" s="733"/>
      <c r="AW24" s="733"/>
      <c r="AX24" s="733"/>
      <c r="AY24" s="733"/>
      <c r="AZ24" s="56"/>
      <c r="BA24" s="56"/>
      <c r="BB24" s="56"/>
      <c r="BC24" s="56"/>
      <c r="BD24" s="56"/>
      <c r="BE24" s="67"/>
      <c r="BF24" s="67"/>
      <c r="BG24" s="67"/>
      <c r="BH24" s="67"/>
      <c r="BI24" s="67"/>
      <c r="BJ24" s="67"/>
      <c r="BK24" s="67"/>
      <c r="BL24" s="67"/>
      <c r="BM24" s="67"/>
      <c r="BN24" s="67"/>
      <c r="BO24" s="67"/>
      <c r="BP24" s="67"/>
      <c r="BQ24" s="52">
        <v>18</v>
      </c>
      <c r="BR24" s="72"/>
      <c r="BS24" s="698"/>
      <c r="BT24" s="699"/>
      <c r="BU24" s="699"/>
      <c r="BV24" s="699"/>
      <c r="BW24" s="699"/>
      <c r="BX24" s="699"/>
      <c r="BY24" s="699"/>
      <c r="BZ24" s="699"/>
      <c r="CA24" s="699"/>
      <c r="CB24" s="699"/>
      <c r="CC24" s="699"/>
      <c r="CD24" s="699"/>
      <c r="CE24" s="699"/>
      <c r="CF24" s="699"/>
      <c r="CG24" s="700"/>
      <c r="CH24" s="674"/>
      <c r="CI24" s="675"/>
      <c r="CJ24" s="675"/>
      <c r="CK24" s="675"/>
      <c r="CL24" s="676"/>
      <c r="CM24" s="674"/>
      <c r="CN24" s="675"/>
      <c r="CO24" s="675"/>
      <c r="CP24" s="675"/>
      <c r="CQ24" s="676"/>
      <c r="CR24" s="674"/>
      <c r="CS24" s="675"/>
      <c r="CT24" s="675"/>
      <c r="CU24" s="675"/>
      <c r="CV24" s="676"/>
      <c r="CW24" s="674"/>
      <c r="CX24" s="675"/>
      <c r="CY24" s="675"/>
      <c r="CZ24" s="675"/>
      <c r="DA24" s="676"/>
      <c r="DB24" s="674"/>
      <c r="DC24" s="675"/>
      <c r="DD24" s="675"/>
      <c r="DE24" s="675"/>
      <c r="DF24" s="676"/>
      <c r="DG24" s="674"/>
      <c r="DH24" s="675"/>
      <c r="DI24" s="675"/>
      <c r="DJ24" s="675"/>
      <c r="DK24" s="676"/>
      <c r="DL24" s="674"/>
      <c r="DM24" s="675"/>
      <c r="DN24" s="675"/>
      <c r="DO24" s="675"/>
      <c r="DP24" s="676"/>
      <c r="DQ24" s="674"/>
      <c r="DR24" s="675"/>
      <c r="DS24" s="675"/>
      <c r="DT24" s="675"/>
      <c r="DU24" s="676"/>
      <c r="DV24" s="698"/>
      <c r="DW24" s="699"/>
      <c r="DX24" s="699"/>
      <c r="DY24" s="699"/>
      <c r="DZ24" s="709"/>
      <c r="EA24" s="67"/>
    </row>
    <row r="25" spans="1:131" ht="26.25" customHeight="1" x14ac:dyDescent="0.2">
      <c r="A25" s="657" t="s">
        <v>421</v>
      </c>
      <c r="B25" s="657"/>
      <c r="C25" s="657"/>
      <c r="D25" s="657"/>
      <c r="E25" s="657"/>
      <c r="F25" s="657"/>
      <c r="G25" s="657"/>
      <c r="H25" s="657"/>
      <c r="I25" s="657"/>
      <c r="J25" s="657"/>
      <c r="K25" s="657"/>
      <c r="L25" s="657"/>
      <c r="M25" s="657"/>
      <c r="N25" s="657"/>
      <c r="O25" s="657"/>
      <c r="P25" s="657"/>
      <c r="Q25" s="657"/>
      <c r="R25" s="657"/>
      <c r="S25" s="657"/>
      <c r="T25" s="657"/>
      <c r="U25" s="657"/>
      <c r="V25" s="657"/>
      <c r="W25" s="657"/>
      <c r="X25" s="657"/>
      <c r="Y25" s="657"/>
      <c r="Z25" s="657"/>
      <c r="AA25" s="657"/>
      <c r="AB25" s="657"/>
      <c r="AC25" s="657"/>
      <c r="AD25" s="657"/>
      <c r="AE25" s="657"/>
      <c r="AF25" s="657"/>
      <c r="AG25" s="657"/>
      <c r="AH25" s="657"/>
      <c r="AI25" s="657"/>
      <c r="AJ25" s="657"/>
      <c r="AK25" s="657"/>
      <c r="AL25" s="657"/>
      <c r="AM25" s="657"/>
      <c r="AN25" s="657"/>
      <c r="AO25" s="657"/>
      <c r="AP25" s="657"/>
      <c r="AQ25" s="657"/>
      <c r="AR25" s="657"/>
      <c r="AS25" s="657"/>
      <c r="AT25" s="657"/>
      <c r="AU25" s="657"/>
      <c r="AV25" s="657"/>
      <c r="AW25" s="657"/>
      <c r="AX25" s="657"/>
      <c r="AY25" s="657"/>
      <c r="AZ25" s="657"/>
      <c r="BA25" s="657"/>
      <c r="BB25" s="657"/>
      <c r="BC25" s="657"/>
      <c r="BD25" s="657"/>
      <c r="BE25" s="657"/>
      <c r="BF25" s="657"/>
      <c r="BG25" s="657"/>
      <c r="BH25" s="657"/>
      <c r="BI25" s="657"/>
      <c r="BJ25" s="56"/>
      <c r="BK25" s="56"/>
      <c r="BL25" s="56"/>
      <c r="BM25" s="56"/>
      <c r="BN25" s="56"/>
      <c r="BO25" s="55"/>
      <c r="BP25" s="55"/>
      <c r="BQ25" s="52">
        <v>19</v>
      </c>
      <c r="BR25" s="72"/>
      <c r="BS25" s="698"/>
      <c r="BT25" s="699"/>
      <c r="BU25" s="699"/>
      <c r="BV25" s="699"/>
      <c r="BW25" s="699"/>
      <c r="BX25" s="699"/>
      <c r="BY25" s="699"/>
      <c r="BZ25" s="699"/>
      <c r="CA25" s="699"/>
      <c r="CB25" s="699"/>
      <c r="CC25" s="699"/>
      <c r="CD25" s="699"/>
      <c r="CE25" s="699"/>
      <c r="CF25" s="699"/>
      <c r="CG25" s="700"/>
      <c r="CH25" s="674"/>
      <c r="CI25" s="675"/>
      <c r="CJ25" s="675"/>
      <c r="CK25" s="675"/>
      <c r="CL25" s="676"/>
      <c r="CM25" s="674"/>
      <c r="CN25" s="675"/>
      <c r="CO25" s="675"/>
      <c r="CP25" s="675"/>
      <c r="CQ25" s="676"/>
      <c r="CR25" s="674"/>
      <c r="CS25" s="675"/>
      <c r="CT25" s="675"/>
      <c r="CU25" s="675"/>
      <c r="CV25" s="676"/>
      <c r="CW25" s="674"/>
      <c r="CX25" s="675"/>
      <c r="CY25" s="675"/>
      <c r="CZ25" s="675"/>
      <c r="DA25" s="676"/>
      <c r="DB25" s="674"/>
      <c r="DC25" s="675"/>
      <c r="DD25" s="675"/>
      <c r="DE25" s="675"/>
      <c r="DF25" s="676"/>
      <c r="DG25" s="674"/>
      <c r="DH25" s="675"/>
      <c r="DI25" s="675"/>
      <c r="DJ25" s="675"/>
      <c r="DK25" s="676"/>
      <c r="DL25" s="674"/>
      <c r="DM25" s="675"/>
      <c r="DN25" s="675"/>
      <c r="DO25" s="675"/>
      <c r="DP25" s="676"/>
      <c r="DQ25" s="674"/>
      <c r="DR25" s="675"/>
      <c r="DS25" s="675"/>
      <c r="DT25" s="675"/>
      <c r="DU25" s="676"/>
      <c r="DV25" s="698"/>
      <c r="DW25" s="699"/>
      <c r="DX25" s="699"/>
      <c r="DY25" s="699"/>
      <c r="DZ25" s="709"/>
      <c r="EA25" s="48"/>
    </row>
    <row r="26" spans="1:131" ht="26.25" customHeight="1" x14ac:dyDescent="0.2">
      <c r="A26" s="684" t="s">
        <v>442</v>
      </c>
      <c r="B26" s="685"/>
      <c r="C26" s="685"/>
      <c r="D26" s="685"/>
      <c r="E26" s="685"/>
      <c r="F26" s="685"/>
      <c r="G26" s="685"/>
      <c r="H26" s="685"/>
      <c r="I26" s="685"/>
      <c r="J26" s="685"/>
      <c r="K26" s="685"/>
      <c r="L26" s="685"/>
      <c r="M26" s="685"/>
      <c r="N26" s="685"/>
      <c r="O26" s="685"/>
      <c r="P26" s="686"/>
      <c r="Q26" s="678" t="s">
        <v>457</v>
      </c>
      <c r="R26" s="679"/>
      <c r="S26" s="679"/>
      <c r="T26" s="679"/>
      <c r="U26" s="690"/>
      <c r="V26" s="678" t="s">
        <v>458</v>
      </c>
      <c r="W26" s="679"/>
      <c r="X26" s="679"/>
      <c r="Y26" s="679"/>
      <c r="Z26" s="690"/>
      <c r="AA26" s="678" t="s">
        <v>459</v>
      </c>
      <c r="AB26" s="679"/>
      <c r="AC26" s="679"/>
      <c r="AD26" s="679"/>
      <c r="AE26" s="679"/>
      <c r="AF26" s="980" t="s">
        <v>250</v>
      </c>
      <c r="AG26" s="981"/>
      <c r="AH26" s="981"/>
      <c r="AI26" s="981"/>
      <c r="AJ26" s="982"/>
      <c r="AK26" s="679" t="s">
        <v>390</v>
      </c>
      <c r="AL26" s="679"/>
      <c r="AM26" s="679"/>
      <c r="AN26" s="679"/>
      <c r="AO26" s="690"/>
      <c r="AP26" s="678" t="s">
        <v>363</v>
      </c>
      <c r="AQ26" s="679"/>
      <c r="AR26" s="679"/>
      <c r="AS26" s="679"/>
      <c r="AT26" s="690"/>
      <c r="AU26" s="678" t="s">
        <v>460</v>
      </c>
      <c r="AV26" s="679"/>
      <c r="AW26" s="679"/>
      <c r="AX26" s="679"/>
      <c r="AY26" s="690"/>
      <c r="AZ26" s="678" t="s">
        <v>461</v>
      </c>
      <c r="BA26" s="679"/>
      <c r="BB26" s="679"/>
      <c r="BC26" s="679"/>
      <c r="BD26" s="690"/>
      <c r="BE26" s="678" t="s">
        <v>448</v>
      </c>
      <c r="BF26" s="679"/>
      <c r="BG26" s="679"/>
      <c r="BH26" s="679"/>
      <c r="BI26" s="680"/>
      <c r="BJ26" s="56"/>
      <c r="BK26" s="56"/>
      <c r="BL26" s="56"/>
      <c r="BM26" s="56"/>
      <c r="BN26" s="56"/>
      <c r="BO26" s="55"/>
      <c r="BP26" s="55"/>
      <c r="BQ26" s="52">
        <v>20</v>
      </c>
      <c r="BR26" s="72"/>
      <c r="BS26" s="698"/>
      <c r="BT26" s="699"/>
      <c r="BU26" s="699"/>
      <c r="BV26" s="699"/>
      <c r="BW26" s="699"/>
      <c r="BX26" s="699"/>
      <c r="BY26" s="699"/>
      <c r="BZ26" s="699"/>
      <c r="CA26" s="699"/>
      <c r="CB26" s="699"/>
      <c r="CC26" s="699"/>
      <c r="CD26" s="699"/>
      <c r="CE26" s="699"/>
      <c r="CF26" s="699"/>
      <c r="CG26" s="700"/>
      <c r="CH26" s="674"/>
      <c r="CI26" s="675"/>
      <c r="CJ26" s="675"/>
      <c r="CK26" s="675"/>
      <c r="CL26" s="676"/>
      <c r="CM26" s="674"/>
      <c r="CN26" s="675"/>
      <c r="CO26" s="675"/>
      <c r="CP26" s="675"/>
      <c r="CQ26" s="676"/>
      <c r="CR26" s="674"/>
      <c r="CS26" s="675"/>
      <c r="CT26" s="675"/>
      <c r="CU26" s="675"/>
      <c r="CV26" s="676"/>
      <c r="CW26" s="674"/>
      <c r="CX26" s="675"/>
      <c r="CY26" s="675"/>
      <c r="CZ26" s="675"/>
      <c r="DA26" s="676"/>
      <c r="DB26" s="674"/>
      <c r="DC26" s="675"/>
      <c r="DD26" s="675"/>
      <c r="DE26" s="675"/>
      <c r="DF26" s="676"/>
      <c r="DG26" s="674"/>
      <c r="DH26" s="675"/>
      <c r="DI26" s="675"/>
      <c r="DJ26" s="675"/>
      <c r="DK26" s="676"/>
      <c r="DL26" s="674"/>
      <c r="DM26" s="675"/>
      <c r="DN26" s="675"/>
      <c r="DO26" s="675"/>
      <c r="DP26" s="676"/>
      <c r="DQ26" s="674"/>
      <c r="DR26" s="675"/>
      <c r="DS26" s="675"/>
      <c r="DT26" s="675"/>
      <c r="DU26" s="676"/>
      <c r="DV26" s="698"/>
      <c r="DW26" s="699"/>
      <c r="DX26" s="699"/>
      <c r="DY26" s="699"/>
      <c r="DZ26" s="709"/>
      <c r="EA26" s="48"/>
    </row>
    <row r="27" spans="1:131" ht="26.25" customHeight="1" x14ac:dyDescent="0.2">
      <c r="A27" s="687"/>
      <c r="B27" s="688"/>
      <c r="C27" s="688"/>
      <c r="D27" s="688"/>
      <c r="E27" s="688"/>
      <c r="F27" s="688"/>
      <c r="G27" s="688"/>
      <c r="H27" s="688"/>
      <c r="I27" s="688"/>
      <c r="J27" s="688"/>
      <c r="K27" s="688"/>
      <c r="L27" s="688"/>
      <c r="M27" s="688"/>
      <c r="N27" s="688"/>
      <c r="O27" s="688"/>
      <c r="P27" s="689"/>
      <c r="Q27" s="681"/>
      <c r="R27" s="682"/>
      <c r="S27" s="682"/>
      <c r="T27" s="682"/>
      <c r="U27" s="691"/>
      <c r="V27" s="681"/>
      <c r="W27" s="682"/>
      <c r="X27" s="682"/>
      <c r="Y27" s="682"/>
      <c r="Z27" s="691"/>
      <c r="AA27" s="681"/>
      <c r="AB27" s="682"/>
      <c r="AC27" s="682"/>
      <c r="AD27" s="682"/>
      <c r="AE27" s="682"/>
      <c r="AF27" s="983"/>
      <c r="AG27" s="984"/>
      <c r="AH27" s="984"/>
      <c r="AI27" s="984"/>
      <c r="AJ27" s="985"/>
      <c r="AK27" s="682"/>
      <c r="AL27" s="682"/>
      <c r="AM27" s="682"/>
      <c r="AN27" s="682"/>
      <c r="AO27" s="691"/>
      <c r="AP27" s="681"/>
      <c r="AQ27" s="682"/>
      <c r="AR27" s="682"/>
      <c r="AS27" s="682"/>
      <c r="AT27" s="691"/>
      <c r="AU27" s="681"/>
      <c r="AV27" s="682"/>
      <c r="AW27" s="682"/>
      <c r="AX27" s="682"/>
      <c r="AY27" s="691"/>
      <c r="AZ27" s="681"/>
      <c r="BA27" s="682"/>
      <c r="BB27" s="682"/>
      <c r="BC27" s="682"/>
      <c r="BD27" s="691"/>
      <c r="BE27" s="681"/>
      <c r="BF27" s="682"/>
      <c r="BG27" s="682"/>
      <c r="BH27" s="682"/>
      <c r="BI27" s="683"/>
      <c r="BJ27" s="56"/>
      <c r="BK27" s="56"/>
      <c r="BL27" s="56"/>
      <c r="BM27" s="56"/>
      <c r="BN27" s="56"/>
      <c r="BO27" s="55"/>
      <c r="BP27" s="55"/>
      <c r="BQ27" s="52">
        <v>21</v>
      </c>
      <c r="BR27" s="72"/>
      <c r="BS27" s="698"/>
      <c r="BT27" s="699"/>
      <c r="BU27" s="699"/>
      <c r="BV27" s="699"/>
      <c r="BW27" s="699"/>
      <c r="BX27" s="699"/>
      <c r="BY27" s="699"/>
      <c r="BZ27" s="699"/>
      <c r="CA27" s="699"/>
      <c r="CB27" s="699"/>
      <c r="CC27" s="699"/>
      <c r="CD27" s="699"/>
      <c r="CE27" s="699"/>
      <c r="CF27" s="699"/>
      <c r="CG27" s="700"/>
      <c r="CH27" s="674"/>
      <c r="CI27" s="675"/>
      <c r="CJ27" s="675"/>
      <c r="CK27" s="675"/>
      <c r="CL27" s="676"/>
      <c r="CM27" s="674"/>
      <c r="CN27" s="675"/>
      <c r="CO27" s="675"/>
      <c r="CP27" s="675"/>
      <c r="CQ27" s="676"/>
      <c r="CR27" s="674"/>
      <c r="CS27" s="675"/>
      <c r="CT27" s="675"/>
      <c r="CU27" s="675"/>
      <c r="CV27" s="676"/>
      <c r="CW27" s="674"/>
      <c r="CX27" s="675"/>
      <c r="CY27" s="675"/>
      <c r="CZ27" s="675"/>
      <c r="DA27" s="676"/>
      <c r="DB27" s="674"/>
      <c r="DC27" s="675"/>
      <c r="DD27" s="675"/>
      <c r="DE27" s="675"/>
      <c r="DF27" s="676"/>
      <c r="DG27" s="674"/>
      <c r="DH27" s="675"/>
      <c r="DI27" s="675"/>
      <c r="DJ27" s="675"/>
      <c r="DK27" s="676"/>
      <c r="DL27" s="674"/>
      <c r="DM27" s="675"/>
      <c r="DN27" s="675"/>
      <c r="DO27" s="675"/>
      <c r="DP27" s="676"/>
      <c r="DQ27" s="674"/>
      <c r="DR27" s="675"/>
      <c r="DS27" s="675"/>
      <c r="DT27" s="675"/>
      <c r="DU27" s="676"/>
      <c r="DV27" s="698"/>
      <c r="DW27" s="699"/>
      <c r="DX27" s="699"/>
      <c r="DY27" s="699"/>
      <c r="DZ27" s="709"/>
      <c r="EA27" s="48"/>
    </row>
    <row r="28" spans="1:131" ht="26.25" customHeight="1" x14ac:dyDescent="0.2">
      <c r="A28" s="54">
        <v>1</v>
      </c>
      <c r="B28" s="659" t="s">
        <v>221</v>
      </c>
      <c r="C28" s="660"/>
      <c r="D28" s="660"/>
      <c r="E28" s="660"/>
      <c r="F28" s="660"/>
      <c r="G28" s="660"/>
      <c r="H28" s="660"/>
      <c r="I28" s="660"/>
      <c r="J28" s="660"/>
      <c r="K28" s="660"/>
      <c r="L28" s="660"/>
      <c r="M28" s="660"/>
      <c r="N28" s="660"/>
      <c r="O28" s="660"/>
      <c r="P28" s="661"/>
      <c r="Q28" s="734">
        <v>7818</v>
      </c>
      <c r="R28" s="735"/>
      <c r="S28" s="735"/>
      <c r="T28" s="735"/>
      <c r="U28" s="735"/>
      <c r="V28" s="735">
        <v>7763</v>
      </c>
      <c r="W28" s="735"/>
      <c r="X28" s="735"/>
      <c r="Y28" s="735"/>
      <c r="Z28" s="735"/>
      <c r="AA28" s="735">
        <v>55</v>
      </c>
      <c r="AB28" s="735"/>
      <c r="AC28" s="735"/>
      <c r="AD28" s="735"/>
      <c r="AE28" s="736"/>
      <c r="AF28" s="737">
        <v>55</v>
      </c>
      <c r="AG28" s="735"/>
      <c r="AH28" s="735"/>
      <c r="AI28" s="735"/>
      <c r="AJ28" s="738"/>
      <c r="AK28" s="739">
        <v>608</v>
      </c>
      <c r="AL28" s="735"/>
      <c r="AM28" s="735"/>
      <c r="AN28" s="735"/>
      <c r="AO28" s="735"/>
      <c r="AP28" s="735" t="s">
        <v>202</v>
      </c>
      <c r="AQ28" s="735"/>
      <c r="AR28" s="735"/>
      <c r="AS28" s="735"/>
      <c r="AT28" s="735"/>
      <c r="AU28" s="735" t="s">
        <v>202</v>
      </c>
      <c r="AV28" s="735"/>
      <c r="AW28" s="735"/>
      <c r="AX28" s="735"/>
      <c r="AY28" s="735"/>
      <c r="AZ28" s="740" t="s">
        <v>202</v>
      </c>
      <c r="BA28" s="740"/>
      <c r="BB28" s="740"/>
      <c r="BC28" s="740"/>
      <c r="BD28" s="740"/>
      <c r="BE28" s="741"/>
      <c r="BF28" s="741"/>
      <c r="BG28" s="741"/>
      <c r="BH28" s="741"/>
      <c r="BI28" s="742"/>
      <c r="BJ28" s="56"/>
      <c r="BK28" s="56"/>
      <c r="BL28" s="56"/>
      <c r="BM28" s="56"/>
      <c r="BN28" s="56"/>
      <c r="BO28" s="55"/>
      <c r="BP28" s="55"/>
      <c r="BQ28" s="52">
        <v>22</v>
      </c>
      <c r="BR28" s="72"/>
      <c r="BS28" s="698"/>
      <c r="BT28" s="699"/>
      <c r="BU28" s="699"/>
      <c r="BV28" s="699"/>
      <c r="BW28" s="699"/>
      <c r="BX28" s="699"/>
      <c r="BY28" s="699"/>
      <c r="BZ28" s="699"/>
      <c r="CA28" s="699"/>
      <c r="CB28" s="699"/>
      <c r="CC28" s="699"/>
      <c r="CD28" s="699"/>
      <c r="CE28" s="699"/>
      <c r="CF28" s="699"/>
      <c r="CG28" s="700"/>
      <c r="CH28" s="674"/>
      <c r="CI28" s="675"/>
      <c r="CJ28" s="675"/>
      <c r="CK28" s="675"/>
      <c r="CL28" s="676"/>
      <c r="CM28" s="674"/>
      <c r="CN28" s="675"/>
      <c r="CO28" s="675"/>
      <c r="CP28" s="675"/>
      <c r="CQ28" s="676"/>
      <c r="CR28" s="674"/>
      <c r="CS28" s="675"/>
      <c r="CT28" s="675"/>
      <c r="CU28" s="675"/>
      <c r="CV28" s="676"/>
      <c r="CW28" s="674"/>
      <c r="CX28" s="675"/>
      <c r="CY28" s="675"/>
      <c r="CZ28" s="675"/>
      <c r="DA28" s="676"/>
      <c r="DB28" s="674"/>
      <c r="DC28" s="675"/>
      <c r="DD28" s="675"/>
      <c r="DE28" s="675"/>
      <c r="DF28" s="676"/>
      <c r="DG28" s="674"/>
      <c r="DH28" s="675"/>
      <c r="DI28" s="675"/>
      <c r="DJ28" s="675"/>
      <c r="DK28" s="676"/>
      <c r="DL28" s="674"/>
      <c r="DM28" s="675"/>
      <c r="DN28" s="675"/>
      <c r="DO28" s="675"/>
      <c r="DP28" s="676"/>
      <c r="DQ28" s="674"/>
      <c r="DR28" s="675"/>
      <c r="DS28" s="675"/>
      <c r="DT28" s="675"/>
      <c r="DU28" s="676"/>
      <c r="DV28" s="698"/>
      <c r="DW28" s="699"/>
      <c r="DX28" s="699"/>
      <c r="DY28" s="699"/>
      <c r="DZ28" s="709"/>
      <c r="EA28" s="48"/>
    </row>
    <row r="29" spans="1:131" ht="26.25" customHeight="1" x14ac:dyDescent="0.2">
      <c r="A29" s="54">
        <v>2</v>
      </c>
      <c r="B29" s="698" t="s">
        <v>320</v>
      </c>
      <c r="C29" s="699"/>
      <c r="D29" s="699"/>
      <c r="E29" s="699"/>
      <c r="F29" s="699"/>
      <c r="G29" s="699"/>
      <c r="H29" s="699"/>
      <c r="I29" s="699"/>
      <c r="J29" s="699"/>
      <c r="K29" s="699"/>
      <c r="L29" s="699"/>
      <c r="M29" s="699"/>
      <c r="N29" s="699"/>
      <c r="O29" s="699"/>
      <c r="P29" s="700"/>
      <c r="Q29" s="701">
        <v>2465</v>
      </c>
      <c r="R29" s="702"/>
      <c r="S29" s="702"/>
      <c r="T29" s="702"/>
      <c r="U29" s="702"/>
      <c r="V29" s="702">
        <v>2462</v>
      </c>
      <c r="W29" s="702"/>
      <c r="X29" s="702"/>
      <c r="Y29" s="702"/>
      <c r="Z29" s="702"/>
      <c r="AA29" s="702">
        <v>3</v>
      </c>
      <c r="AB29" s="702"/>
      <c r="AC29" s="702"/>
      <c r="AD29" s="702"/>
      <c r="AE29" s="703"/>
      <c r="AF29" s="704">
        <v>3</v>
      </c>
      <c r="AG29" s="675"/>
      <c r="AH29" s="675"/>
      <c r="AI29" s="675"/>
      <c r="AJ29" s="705"/>
      <c r="AK29" s="706">
        <v>1374</v>
      </c>
      <c r="AL29" s="702"/>
      <c r="AM29" s="702"/>
      <c r="AN29" s="702"/>
      <c r="AO29" s="702"/>
      <c r="AP29" s="702" t="s">
        <v>202</v>
      </c>
      <c r="AQ29" s="702"/>
      <c r="AR29" s="702"/>
      <c r="AS29" s="702"/>
      <c r="AT29" s="702"/>
      <c r="AU29" s="702" t="s">
        <v>202</v>
      </c>
      <c r="AV29" s="702"/>
      <c r="AW29" s="702"/>
      <c r="AX29" s="702"/>
      <c r="AY29" s="702"/>
      <c r="AZ29" s="743" t="s">
        <v>202</v>
      </c>
      <c r="BA29" s="743"/>
      <c r="BB29" s="743"/>
      <c r="BC29" s="743"/>
      <c r="BD29" s="743"/>
      <c r="BE29" s="707"/>
      <c r="BF29" s="707"/>
      <c r="BG29" s="707"/>
      <c r="BH29" s="707"/>
      <c r="BI29" s="708"/>
      <c r="BJ29" s="56"/>
      <c r="BK29" s="56"/>
      <c r="BL29" s="56"/>
      <c r="BM29" s="56"/>
      <c r="BN29" s="56"/>
      <c r="BO29" s="55"/>
      <c r="BP29" s="55"/>
      <c r="BQ29" s="52">
        <v>23</v>
      </c>
      <c r="BR29" s="72"/>
      <c r="BS29" s="698"/>
      <c r="BT29" s="699"/>
      <c r="BU29" s="699"/>
      <c r="BV29" s="699"/>
      <c r="BW29" s="699"/>
      <c r="BX29" s="699"/>
      <c r="BY29" s="699"/>
      <c r="BZ29" s="699"/>
      <c r="CA29" s="699"/>
      <c r="CB29" s="699"/>
      <c r="CC29" s="699"/>
      <c r="CD29" s="699"/>
      <c r="CE29" s="699"/>
      <c r="CF29" s="699"/>
      <c r="CG29" s="700"/>
      <c r="CH29" s="674"/>
      <c r="CI29" s="675"/>
      <c r="CJ29" s="675"/>
      <c r="CK29" s="675"/>
      <c r="CL29" s="676"/>
      <c r="CM29" s="674"/>
      <c r="CN29" s="675"/>
      <c r="CO29" s="675"/>
      <c r="CP29" s="675"/>
      <c r="CQ29" s="676"/>
      <c r="CR29" s="674"/>
      <c r="CS29" s="675"/>
      <c r="CT29" s="675"/>
      <c r="CU29" s="675"/>
      <c r="CV29" s="676"/>
      <c r="CW29" s="674"/>
      <c r="CX29" s="675"/>
      <c r="CY29" s="675"/>
      <c r="CZ29" s="675"/>
      <c r="DA29" s="676"/>
      <c r="DB29" s="674"/>
      <c r="DC29" s="675"/>
      <c r="DD29" s="675"/>
      <c r="DE29" s="675"/>
      <c r="DF29" s="676"/>
      <c r="DG29" s="674"/>
      <c r="DH29" s="675"/>
      <c r="DI29" s="675"/>
      <c r="DJ29" s="675"/>
      <c r="DK29" s="676"/>
      <c r="DL29" s="674"/>
      <c r="DM29" s="675"/>
      <c r="DN29" s="675"/>
      <c r="DO29" s="675"/>
      <c r="DP29" s="676"/>
      <c r="DQ29" s="674"/>
      <c r="DR29" s="675"/>
      <c r="DS29" s="675"/>
      <c r="DT29" s="675"/>
      <c r="DU29" s="676"/>
      <c r="DV29" s="698"/>
      <c r="DW29" s="699"/>
      <c r="DX29" s="699"/>
      <c r="DY29" s="699"/>
      <c r="DZ29" s="709"/>
      <c r="EA29" s="48"/>
    </row>
    <row r="30" spans="1:131" ht="26.25" customHeight="1" x14ac:dyDescent="0.2">
      <c r="A30" s="54">
        <v>3</v>
      </c>
      <c r="B30" s="698" t="s">
        <v>113</v>
      </c>
      <c r="C30" s="699"/>
      <c r="D30" s="699"/>
      <c r="E30" s="699"/>
      <c r="F30" s="699"/>
      <c r="G30" s="699"/>
      <c r="H30" s="699"/>
      <c r="I30" s="699"/>
      <c r="J30" s="699"/>
      <c r="K30" s="699"/>
      <c r="L30" s="699"/>
      <c r="M30" s="699"/>
      <c r="N30" s="699"/>
      <c r="O30" s="699"/>
      <c r="P30" s="700"/>
      <c r="Q30" s="701">
        <v>9491</v>
      </c>
      <c r="R30" s="702"/>
      <c r="S30" s="702"/>
      <c r="T30" s="702"/>
      <c r="U30" s="702"/>
      <c r="V30" s="702">
        <v>9378</v>
      </c>
      <c r="W30" s="702"/>
      <c r="X30" s="702"/>
      <c r="Y30" s="702"/>
      <c r="Z30" s="702"/>
      <c r="AA30" s="702">
        <v>112</v>
      </c>
      <c r="AB30" s="702"/>
      <c r="AC30" s="702"/>
      <c r="AD30" s="702"/>
      <c r="AE30" s="703"/>
      <c r="AF30" s="704">
        <v>112</v>
      </c>
      <c r="AG30" s="675"/>
      <c r="AH30" s="675"/>
      <c r="AI30" s="675"/>
      <c r="AJ30" s="705"/>
      <c r="AK30" s="706">
        <v>1447</v>
      </c>
      <c r="AL30" s="702"/>
      <c r="AM30" s="702"/>
      <c r="AN30" s="702"/>
      <c r="AO30" s="702"/>
      <c r="AP30" s="702" t="s">
        <v>202</v>
      </c>
      <c r="AQ30" s="702"/>
      <c r="AR30" s="702"/>
      <c r="AS30" s="702"/>
      <c r="AT30" s="702"/>
      <c r="AU30" s="702" t="s">
        <v>202</v>
      </c>
      <c r="AV30" s="702"/>
      <c r="AW30" s="702"/>
      <c r="AX30" s="702"/>
      <c r="AY30" s="702"/>
      <c r="AZ30" s="743" t="s">
        <v>202</v>
      </c>
      <c r="BA30" s="743"/>
      <c r="BB30" s="743"/>
      <c r="BC30" s="743"/>
      <c r="BD30" s="743"/>
      <c r="BE30" s="707"/>
      <c r="BF30" s="707"/>
      <c r="BG30" s="707"/>
      <c r="BH30" s="707"/>
      <c r="BI30" s="708"/>
      <c r="BJ30" s="56"/>
      <c r="BK30" s="56"/>
      <c r="BL30" s="56"/>
      <c r="BM30" s="56"/>
      <c r="BN30" s="56"/>
      <c r="BO30" s="55"/>
      <c r="BP30" s="55"/>
      <c r="BQ30" s="52">
        <v>24</v>
      </c>
      <c r="BR30" s="72"/>
      <c r="BS30" s="698"/>
      <c r="BT30" s="699"/>
      <c r="BU30" s="699"/>
      <c r="BV30" s="699"/>
      <c r="BW30" s="699"/>
      <c r="BX30" s="699"/>
      <c r="BY30" s="699"/>
      <c r="BZ30" s="699"/>
      <c r="CA30" s="699"/>
      <c r="CB30" s="699"/>
      <c r="CC30" s="699"/>
      <c r="CD30" s="699"/>
      <c r="CE30" s="699"/>
      <c r="CF30" s="699"/>
      <c r="CG30" s="700"/>
      <c r="CH30" s="674"/>
      <c r="CI30" s="675"/>
      <c r="CJ30" s="675"/>
      <c r="CK30" s="675"/>
      <c r="CL30" s="676"/>
      <c r="CM30" s="674"/>
      <c r="CN30" s="675"/>
      <c r="CO30" s="675"/>
      <c r="CP30" s="675"/>
      <c r="CQ30" s="676"/>
      <c r="CR30" s="674"/>
      <c r="CS30" s="675"/>
      <c r="CT30" s="675"/>
      <c r="CU30" s="675"/>
      <c r="CV30" s="676"/>
      <c r="CW30" s="674"/>
      <c r="CX30" s="675"/>
      <c r="CY30" s="675"/>
      <c r="CZ30" s="675"/>
      <c r="DA30" s="676"/>
      <c r="DB30" s="674"/>
      <c r="DC30" s="675"/>
      <c r="DD30" s="675"/>
      <c r="DE30" s="675"/>
      <c r="DF30" s="676"/>
      <c r="DG30" s="674"/>
      <c r="DH30" s="675"/>
      <c r="DI30" s="675"/>
      <c r="DJ30" s="675"/>
      <c r="DK30" s="676"/>
      <c r="DL30" s="674"/>
      <c r="DM30" s="675"/>
      <c r="DN30" s="675"/>
      <c r="DO30" s="675"/>
      <c r="DP30" s="676"/>
      <c r="DQ30" s="674"/>
      <c r="DR30" s="675"/>
      <c r="DS30" s="675"/>
      <c r="DT30" s="675"/>
      <c r="DU30" s="676"/>
      <c r="DV30" s="698"/>
      <c r="DW30" s="699"/>
      <c r="DX30" s="699"/>
      <c r="DY30" s="699"/>
      <c r="DZ30" s="709"/>
      <c r="EA30" s="48"/>
    </row>
    <row r="31" spans="1:131" ht="26.25" customHeight="1" x14ac:dyDescent="0.2">
      <c r="A31" s="54">
        <v>4</v>
      </c>
      <c r="B31" s="698" t="s">
        <v>462</v>
      </c>
      <c r="C31" s="699"/>
      <c r="D31" s="699"/>
      <c r="E31" s="699"/>
      <c r="F31" s="699"/>
      <c r="G31" s="699"/>
      <c r="H31" s="699"/>
      <c r="I31" s="699"/>
      <c r="J31" s="699"/>
      <c r="K31" s="699"/>
      <c r="L31" s="699"/>
      <c r="M31" s="699"/>
      <c r="N31" s="699"/>
      <c r="O31" s="699"/>
      <c r="P31" s="700"/>
      <c r="Q31" s="701">
        <v>2003</v>
      </c>
      <c r="R31" s="702"/>
      <c r="S31" s="702"/>
      <c r="T31" s="702"/>
      <c r="U31" s="702"/>
      <c r="V31" s="702">
        <v>1691</v>
      </c>
      <c r="W31" s="702"/>
      <c r="X31" s="702"/>
      <c r="Y31" s="702"/>
      <c r="Z31" s="702"/>
      <c r="AA31" s="702">
        <v>312</v>
      </c>
      <c r="AB31" s="702"/>
      <c r="AC31" s="702"/>
      <c r="AD31" s="702"/>
      <c r="AE31" s="703"/>
      <c r="AF31" s="704">
        <v>1365</v>
      </c>
      <c r="AG31" s="675"/>
      <c r="AH31" s="675"/>
      <c r="AI31" s="675"/>
      <c r="AJ31" s="705"/>
      <c r="AK31" s="706">
        <v>13</v>
      </c>
      <c r="AL31" s="702"/>
      <c r="AM31" s="702"/>
      <c r="AN31" s="702"/>
      <c r="AO31" s="702"/>
      <c r="AP31" s="702">
        <v>77900</v>
      </c>
      <c r="AQ31" s="702"/>
      <c r="AR31" s="702"/>
      <c r="AS31" s="702"/>
      <c r="AT31" s="702"/>
      <c r="AU31" s="702" t="s">
        <v>202</v>
      </c>
      <c r="AV31" s="702"/>
      <c r="AW31" s="702"/>
      <c r="AX31" s="702"/>
      <c r="AY31" s="702"/>
      <c r="AZ31" s="743" t="s">
        <v>202</v>
      </c>
      <c r="BA31" s="743"/>
      <c r="BB31" s="743"/>
      <c r="BC31" s="743"/>
      <c r="BD31" s="743"/>
      <c r="BE31" s="707" t="s">
        <v>463</v>
      </c>
      <c r="BF31" s="707"/>
      <c r="BG31" s="707"/>
      <c r="BH31" s="707"/>
      <c r="BI31" s="708"/>
      <c r="BJ31" s="56"/>
      <c r="BK31" s="56"/>
      <c r="BL31" s="56"/>
      <c r="BM31" s="56"/>
      <c r="BN31" s="56"/>
      <c r="BO31" s="55"/>
      <c r="BP31" s="55"/>
      <c r="BQ31" s="52">
        <v>25</v>
      </c>
      <c r="BR31" s="72"/>
      <c r="BS31" s="698"/>
      <c r="BT31" s="699"/>
      <c r="BU31" s="699"/>
      <c r="BV31" s="699"/>
      <c r="BW31" s="699"/>
      <c r="BX31" s="699"/>
      <c r="BY31" s="699"/>
      <c r="BZ31" s="699"/>
      <c r="CA31" s="699"/>
      <c r="CB31" s="699"/>
      <c r="CC31" s="699"/>
      <c r="CD31" s="699"/>
      <c r="CE31" s="699"/>
      <c r="CF31" s="699"/>
      <c r="CG31" s="700"/>
      <c r="CH31" s="674"/>
      <c r="CI31" s="675"/>
      <c r="CJ31" s="675"/>
      <c r="CK31" s="675"/>
      <c r="CL31" s="676"/>
      <c r="CM31" s="674"/>
      <c r="CN31" s="675"/>
      <c r="CO31" s="675"/>
      <c r="CP31" s="675"/>
      <c r="CQ31" s="676"/>
      <c r="CR31" s="674"/>
      <c r="CS31" s="675"/>
      <c r="CT31" s="675"/>
      <c r="CU31" s="675"/>
      <c r="CV31" s="676"/>
      <c r="CW31" s="674"/>
      <c r="CX31" s="675"/>
      <c r="CY31" s="675"/>
      <c r="CZ31" s="675"/>
      <c r="DA31" s="676"/>
      <c r="DB31" s="674"/>
      <c r="DC31" s="675"/>
      <c r="DD31" s="675"/>
      <c r="DE31" s="675"/>
      <c r="DF31" s="676"/>
      <c r="DG31" s="674"/>
      <c r="DH31" s="675"/>
      <c r="DI31" s="675"/>
      <c r="DJ31" s="675"/>
      <c r="DK31" s="676"/>
      <c r="DL31" s="674"/>
      <c r="DM31" s="675"/>
      <c r="DN31" s="675"/>
      <c r="DO31" s="675"/>
      <c r="DP31" s="676"/>
      <c r="DQ31" s="674"/>
      <c r="DR31" s="675"/>
      <c r="DS31" s="675"/>
      <c r="DT31" s="675"/>
      <c r="DU31" s="676"/>
      <c r="DV31" s="698"/>
      <c r="DW31" s="699"/>
      <c r="DX31" s="699"/>
      <c r="DY31" s="699"/>
      <c r="DZ31" s="709"/>
      <c r="EA31" s="48"/>
    </row>
    <row r="32" spans="1:131" ht="26.25" customHeight="1" x14ac:dyDescent="0.2">
      <c r="A32" s="54">
        <v>5</v>
      </c>
      <c r="B32" s="698" t="s">
        <v>356</v>
      </c>
      <c r="C32" s="699"/>
      <c r="D32" s="699"/>
      <c r="E32" s="699"/>
      <c r="F32" s="699"/>
      <c r="G32" s="699"/>
      <c r="H32" s="699"/>
      <c r="I32" s="699"/>
      <c r="J32" s="699"/>
      <c r="K32" s="699"/>
      <c r="L32" s="699"/>
      <c r="M32" s="699"/>
      <c r="N32" s="699"/>
      <c r="O32" s="699"/>
      <c r="P32" s="700"/>
      <c r="Q32" s="701">
        <v>3960</v>
      </c>
      <c r="R32" s="702"/>
      <c r="S32" s="702"/>
      <c r="T32" s="702"/>
      <c r="U32" s="702"/>
      <c r="V32" s="702">
        <v>3518</v>
      </c>
      <c r="W32" s="702"/>
      <c r="X32" s="702"/>
      <c r="Y32" s="702"/>
      <c r="Z32" s="702"/>
      <c r="AA32" s="702">
        <v>442</v>
      </c>
      <c r="AB32" s="702"/>
      <c r="AC32" s="702"/>
      <c r="AD32" s="702"/>
      <c r="AE32" s="703"/>
      <c r="AF32" s="704">
        <v>783</v>
      </c>
      <c r="AG32" s="675"/>
      <c r="AH32" s="675"/>
      <c r="AI32" s="675"/>
      <c r="AJ32" s="705"/>
      <c r="AK32" s="706">
        <v>2227</v>
      </c>
      <c r="AL32" s="702"/>
      <c r="AM32" s="702"/>
      <c r="AN32" s="702"/>
      <c r="AO32" s="702"/>
      <c r="AP32" s="702">
        <v>22262</v>
      </c>
      <c r="AQ32" s="702"/>
      <c r="AR32" s="702"/>
      <c r="AS32" s="702"/>
      <c r="AT32" s="702"/>
      <c r="AU32" s="702">
        <v>16652</v>
      </c>
      <c r="AV32" s="702"/>
      <c r="AW32" s="702"/>
      <c r="AX32" s="702"/>
      <c r="AY32" s="702"/>
      <c r="AZ32" s="743" t="s">
        <v>202</v>
      </c>
      <c r="BA32" s="743"/>
      <c r="BB32" s="743"/>
      <c r="BC32" s="743"/>
      <c r="BD32" s="743"/>
      <c r="BE32" s="707" t="s">
        <v>463</v>
      </c>
      <c r="BF32" s="707"/>
      <c r="BG32" s="707"/>
      <c r="BH32" s="707"/>
      <c r="BI32" s="708"/>
      <c r="BJ32" s="56"/>
      <c r="BK32" s="56"/>
      <c r="BL32" s="56"/>
      <c r="BM32" s="56"/>
      <c r="BN32" s="56"/>
      <c r="BO32" s="55"/>
      <c r="BP32" s="55"/>
      <c r="BQ32" s="52">
        <v>26</v>
      </c>
      <c r="BR32" s="72"/>
      <c r="BS32" s="698"/>
      <c r="BT32" s="699"/>
      <c r="BU32" s="699"/>
      <c r="BV32" s="699"/>
      <c r="BW32" s="699"/>
      <c r="BX32" s="699"/>
      <c r="BY32" s="699"/>
      <c r="BZ32" s="699"/>
      <c r="CA32" s="699"/>
      <c r="CB32" s="699"/>
      <c r="CC32" s="699"/>
      <c r="CD32" s="699"/>
      <c r="CE32" s="699"/>
      <c r="CF32" s="699"/>
      <c r="CG32" s="700"/>
      <c r="CH32" s="674"/>
      <c r="CI32" s="675"/>
      <c r="CJ32" s="675"/>
      <c r="CK32" s="675"/>
      <c r="CL32" s="676"/>
      <c r="CM32" s="674"/>
      <c r="CN32" s="675"/>
      <c r="CO32" s="675"/>
      <c r="CP32" s="675"/>
      <c r="CQ32" s="676"/>
      <c r="CR32" s="674"/>
      <c r="CS32" s="675"/>
      <c r="CT32" s="675"/>
      <c r="CU32" s="675"/>
      <c r="CV32" s="676"/>
      <c r="CW32" s="674"/>
      <c r="CX32" s="675"/>
      <c r="CY32" s="675"/>
      <c r="CZ32" s="675"/>
      <c r="DA32" s="676"/>
      <c r="DB32" s="674"/>
      <c r="DC32" s="675"/>
      <c r="DD32" s="675"/>
      <c r="DE32" s="675"/>
      <c r="DF32" s="676"/>
      <c r="DG32" s="674"/>
      <c r="DH32" s="675"/>
      <c r="DI32" s="675"/>
      <c r="DJ32" s="675"/>
      <c r="DK32" s="676"/>
      <c r="DL32" s="674"/>
      <c r="DM32" s="675"/>
      <c r="DN32" s="675"/>
      <c r="DO32" s="675"/>
      <c r="DP32" s="676"/>
      <c r="DQ32" s="674"/>
      <c r="DR32" s="675"/>
      <c r="DS32" s="675"/>
      <c r="DT32" s="675"/>
      <c r="DU32" s="676"/>
      <c r="DV32" s="698"/>
      <c r="DW32" s="699"/>
      <c r="DX32" s="699"/>
      <c r="DY32" s="699"/>
      <c r="DZ32" s="709"/>
      <c r="EA32" s="48"/>
    </row>
    <row r="33" spans="1:131" ht="26.25" customHeight="1" x14ac:dyDescent="0.2">
      <c r="A33" s="54">
        <v>6</v>
      </c>
      <c r="B33" s="698" t="s">
        <v>464</v>
      </c>
      <c r="C33" s="699"/>
      <c r="D33" s="699"/>
      <c r="E33" s="699"/>
      <c r="F33" s="699"/>
      <c r="G33" s="699"/>
      <c r="H33" s="699"/>
      <c r="I33" s="699"/>
      <c r="J33" s="699"/>
      <c r="K33" s="699"/>
      <c r="L33" s="699"/>
      <c r="M33" s="699"/>
      <c r="N33" s="699"/>
      <c r="O33" s="699"/>
      <c r="P33" s="700"/>
      <c r="Q33" s="701">
        <v>3884</v>
      </c>
      <c r="R33" s="702"/>
      <c r="S33" s="702"/>
      <c r="T33" s="702"/>
      <c r="U33" s="702"/>
      <c r="V33" s="702">
        <v>3849</v>
      </c>
      <c r="W33" s="702"/>
      <c r="X33" s="702"/>
      <c r="Y33" s="702"/>
      <c r="Z33" s="702"/>
      <c r="AA33" s="702">
        <v>35</v>
      </c>
      <c r="AB33" s="702"/>
      <c r="AC33" s="702"/>
      <c r="AD33" s="702"/>
      <c r="AE33" s="703"/>
      <c r="AF33" s="704">
        <v>169</v>
      </c>
      <c r="AG33" s="675"/>
      <c r="AH33" s="675"/>
      <c r="AI33" s="675"/>
      <c r="AJ33" s="705"/>
      <c r="AK33" s="706">
        <v>922</v>
      </c>
      <c r="AL33" s="702"/>
      <c r="AM33" s="702"/>
      <c r="AN33" s="702"/>
      <c r="AO33" s="702"/>
      <c r="AP33" s="702">
        <v>4928</v>
      </c>
      <c r="AQ33" s="702"/>
      <c r="AR33" s="702"/>
      <c r="AS33" s="702"/>
      <c r="AT33" s="702"/>
      <c r="AU33" s="702">
        <v>2656</v>
      </c>
      <c r="AV33" s="702"/>
      <c r="AW33" s="702"/>
      <c r="AX33" s="702"/>
      <c r="AY33" s="702"/>
      <c r="AZ33" s="743" t="s">
        <v>202</v>
      </c>
      <c r="BA33" s="743"/>
      <c r="BB33" s="743"/>
      <c r="BC33" s="743"/>
      <c r="BD33" s="743"/>
      <c r="BE33" s="707" t="s">
        <v>463</v>
      </c>
      <c r="BF33" s="707"/>
      <c r="BG33" s="707"/>
      <c r="BH33" s="707"/>
      <c r="BI33" s="708"/>
      <c r="BJ33" s="56"/>
      <c r="BK33" s="56"/>
      <c r="BL33" s="56"/>
      <c r="BM33" s="56"/>
      <c r="BN33" s="56"/>
      <c r="BO33" s="55"/>
      <c r="BP33" s="55"/>
      <c r="BQ33" s="52">
        <v>27</v>
      </c>
      <c r="BR33" s="72"/>
      <c r="BS33" s="698"/>
      <c r="BT33" s="699"/>
      <c r="BU33" s="699"/>
      <c r="BV33" s="699"/>
      <c r="BW33" s="699"/>
      <c r="BX33" s="699"/>
      <c r="BY33" s="699"/>
      <c r="BZ33" s="699"/>
      <c r="CA33" s="699"/>
      <c r="CB33" s="699"/>
      <c r="CC33" s="699"/>
      <c r="CD33" s="699"/>
      <c r="CE33" s="699"/>
      <c r="CF33" s="699"/>
      <c r="CG33" s="700"/>
      <c r="CH33" s="674"/>
      <c r="CI33" s="675"/>
      <c r="CJ33" s="675"/>
      <c r="CK33" s="675"/>
      <c r="CL33" s="676"/>
      <c r="CM33" s="674"/>
      <c r="CN33" s="675"/>
      <c r="CO33" s="675"/>
      <c r="CP33" s="675"/>
      <c r="CQ33" s="676"/>
      <c r="CR33" s="674"/>
      <c r="CS33" s="675"/>
      <c r="CT33" s="675"/>
      <c r="CU33" s="675"/>
      <c r="CV33" s="676"/>
      <c r="CW33" s="674"/>
      <c r="CX33" s="675"/>
      <c r="CY33" s="675"/>
      <c r="CZ33" s="675"/>
      <c r="DA33" s="676"/>
      <c r="DB33" s="674"/>
      <c r="DC33" s="675"/>
      <c r="DD33" s="675"/>
      <c r="DE33" s="675"/>
      <c r="DF33" s="676"/>
      <c r="DG33" s="674"/>
      <c r="DH33" s="675"/>
      <c r="DI33" s="675"/>
      <c r="DJ33" s="675"/>
      <c r="DK33" s="676"/>
      <c r="DL33" s="674"/>
      <c r="DM33" s="675"/>
      <c r="DN33" s="675"/>
      <c r="DO33" s="675"/>
      <c r="DP33" s="676"/>
      <c r="DQ33" s="674"/>
      <c r="DR33" s="675"/>
      <c r="DS33" s="675"/>
      <c r="DT33" s="675"/>
      <c r="DU33" s="676"/>
      <c r="DV33" s="698"/>
      <c r="DW33" s="699"/>
      <c r="DX33" s="699"/>
      <c r="DY33" s="699"/>
      <c r="DZ33" s="709"/>
      <c r="EA33" s="48"/>
    </row>
    <row r="34" spans="1:131" ht="26.25" customHeight="1" x14ac:dyDescent="0.2">
      <c r="A34" s="54">
        <v>7</v>
      </c>
      <c r="B34" s="698"/>
      <c r="C34" s="699"/>
      <c r="D34" s="699"/>
      <c r="E34" s="699"/>
      <c r="F34" s="699"/>
      <c r="G34" s="699"/>
      <c r="H34" s="699"/>
      <c r="I34" s="699"/>
      <c r="J34" s="699"/>
      <c r="K34" s="699"/>
      <c r="L34" s="699"/>
      <c r="M34" s="699"/>
      <c r="N34" s="699"/>
      <c r="O34" s="699"/>
      <c r="P34" s="700"/>
      <c r="Q34" s="701"/>
      <c r="R34" s="702"/>
      <c r="S34" s="702"/>
      <c r="T34" s="702"/>
      <c r="U34" s="702"/>
      <c r="V34" s="702"/>
      <c r="W34" s="702"/>
      <c r="X34" s="702"/>
      <c r="Y34" s="702"/>
      <c r="Z34" s="702"/>
      <c r="AA34" s="702"/>
      <c r="AB34" s="702"/>
      <c r="AC34" s="702"/>
      <c r="AD34" s="702"/>
      <c r="AE34" s="703"/>
      <c r="AF34" s="704"/>
      <c r="AG34" s="675"/>
      <c r="AH34" s="675"/>
      <c r="AI34" s="675"/>
      <c r="AJ34" s="705"/>
      <c r="AK34" s="706"/>
      <c r="AL34" s="702"/>
      <c r="AM34" s="702"/>
      <c r="AN34" s="702"/>
      <c r="AO34" s="702"/>
      <c r="AP34" s="702"/>
      <c r="AQ34" s="702"/>
      <c r="AR34" s="702"/>
      <c r="AS34" s="702"/>
      <c r="AT34" s="702"/>
      <c r="AU34" s="702"/>
      <c r="AV34" s="702"/>
      <c r="AW34" s="702"/>
      <c r="AX34" s="702"/>
      <c r="AY34" s="702"/>
      <c r="AZ34" s="743"/>
      <c r="BA34" s="743"/>
      <c r="BB34" s="743"/>
      <c r="BC34" s="743"/>
      <c r="BD34" s="743"/>
      <c r="BE34" s="707"/>
      <c r="BF34" s="707"/>
      <c r="BG34" s="707"/>
      <c r="BH34" s="707"/>
      <c r="BI34" s="708"/>
      <c r="BJ34" s="56"/>
      <c r="BK34" s="56"/>
      <c r="BL34" s="56"/>
      <c r="BM34" s="56"/>
      <c r="BN34" s="56"/>
      <c r="BO34" s="55"/>
      <c r="BP34" s="55"/>
      <c r="BQ34" s="52">
        <v>28</v>
      </c>
      <c r="BR34" s="72"/>
      <c r="BS34" s="698"/>
      <c r="BT34" s="699"/>
      <c r="BU34" s="699"/>
      <c r="BV34" s="699"/>
      <c r="BW34" s="699"/>
      <c r="BX34" s="699"/>
      <c r="BY34" s="699"/>
      <c r="BZ34" s="699"/>
      <c r="CA34" s="699"/>
      <c r="CB34" s="699"/>
      <c r="CC34" s="699"/>
      <c r="CD34" s="699"/>
      <c r="CE34" s="699"/>
      <c r="CF34" s="699"/>
      <c r="CG34" s="700"/>
      <c r="CH34" s="674"/>
      <c r="CI34" s="675"/>
      <c r="CJ34" s="675"/>
      <c r="CK34" s="675"/>
      <c r="CL34" s="676"/>
      <c r="CM34" s="674"/>
      <c r="CN34" s="675"/>
      <c r="CO34" s="675"/>
      <c r="CP34" s="675"/>
      <c r="CQ34" s="676"/>
      <c r="CR34" s="674"/>
      <c r="CS34" s="675"/>
      <c r="CT34" s="675"/>
      <c r="CU34" s="675"/>
      <c r="CV34" s="676"/>
      <c r="CW34" s="674"/>
      <c r="CX34" s="675"/>
      <c r="CY34" s="675"/>
      <c r="CZ34" s="675"/>
      <c r="DA34" s="676"/>
      <c r="DB34" s="674"/>
      <c r="DC34" s="675"/>
      <c r="DD34" s="675"/>
      <c r="DE34" s="675"/>
      <c r="DF34" s="676"/>
      <c r="DG34" s="674"/>
      <c r="DH34" s="675"/>
      <c r="DI34" s="675"/>
      <c r="DJ34" s="675"/>
      <c r="DK34" s="676"/>
      <c r="DL34" s="674"/>
      <c r="DM34" s="675"/>
      <c r="DN34" s="675"/>
      <c r="DO34" s="675"/>
      <c r="DP34" s="676"/>
      <c r="DQ34" s="674"/>
      <c r="DR34" s="675"/>
      <c r="DS34" s="675"/>
      <c r="DT34" s="675"/>
      <c r="DU34" s="676"/>
      <c r="DV34" s="698"/>
      <c r="DW34" s="699"/>
      <c r="DX34" s="699"/>
      <c r="DY34" s="699"/>
      <c r="DZ34" s="709"/>
      <c r="EA34" s="48"/>
    </row>
    <row r="35" spans="1:131" ht="26.25" customHeight="1" x14ac:dyDescent="0.2">
      <c r="A35" s="54">
        <v>8</v>
      </c>
      <c r="B35" s="698"/>
      <c r="C35" s="699"/>
      <c r="D35" s="699"/>
      <c r="E35" s="699"/>
      <c r="F35" s="699"/>
      <c r="G35" s="699"/>
      <c r="H35" s="699"/>
      <c r="I35" s="699"/>
      <c r="J35" s="699"/>
      <c r="K35" s="699"/>
      <c r="L35" s="699"/>
      <c r="M35" s="699"/>
      <c r="N35" s="699"/>
      <c r="O35" s="699"/>
      <c r="P35" s="700"/>
      <c r="Q35" s="701"/>
      <c r="R35" s="702"/>
      <c r="S35" s="702"/>
      <c r="T35" s="702"/>
      <c r="U35" s="702"/>
      <c r="V35" s="702"/>
      <c r="W35" s="702"/>
      <c r="X35" s="702"/>
      <c r="Y35" s="702"/>
      <c r="Z35" s="702"/>
      <c r="AA35" s="702"/>
      <c r="AB35" s="702"/>
      <c r="AC35" s="702"/>
      <c r="AD35" s="702"/>
      <c r="AE35" s="703"/>
      <c r="AF35" s="704"/>
      <c r="AG35" s="675"/>
      <c r="AH35" s="675"/>
      <c r="AI35" s="675"/>
      <c r="AJ35" s="705"/>
      <c r="AK35" s="706"/>
      <c r="AL35" s="702"/>
      <c r="AM35" s="702"/>
      <c r="AN35" s="702"/>
      <c r="AO35" s="702"/>
      <c r="AP35" s="702"/>
      <c r="AQ35" s="702"/>
      <c r="AR35" s="702"/>
      <c r="AS35" s="702"/>
      <c r="AT35" s="702"/>
      <c r="AU35" s="702"/>
      <c r="AV35" s="702"/>
      <c r="AW35" s="702"/>
      <c r="AX35" s="702"/>
      <c r="AY35" s="702"/>
      <c r="AZ35" s="743"/>
      <c r="BA35" s="743"/>
      <c r="BB35" s="743"/>
      <c r="BC35" s="743"/>
      <c r="BD35" s="743"/>
      <c r="BE35" s="707"/>
      <c r="BF35" s="707"/>
      <c r="BG35" s="707"/>
      <c r="BH35" s="707"/>
      <c r="BI35" s="708"/>
      <c r="BJ35" s="56"/>
      <c r="BK35" s="56"/>
      <c r="BL35" s="56"/>
      <c r="BM35" s="56"/>
      <c r="BN35" s="56"/>
      <c r="BO35" s="55"/>
      <c r="BP35" s="55"/>
      <c r="BQ35" s="52">
        <v>29</v>
      </c>
      <c r="BR35" s="72"/>
      <c r="BS35" s="698"/>
      <c r="BT35" s="699"/>
      <c r="BU35" s="699"/>
      <c r="BV35" s="699"/>
      <c r="BW35" s="699"/>
      <c r="BX35" s="699"/>
      <c r="BY35" s="699"/>
      <c r="BZ35" s="699"/>
      <c r="CA35" s="699"/>
      <c r="CB35" s="699"/>
      <c r="CC35" s="699"/>
      <c r="CD35" s="699"/>
      <c r="CE35" s="699"/>
      <c r="CF35" s="699"/>
      <c r="CG35" s="700"/>
      <c r="CH35" s="674"/>
      <c r="CI35" s="675"/>
      <c r="CJ35" s="675"/>
      <c r="CK35" s="675"/>
      <c r="CL35" s="676"/>
      <c r="CM35" s="674"/>
      <c r="CN35" s="675"/>
      <c r="CO35" s="675"/>
      <c r="CP35" s="675"/>
      <c r="CQ35" s="676"/>
      <c r="CR35" s="674"/>
      <c r="CS35" s="675"/>
      <c r="CT35" s="675"/>
      <c r="CU35" s="675"/>
      <c r="CV35" s="676"/>
      <c r="CW35" s="674"/>
      <c r="CX35" s="675"/>
      <c r="CY35" s="675"/>
      <c r="CZ35" s="675"/>
      <c r="DA35" s="676"/>
      <c r="DB35" s="674"/>
      <c r="DC35" s="675"/>
      <c r="DD35" s="675"/>
      <c r="DE35" s="675"/>
      <c r="DF35" s="676"/>
      <c r="DG35" s="674"/>
      <c r="DH35" s="675"/>
      <c r="DI35" s="675"/>
      <c r="DJ35" s="675"/>
      <c r="DK35" s="676"/>
      <c r="DL35" s="674"/>
      <c r="DM35" s="675"/>
      <c r="DN35" s="675"/>
      <c r="DO35" s="675"/>
      <c r="DP35" s="676"/>
      <c r="DQ35" s="674"/>
      <c r="DR35" s="675"/>
      <c r="DS35" s="675"/>
      <c r="DT35" s="675"/>
      <c r="DU35" s="676"/>
      <c r="DV35" s="698"/>
      <c r="DW35" s="699"/>
      <c r="DX35" s="699"/>
      <c r="DY35" s="699"/>
      <c r="DZ35" s="709"/>
      <c r="EA35" s="48"/>
    </row>
    <row r="36" spans="1:131" ht="26.25" customHeight="1" x14ac:dyDescent="0.2">
      <c r="A36" s="54">
        <v>9</v>
      </c>
      <c r="B36" s="698"/>
      <c r="C36" s="699"/>
      <c r="D36" s="699"/>
      <c r="E36" s="699"/>
      <c r="F36" s="699"/>
      <c r="G36" s="699"/>
      <c r="H36" s="699"/>
      <c r="I36" s="699"/>
      <c r="J36" s="699"/>
      <c r="K36" s="699"/>
      <c r="L36" s="699"/>
      <c r="M36" s="699"/>
      <c r="N36" s="699"/>
      <c r="O36" s="699"/>
      <c r="P36" s="700"/>
      <c r="Q36" s="701"/>
      <c r="R36" s="702"/>
      <c r="S36" s="702"/>
      <c r="T36" s="702"/>
      <c r="U36" s="702"/>
      <c r="V36" s="702"/>
      <c r="W36" s="702"/>
      <c r="X36" s="702"/>
      <c r="Y36" s="702"/>
      <c r="Z36" s="702"/>
      <c r="AA36" s="702"/>
      <c r="AB36" s="702"/>
      <c r="AC36" s="702"/>
      <c r="AD36" s="702"/>
      <c r="AE36" s="703"/>
      <c r="AF36" s="704"/>
      <c r="AG36" s="675"/>
      <c r="AH36" s="675"/>
      <c r="AI36" s="675"/>
      <c r="AJ36" s="705"/>
      <c r="AK36" s="706"/>
      <c r="AL36" s="702"/>
      <c r="AM36" s="702"/>
      <c r="AN36" s="702"/>
      <c r="AO36" s="702"/>
      <c r="AP36" s="702"/>
      <c r="AQ36" s="702"/>
      <c r="AR36" s="702"/>
      <c r="AS36" s="702"/>
      <c r="AT36" s="702"/>
      <c r="AU36" s="702"/>
      <c r="AV36" s="702"/>
      <c r="AW36" s="702"/>
      <c r="AX36" s="702"/>
      <c r="AY36" s="702"/>
      <c r="AZ36" s="743"/>
      <c r="BA36" s="743"/>
      <c r="BB36" s="743"/>
      <c r="BC36" s="743"/>
      <c r="BD36" s="743"/>
      <c r="BE36" s="707"/>
      <c r="BF36" s="707"/>
      <c r="BG36" s="707"/>
      <c r="BH36" s="707"/>
      <c r="BI36" s="708"/>
      <c r="BJ36" s="56"/>
      <c r="BK36" s="56"/>
      <c r="BL36" s="56"/>
      <c r="BM36" s="56"/>
      <c r="BN36" s="56"/>
      <c r="BO36" s="55"/>
      <c r="BP36" s="55"/>
      <c r="BQ36" s="52">
        <v>30</v>
      </c>
      <c r="BR36" s="72"/>
      <c r="BS36" s="698"/>
      <c r="BT36" s="699"/>
      <c r="BU36" s="699"/>
      <c r="BV36" s="699"/>
      <c r="BW36" s="699"/>
      <c r="BX36" s="699"/>
      <c r="BY36" s="699"/>
      <c r="BZ36" s="699"/>
      <c r="CA36" s="699"/>
      <c r="CB36" s="699"/>
      <c r="CC36" s="699"/>
      <c r="CD36" s="699"/>
      <c r="CE36" s="699"/>
      <c r="CF36" s="699"/>
      <c r="CG36" s="700"/>
      <c r="CH36" s="674"/>
      <c r="CI36" s="675"/>
      <c r="CJ36" s="675"/>
      <c r="CK36" s="675"/>
      <c r="CL36" s="676"/>
      <c r="CM36" s="674"/>
      <c r="CN36" s="675"/>
      <c r="CO36" s="675"/>
      <c r="CP36" s="675"/>
      <c r="CQ36" s="676"/>
      <c r="CR36" s="674"/>
      <c r="CS36" s="675"/>
      <c r="CT36" s="675"/>
      <c r="CU36" s="675"/>
      <c r="CV36" s="676"/>
      <c r="CW36" s="674"/>
      <c r="CX36" s="675"/>
      <c r="CY36" s="675"/>
      <c r="CZ36" s="675"/>
      <c r="DA36" s="676"/>
      <c r="DB36" s="674"/>
      <c r="DC36" s="675"/>
      <c r="DD36" s="675"/>
      <c r="DE36" s="675"/>
      <c r="DF36" s="676"/>
      <c r="DG36" s="674"/>
      <c r="DH36" s="675"/>
      <c r="DI36" s="675"/>
      <c r="DJ36" s="675"/>
      <c r="DK36" s="676"/>
      <c r="DL36" s="674"/>
      <c r="DM36" s="675"/>
      <c r="DN36" s="675"/>
      <c r="DO36" s="675"/>
      <c r="DP36" s="676"/>
      <c r="DQ36" s="674"/>
      <c r="DR36" s="675"/>
      <c r="DS36" s="675"/>
      <c r="DT36" s="675"/>
      <c r="DU36" s="676"/>
      <c r="DV36" s="698"/>
      <c r="DW36" s="699"/>
      <c r="DX36" s="699"/>
      <c r="DY36" s="699"/>
      <c r="DZ36" s="709"/>
      <c r="EA36" s="48"/>
    </row>
    <row r="37" spans="1:131" ht="26.25" customHeight="1" x14ac:dyDescent="0.2">
      <c r="A37" s="54">
        <v>10</v>
      </c>
      <c r="B37" s="698"/>
      <c r="C37" s="699"/>
      <c r="D37" s="699"/>
      <c r="E37" s="699"/>
      <c r="F37" s="699"/>
      <c r="G37" s="699"/>
      <c r="H37" s="699"/>
      <c r="I37" s="699"/>
      <c r="J37" s="699"/>
      <c r="K37" s="699"/>
      <c r="L37" s="699"/>
      <c r="M37" s="699"/>
      <c r="N37" s="699"/>
      <c r="O37" s="699"/>
      <c r="P37" s="700"/>
      <c r="Q37" s="701"/>
      <c r="R37" s="702"/>
      <c r="S37" s="702"/>
      <c r="T37" s="702"/>
      <c r="U37" s="702"/>
      <c r="V37" s="702"/>
      <c r="W37" s="702"/>
      <c r="X37" s="702"/>
      <c r="Y37" s="702"/>
      <c r="Z37" s="702"/>
      <c r="AA37" s="702"/>
      <c r="AB37" s="702"/>
      <c r="AC37" s="702"/>
      <c r="AD37" s="702"/>
      <c r="AE37" s="703"/>
      <c r="AF37" s="704"/>
      <c r="AG37" s="675"/>
      <c r="AH37" s="675"/>
      <c r="AI37" s="675"/>
      <c r="AJ37" s="705"/>
      <c r="AK37" s="706"/>
      <c r="AL37" s="702"/>
      <c r="AM37" s="702"/>
      <c r="AN37" s="702"/>
      <c r="AO37" s="702"/>
      <c r="AP37" s="702"/>
      <c r="AQ37" s="702"/>
      <c r="AR37" s="702"/>
      <c r="AS37" s="702"/>
      <c r="AT37" s="702"/>
      <c r="AU37" s="702"/>
      <c r="AV37" s="702"/>
      <c r="AW37" s="702"/>
      <c r="AX37" s="702"/>
      <c r="AY37" s="702"/>
      <c r="AZ37" s="743"/>
      <c r="BA37" s="743"/>
      <c r="BB37" s="743"/>
      <c r="BC37" s="743"/>
      <c r="BD37" s="743"/>
      <c r="BE37" s="707"/>
      <c r="BF37" s="707"/>
      <c r="BG37" s="707"/>
      <c r="BH37" s="707"/>
      <c r="BI37" s="708"/>
      <c r="BJ37" s="56"/>
      <c r="BK37" s="56"/>
      <c r="BL37" s="56"/>
      <c r="BM37" s="56"/>
      <c r="BN37" s="56"/>
      <c r="BO37" s="55"/>
      <c r="BP37" s="55"/>
      <c r="BQ37" s="52">
        <v>31</v>
      </c>
      <c r="BR37" s="72"/>
      <c r="BS37" s="698"/>
      <c r="BT37" s="699"/>
      <c r="BU37" s="699"/>
      <c r="BV37" s="699"/>
      <c r="BW37" s="699"/>
      <c r="BX37" s="699"/>
      <c r="BY37" s="699"/>
      <c r="BZ37" s="699"/>
      <c r="CA37" s="699"/>
      <c r="CB37" s="699"/>
      <c r="CC37" s="699"/>
      <c r="CD37" s="699"/>
      <c r="CE37" s="699"/>
      <c r="CF37" s="699"/>
      <c r="CG37" s="700"/>
      <c r="CH37" s="674"/>
      <c r="CI37" s="675"/>
      <c r="CJ37" s="675"/>
      <c r="CK37" s="675"/>
      <c r="CL37" s="676"/>
      <c r="CM37" s="674"/>
      <c r="CN37" s="675"/>
      <c r="CO37" s="675"/>
      <c r="CP37" s="675"/>
      <c r="CQ37" s="676"/>
      <c r="CR37" s="674"/>
      <c r="CS37" s="675"/>
      <c r="CT37" s="675"/>
      <c r="CU37" s="675"/>
      <c r="CV37" s="676"/>
      <c r="CW37" s="674"/>
      <c r="CX37" s="675"/>
      <c r="CY37" s="675"/>
      <c r="CZ37" s="675"/>
      <c r="DA37" s="676"/>
      <c r="DB37" s="674"/>
      <c r="DC37" s="675"/>
      <c r="DD37" s="675"/>
      <c r="DE37" s="675"/>
      <c r="DF37" s="676"/>
      <c r="DG37" s="674"/>
      <c r="DH37" s="675"/>
      <c r="DI37" s="675"/>
      <c r="DJ37" s="675"/>
      <c r="DK37" s="676"/>
      <c r="DL37" s="674"/>
      <c r="DM37" s="675"/>
      <c r="DN37" s="675"/>
      <c r="DO37" s="675"/>
      <c r="DP37" s="676"/>
      <c r="DQ37" s="674"/>
      <c r="DR37" s="675"/>
      <c r="DS37" s="675"/>
      <c r="DT37" s="675"/>
      <c r="DU37" s="676"/>
      <c r="DV37" s="698"/>
      <c r="DW37" s="699"/>
      <c r="DX37" s="699"/>
      <c r="DY37" s="699"/>
      <c r="DZ37" s="709"/>
      <c r="EA37" s="48"/>
    </row>
    <row r="38" spans="1:131" ht="26.25" customHeight="1" x14ac:dyDescent="0.2">
      <c r="A38" s="54">
        <v>11</v>
      </c>
      <c r="B38" s="698"/>
      <c r="C38" s="699"/>
      <c r="D38" s="699"/>
      <c r="E38" s="699"/>
      <c r="F38" s="699"/>
      <c r="G38" s="699"/>
      <c r="H38" s="699"/>
      <c r="I38" s="699"/>
      <c r="J38" s="699"/>
      <c r="K38" s="699"/>
      <c r="L38" s="699"/>
      <c r="M38" s="699"/>
      <c r="N38" s="699"/>
      <c r="O38" s="699"/>
      <c r="P38" s="700"/>
      <c r="Q38" s="701"/>
      <c r="R38" s="702"/>
      <c r="S38" s="702"/>
      <c r="T38" s="702"/>
      <c r="U38" s="702"/>
      <c r="V38" s="702"/>
      <c r="W38" s="702"/>
      <c r="X38" s="702"/>
      <c r="Y38" s="702"/>
      <c r="Z38" s="702"/>
      <c r="AA38" s="702"/>
      <c r="AB38" s="702"/>
      <c r="AC38" s="702"/>
      <c r="AD38" s="702"/>
      <c r="AE38" s="703"/>
      <c r="AF38" s="704"/>
      <c r="AG38" s="675"/>
      <c r="AH38" s="675"/>
      <c r="AI38" s="675"/>
      <c r="AJ38" s="705"/>
      <c r="AK38" s="706"/>
      <c r="AL38" s="702"/>
      <c r="AM38" s="702"/>
      <c r="AN38" s="702"/>
      <c r="AO38" s="702"/>
      <c r="AP38" s="702"/>
      <c r="AQ38" s="702"/>
      <c r="AR38" s="702"/>
      <c r="AS38" s="702"/>
      <c r="AT38" s="702"/>
      <c r="AU38" s="702"/>
      <c r="AV38" s="702"/>
      <c r="AW38" s="702"/>
      <c r="AX38" s="702"/>
      <c r="AY38" s="702"/>
      <c r="AZ38" s="743"/>
      <c r="BA38" s="743"/>
      <c r="BB38" s="743"/>
      <c r="BC38" s="743"/>
      <c r="BD38" s="743"/>
      <c r="BE38" s="707"/>
      <c r="BF38" s="707"/>
      <c r="BG38" s="707"/>
      <c r="BH38" s="707"/>
      <c r="BI38" s="708"/>
      <c r="BJ38" s="56"/>
      <c r="BK38" s="56"/>
      <c r="BL38" s="56"/>
      <c r="BM38" s="56"/>
      <c r="BN38" s="56"/>
      <c r="BO38" s="55"/>
      <c r="BP38" s="55"/>
      <c r="BQ38" s="52">
        <v>32</v>
      </c>
      <c r="BR38" s="72"/>
      <c r="BS38" s="698"/>
      <c r="BT38" s="699"/>
      <c r="BU38" s="699"/>
      <c r="BV38" s="699"/>
      <c r="BW38" s="699"/>
      <c r="BX38" s="699"/>
      <c r="BY38" s="699"/>
      <c r="BZ38" s="699"/>
      <c r="CA38" s="699"/>
      <c r="CB38" s="699"/>
      <c r="CC38" s="699"/>
      <c r="CD38" s="699"/>
      <c r="CE38" s="699"/>
      <c r="CF38" s="699"/>
      <c r="CG38" s="700"/>
      <c r="CH38" s="674"/>
      <c r="CI38" s="675"/>
      <c r="CJ38" s="675"/>
      <c r="CK38" s="675"/>
      <c r="CL38" s="676"/>
      <c r="CM38" s="674"/>
      <c r="CN38" s="675"/>
      <c r="CO38" s="675"/>
      <c r="CP38" s="675"/>
      <c r="CQ38" s="676"/>
      <c r="CR38" s="674"/>
      <c r="CS38" s="675"/>
      <c r="CT38" s="675"/>
      <c r="CU38" s="675"/>
      <c r="CV38" s="676"/>
      <c r="CW38" s="674"/>
      <c r="CX38" s="675"/>
      <c r="CY38" s="675"/>
      <c r="CZ38" s="675"/>
      <c r="DA38" s="676"/>
      <c r="DB38" s="674"/>
      <c r="DC38" s="675"/>
      <c r="DD38" s="675"/>
      <c r="DE38" s="675"/>
      <c r="DF38" s="676"/>
      <c r="DG38" s="674"/>
      <c r="DH38" s="675"/>
      <c r="DI38" s="675"/>
      <c r="DJ38" s="675"/>
      <c r="DK38" s="676"/>
      <c r="DL38" s="674"/>
      <c r="DM38" s="675"/>
      <c r="DN38" s="675"/>
      <c r="DO38" s="675"/>
      <c r="DP38" s="676"/>
      <c r="DQ38" s="674"/>
      <c r="DR38" s="675"/>
      <c r="DS38" s="675"/>
      <c r="DT38" s="675"/>
      <c r="DU38" s="676"/>
      <c r="DV38" s="698"/>
      <c r="DW38" s="699"/>
      <c r="DX38" s="699"/>
      <c r="DY38" s="699"/>
      <c r="DZ38" s="709"/>
      <c r="EA38" s="48"/>
    </row>
    <row r="39" spans="1:131" ht="26.25" customHeight="1" x14ac:dyDescent="0.2">
      <c r="A39" s="54">
        <v>12</v>
      </c>
      <c r="B39" s="698"/>
      <c r="C39" s="699"/>
      <c r="D39" s="699"/>
      <c r="E39" s="699"/>
      <c r="F39" s="699"/>
      <c r="G39" s="699"/>
      <c r="H39" s="699"/>
      <c r="I39" s="699"/>
      <c r="J39" s="699"/>
      <c r="K39" s="699"/>
      <c r="L39" s="699"/>
      <c r="M39" s="699"/>
      <c r="N39" s="699"/>
      <c r="O39" s="699"/>
      <c r="P39" s="700"/>
      <c r="Q39" s="701"/>
      <c r="R39" s="702"/>
      <c r="S39" s="702"/>
      <c r="T39" s="702"/>
      <c r="U39" s="702"/>
      <c r="V39" s="702"/>
      <c r="W39" s="702"/>
      <c r="X39" s="702"/>
      <c r="Y39" s="702"/>
      <c r="Z39" s="702"/>
      <c r="AA39" s="702"/>
      <c r="AB39" s="702"/>
      <c r="AC39" s="702"/>
      <c r="AD39" s="702"/>
      <c r="AE39" s="703"/>
      <c r="AF39" s="704"/>
      <c r="AG39" s="675"/>
      <c r="AH39" s="675"/>
      <c r="AI39" s="675"/>
      <c r="AJ39" s="705"/>
      <c r="AK39" s="706"/>
      <c r="AL39" s="702"/>
      <c r="AM39" s="702"/>
      <c r="AN39" s="702"/>
      <c r="AO39" s="702"/>
      <c r="AP39" s="702"/>
      <c r="AQ39" s="702"/>
      <c r="AR39" s="702"/>
      <c r="AS39" s="702"/>
      <c r="AT39" s="702"/>
      <c r="AU39" s="702"/>
      <c r="AV39" s="702"/>
      <c r="AW39" s="702"/>
      <c r="AX39" s="702"/>
      <c r="AY39" s="702"/>
      <c r="AZ39" s="743"/>
      <c r="BA39" s="743"/>
      <c r="BB39" s="743"/>
      <c r="BC39" s="743"/>
      <c r="BD39" s="743"/>
      <c r="BE39" s="707"/>
      <c r="BF39" s="707"/>
      <c r="BG39" s="707"/>
      <c r="BH39" s="707"/>
      <c r="BI39" s="708"/>
      <c r="BJ39" s="56"/>
      <c r="BK39" s="56"/>
      <c r="BL39" s="56"/>
      <c r="BM39" s="56"/>
      <c r="BN39" s="56"/>
      <c r="BO39" s="55"/>
      <c r="BP39" s="55"/>
      <c r="BQ39" s="52">
        <v>33</v>
      </c>
      <c r="BR39" s="72"/>
      <c r="BS39" s="698"/>
      <c r="BT39" s="699"/>
      <c r="BU39" s="699"/>
      <c r="BV39" s="699"/>
      <c r="BW39" s="699"/>
      <c r="BX39" s="699"/>
      <c r="BY39" s="699"/>
      <c r="BZ39" s="699"/>
      <c r="CA39" s="699"/>
      <c r="CB39" s="699"/>
      <c r="CC39" s="699"/>
      <c r="CD39" s="699"/>
      <c r="CE39" s="699"/>
      <c r="CF39" s="699"/>
      <c r="CG39" s="700"/>
      <c r="CH39" s="674"/>
      <c r="CI39" s="675"/>
      <c r="CJ39" s="675"/>
      <c r="CK39" s="675"/>
      <c r="CL39" s="676"/>
      <c r="CM39" s="674"/>
      <c r="CN39" s="675"/>
      <c r="CO39" s="675"/>
      <c r="CP39" s="675"/>
      <c r="CQ39" s="676"/>
      <c r="CR39" s="674"/>
      <c r="CS39" s="675"/>
      <c r="CT39" s="675"/>
      <c r="CU39" s="675"/>
      <c r="CV39" s="676"/>
      <c r="CW39" s="674"/>
      <c r="CX39" s="675"/>
      <c r="CY39" s="675"/>
      <c r="CZ39" s="675"/>
      <c r="DA39" s="676"/>
      <c r="DB39" s="674"/>
      <c r="DC39" s="675"/>
      <c r="DD39" s="675"/>
      <c r="DE39" s="675"/>
      <c r="DF39" s="676"/>
      <c r="DG39" s="674"/>
      <c r="DH39" s="675"/>
      <c r="DI39" s="675"/>
      <c r="DJ39" s="675"/>
      <c r="DK39" s="676"/>
      <c r="DL39" s="674"/>
      <c r="DM39" s="675"/>
      <c r="DN39" s="675"/>
      <c r="DO39" s="675"/>
      <c r="DP39" s="676"/>
      <c r="DQ39" s="674"/>
      <c r="DR39" s="675"/>
      <c r="DS39" s="675"/>
      <c r="DT39" s="675"/>
      <c r="DU39" s="676"/>
      <c r="DV39" s="698"/>
      <c r="DW39" s="699"/>
      <c r="DX39" s="699"/>
      <c r="DY39" s="699"/>
      <c r="DZ39" s="709"/>
      <c r="EA39" s="48"/>
    </row>
    <row r="40" spans="1:131" ht="26.25" customHeight="1" x14ac:dyDescent="0.2">
      <c r="A40" s="52">
        <v>13</v>
      </c>
      <c r="B40" s="698"/>
      <c r="C40" s="699"/>
      <c r="D40" s="699"/>
      <c r="E40" s="699"/>
      <c r="F40" s="699"/>
      <c r="G40" s="699"/>
      <c r="H40" s="699"/>
      <c r="I40" s="699"/>
      <c r="J40" s="699"/>
      <c r="K40" s="699"/>
      <c r="L40" s="699"/>
      <c r="M40" s="699"/>
      <c r="N40" s="699"/>
      <c r="O40" s="699"/>
      <c r="P40" s="700"/>
      <c r="Q40" s="701"/>
      <c r="R40" s="702"/>
      <c r="S40" s="702"/>
      <c r="T40" s="702"/>
      <c r="U40" s="702"/>
      <c r="V40" s="702"/>
      <c r="W40" s="702"/>
      <c r="X40" s="702"/>
      <c r="Y40" s="702"/>
      <c r="Z40" s="702"/>
      <c r="AA40" s="702"/>
      <c r="AB40" s="702"/>
      <c r="AC40" s="702"/>
      <c r="AD40" s="702"/>
      <c r="AE40" s="703"/>
      <c r="AF40" s="704"/>
      <c r="AG40" s="675"/>
      <c r="AH40" s="675"/>
      <c r="AI40" s="675"/>
      <c r="AJ40" s="705"/>
      <c r="AK40" s="706"/>
      <c r="AL40" s="702"/>
      <c r="AM40" s="702"/>
      <c r="AN40" s="702"/>
      <c r="AO40" s="702"/>
      <c r="AP40" s="702"/>
      <c r="AQ40" s="702"/>
      <c r="AR40" s="702"/>
      <c r="AS40" s="702"/>
      <c r="AT40" s="702"/>
      <c r="AU40" s="702"/>
      <c r="AV40" s="702"/>
      <c r="AW40" s="702"/>
      <c r="AX40" s="702"/>
      <c r="AY40" s="702"/>
      <c r="AZ40" s="743"/>
      <c r="BA40" s="743"/>
      <c r="BB40" s="743"/>
      <c r="BC40" s="743"/>
      <c r="BD40" s="743"/>
      <c r="BE40" s="707"/>
      <c r="BF40" s="707"/>
      <c r="BG40" s="707"/>
      <c r="BH40" s="707"/>
      <c r="BI40" s="708"/>
      <c r="BJ40" s="56"/>
      <c r="BK40" s="56"/>
      <c r="BL40" s="56"/>
      <c r="BM40" s="56"/>
      <c r="BN40" s="56"/>
      <c r="BO40" s="55"/>
      <c r="BP40" s="55"/>
      <c r="BQ40" s="52">
        <v>34</v>
      </c>
      <c r="BR40" s="72"/>
      <c r="BS40" s="698"/>
      <c r="BT40" s="699"/>
      <c r="BU40" s="699"/>
      <c r="BV40" s="699"/>
      <c r="BW40" s="699"/>
      <c r="BX40" s="699"/>
      <c r="BY40" s="699"/>
      <c r="BZ40" s="699"/>
      <c r="CA40" s="699"/>
      <c r="CB40" s="699"/>
      <c r="CC40" s="699"/>
      <c r="CD40" s="699"/>
      <c r="CE40" s="699"/>
      <c r="CF40" s="699"/>
      <c r="CG40" s="700"/>
      <c r="CH40" s="674"/>
      <c r="CI40" s="675"/>
      <c r="CJ40" s="675"/>
      <c r="CK40" s="675"/>
      <c r="CL40" s="676"/>
      <c r="CM40" s="674"/>
      <c r="CN40" s="675"/>
      <c r="CO40" s="675"/>
      <c r="CP40" s="675"/>
      <c r="CQ40" s="676"/>
      <c r="CR40" s="674"/>
      <c r="CS40" s="675"/>
      <c r="CT40" s="675"/>
      <c r="CU40" s="675"/>
      <c r="CV40" s="676"/>
      <c r="CW40" s="674"/>
      <c r="CX40" s="675"/>
      <c r="CY40" s="675"/>
      <c r="CZ40" s="675"/>
      <c r="DA40" s="676"/>
      <c r="DB40" s="674"/>
      <c r="DC40" s="675"/>
      <c r="DD40" s="675"/>
      <c r="DE40" s="675"/>
      <c r="DF40" s="676"/>
      <c r="DG40" s="674"/>
      <c r="DH40" s="675"/>
      <c r="DI40" s="675"/>
      <c r="DJ40" s="675"/>
      <c r="DK40" s="676"/>
      <c r="DL40" s="674"/>
      <c r="DM40" s="675"/>
      <c r="DN40" s="675"/>
      <c r="DO40" s="675"/>
      <c r="DP40" s="676"/>
      <c r="DQ40" s="674"/>
      <c r="DR40" s="675"/>
      <c r="DS40" s="675"/>
      <c r="DT40" s="675"/>
      <c r="DU40" s="676"/>
      <c r="DV40" s="698"/>
      <c r="DW40" s="699"/>
      <c r="DX40" s="699"/>
      <c r="DY40" s="699"/>
      <c r="DZ40" s="709"/>
      <c r="EA40" s="48"/>
    </row>
    <row r="41" spans="1:131" ht="26.25" customHeight="1" x14ac:dyDescent="0.2">
      <c r="A41" s="52">
        <v>14</v>
      </c>
      <c r="B41" s="698"/>
      <c r="C41" s="699"/>
      <c r="D41" s="699"/>
      <c r="E41" s="699"/>
      <c r="F41" s="699"/>
      <c r="G41" s="699"/>
      <c r="H41" s="699"/>
      <c r="I41" s="699"/>
      <c r="J41" s="699"/>
      <c r="K41" s="699"/>
      <c r="L41" s="699"/>
      <c r="M41" s="699"/>
      <c r="N41" s="699"/>
      <c r="O41" s="699"/>
      <c r="P41" s="700"/>
      <c r="Q41" s="701"/>
      <c r="R41" s="702"/>
      <c r="S41" s="702"/>
      <c r="T41" s="702"/>
      <c r="U41" s="702"/>
      <c r="V41" s="702"/>
      <c r="W41" s="702"/>
      <c r="X41" s="702"/>
      <c r="Y41" s="702"/>
      <c r="Z41" s="702"/>
      <c r="AA41" s="702"/>
      <c r="AB41" s="702"/>
      <c r="AC41" s="702"/>
      <c r="AD41" s="702"/>
      <c r="AE41" s="703"/>
      <c r="AF41" s="704"/>
      <c r="AG41" s="675"/>
      <c r="AH41" s="675"/>
      <c r="AI41" s="675"/>
      <c r="AJ41" s="705"/>
      <c r="AK41" s="706"/>
      <c r="AL41" s="702"/>
      <c r="AM41" s="702"/>
      <c r="AN41" s="702"/>
      <c r="AO41" s="702"/>
      <c r="AP41" s="702"/>
      <c r="AQ41" s="702"/>
      <c r="AR41" s="702"/>
      <c r="AS41" s="702"/>
      <c r="AT41" s="702"/>
      <c r="AU41" s="702"/>
      <c r="AV41" s="702"/>
      <c r="AW41" s="702"/>
      <c r="AX41" s="702"/>
      <c r="AY41" s="702"/>
      <c r="AZ41" s="743"/>
      <c r="BA41" s="743"/>
      <c r="BB41" s="743"/>
      <c r="BC41" s="743"/>
      <c r="BD41" s="743"/>
      <c r="BE41" s="707"/>
      <c r="BF41" s="707"/>
      <c r="BG41" s="707"/>
      <c r="BH41" s="707"/>
      <c r="BI41" s="708"/>
      <c r="BJ41" s="56"/>
      <c r="BK41" s="56"/>
      <c r="BL41" s="56"/>
      <c r="BM41" s="56"/>
      <c r="BN41" s="56"/>
      <c r="BO41" s="55"/>
      <c r="BP41" s="55"/>
      <c r="BQ41" s="52">
        <v>35</v>
      </c>
      <c r="BR41" s="72"/>
      <c r="BS41" s="698"/>
      <c r="BT41" s="699"/>
      <c r="BU41" s="699"/>
      <c r="BV41" s="699"/>
      <c r="BW41" s="699"/>
      <c r="BX41" s="699"/>
      <c r="BY41" s="699"/>
      <c r="BZ41" s="699"/>
      <c r="CA41" s="699"/>
      <c r="CB41" s="699"/>
      <c r="CC41" s="699"/>
      <c r="CD41" s="699"/>
      <c r="CE41" s="699"/>
      <c r="CF41" s="699"/>
      <c r="CG41" s="700"/>
      <c r="CH41" s="674"/>
      <c r="CI41" s="675"/>
      <c r="CJ41" s="675"/>
      <c r="CK41" s="675"/>
      <c r="CL41" s="676"/>
      <c r="CM41" s="674"/>
      <c r="CN41" s="675"/>
      <c r="CO41" s="675"/>
      <c r="CP41" s="675"/>
      <c r="CQ41" s="676"/>
      <c r="CR41" s="674"/>
      <c r="CS41" s="675"/>
      <c r="CT41" s="675"/>
      <c r="CU41" s="675"/>
      <c r="CV41" s="676"/>
      <c r="CW41" s="674"/>
      <c r="CX41" s="675"/>
      <c r="CY41" s="675"/>
      <c r="CZ41" s="675"/>
      <c r="DA41" s="676"/>
      <c r="DB41" s="674"/>
      <c r="DC41" s="675"/>
      <c r="DD41" s="675"/>
      <c r="DE41" s="675"/>
      <c r="DF41" s="676"/>
      <c r="DG41" s="674"/>
      <c r="DH41" s="675"/>
      <c r="DI41" s="675"/>
      <c r="DJ41" s="675"/>
      <c r="DK41" s="676"/>
      <c r="DL41" s="674"/>
      <c r="DM41" s="675"/>
      <c r="DN41" s="675"/>
      <c r="DO41" s="675"/>
      <c r="DP41" s="676"/>
      <c r="DQ41" s="674"/>
      <c r="DR41" s="675"/>
      <c r="DS41" s="675"/>
      <c r="DT41" s="675"/>
      <c r="DU41" s="676"/>
      <c r="DV41" s="698"/>
      <c r="DW41" s="699"/>
      <c r="DX41" s="699"/>
      <c r="DY41" s="699"/>
      <c r="DZ41" s="709"/>
      <c r="EA41" s="48"/>
    </row>
    <row r="42" spans="1:131" ht="26.25" customHeight="1" x14ac:dyDescent="0.2">
      <c r="A42" s="52">
        <v>15</v>
      </c>
      <c r="B42" s="698"/>
      <c r="C42" s="699"/>
      <c r="D42" s="699"/>
      <c r="E42" s="699"/>
      <c r="F42" s="699"/>
      <c r="G42" s="699"/>
      <c r="H42" s="699"/>
      <c r="I42" s="699"/>
      <c r="J42" s="699"/>
      <c r="K42" s="699"/>
      <c r="L42" s="699"/>
      <c r="M42" s="699"/>
      <c r="N42" s="699"/>
      <c r="O42" s="699"/>
      <c r="P42" s="700"/>
      <c r="Q42" s="701"/>
      <c r="R42" s="702"/>
      <c r="S42" s="702"/>
      <c r="T42" s="702"/>
      <c r="U42" s="702"/>
      <c r="V42" s="702"/>
      <c r="W42" s="702"/>
      <c r="X42" s="702"/>
      <c r="Y42" s="702"/>
      <c r="Z42" s="702"/>
      <c r="AA42" s="702"/>
      <c r="AB42" s="702"/>
      <c r="AC42" s="702"/>
      <c r="AD42" s="702"/>
      <c r="AE42" s="703"/>
      <c r="AF42" s="704"/>
      <c r="AG42" s="675"/>
      <c r="AH42" s="675"/>
      <c r="AI42" s="675"/>
      <c r="AJ42" s="705"/>
      <c r="AK42" s="706"/>
      <c r="AL42" s="702"/>
      <c r="AM42" s="702"/>
      <c r="AN42" s="702"/>
      <c r="AO42" s="702"/>
      <c r="AP42" s="702"/>
      <c r="AQ42" s="702"/>
      <c r="AR42" s="702"/>
      <c r="AS42" s="702"/>
      <c r="AT42" s="702"/>
      <c r="AU42" s="702"/>
      <c r="AV42" s="702"/>
      <c r="AW42" s="702"/>
      <c r="AX42" s="702"/>
      <c r="AY42" s="702"/>
      <c r="AZ42" s="743"/>
      <c r="BA42" s="743"/>
      <c r="BB42" s="743"/>
      <c r="BC42" s="743"/>
      <c r="BD42" s="743"/>
      <c r="BE42" s="707"/>
      <c r="BF42" s="707"/>
      <c r="BG42" s="707"/>
      <c r="BH42" s="707"/>
      <c r="BI42" s="708"/>
      <c r="BJ42" s="56"/>
      <c r="BK42" s="56"/>
      <c r="BL42" s="56"/>
      <c r="BM42" s="56"/>
      <c r="BN42" s="56"/>
      <c r="BO42" s="55"/>
      <c r="BP42" s="55"/>
      <c r="BQ42" s="52">
        <v>36</v>
      </c>
      <c r="BR42" s="72"/>
      <c r="BS42" s="698"/>
      <c r="BT42" s="699"/>
      <c r="BU42" s="699"/>
      <c r="BV42" s="699"/>
      <c r="BW42" s="699"/>
      <c r="BX42" s="699"/>
      <c r="BY42" s="699"/>
      <c r="BZ42" s="699"/>
      <c r="CA42" s="699"/>
      <c r="CB42" s="699"/>
      <c r="CC42" s="699"/>
      <c r="CD42" s="699"/>
      <c r="CE42" s="699"/>
      <c r="CF42" s="699"/>
      <c r="CG42" s="700"/>
      <c r="CH42" s="674"/>
      <c r="CI42" s="675"/>
      <c r="CJ42" s="675"/>
      <c r="CK42" s="675"/>
      <c r="CL42" s="676"/>
      <c r="CM42" s="674"/>
      <c r="CN42" s="675"/>
      <c r="CO42" s="675"/>
      <c r="CP42" s="675"/>
      <c r="CQ42" s="676"/>
      <c r="CR42" s="674"/>
      <c r="CS42" s="675"/>
      <c r="CT42" s="675"/>
      <c r="CU42" s="675"/>
      <c r="CV42" s="676"/>
      <c r="CW42" s="674"/>
      <c r="CX42" s="675"/>
      <c r="CY42" s="675"/>
      <c r="CZ42" s="675"/>
      <c r="DA42" s="676"/>
      <c r="DB42" s="674"/>
      <c r="DC42" s="675"/>
      <c r="DD42" s="675"/>
      <c r="DE42" s="675"/>
      <c r="DF42" s="676"/>
      <c r="DG42" s="674"/>
      <c r="DH42" s="675"/>
      <c r="DI42" s="675"/>
      <c r="DJ42" s="675"/>
      <c r="DK42" s="676"/>
      <c r="DL42" s="674"/>
      <c r="DM42" s="675"/>
      <c r="DN42" s="675"/>
      <c r="DO42" s="675"/>
      <c r="DP42" s="676"/>
      <c r="DQ42" s="674"/>
      <c r="DR42" s="675"/>
      <c r="DS42" s="675"/>
      <c r="DT42" s="675"/>
      <c r="DU42" s="676"/>
      <c r="DV42" s="698"/>
      <c r="DW42" s="699"/>
      <c r="DX42" s="699"/>
      <c r="DY42" s="699"/>
      <c r="DZ42" s="709"/>
      <c r="EA42" s="48"/>
    </row>
    <row r="43" spans="1:131" ht="26.25" customHeight="1" x14ac:dyDescent="0.2">
      <c r="A43" s="52">
        <v>16</v>
      </c>
      <c r="B43" s="698"/>
      <c r="C43" s="699"/>
      <c r="D43" s="699"/>
      <c r="E43" s="699"/>
      <c r="F43" s="699"/>
      <c r="G43" s="699"/>
      <c r="H43" s="699"/>
      <c r="I43" s="699"/>
      <c r="J43" s="699"/>
      <c r="K43" s="699"/>
      <c r="L43" s="699"/>
      <c r="M43" s="699"/>
      <c r="N43" s="699"/>
      <c r="O43" s="699"/>
      <c r="P43" s="700"/>
      <c r="Q43" s="701"/>
      <c r="R43" s="702"/>
      <c r="S43" s="702"/>
      <c r="T43" s="702"/>
      <c r="U43" s="702"/>
      <c r="V43" s="702"/>
      <c r="W43" s="702"/>
      <c r="X43" s="702"/>
      <c r="Y43" s="702"/>
      <c r="Z43" s="702"/>
      <c r="AA43" s="702"/>
      <c r="AB43" s="702"/>
      <c r="AC43" s="702"/>
      <c r="AD43" s="702"/>
      <c r="AE43" s="703"/>
      <c r="AF43" s="704"/>
      <c r="AG43" s="675"/>
      <c r="AH43" s="675"/>
      <c r="AI43" s="675"/>
      <c r="AJ43" s="705"/>
      <c r="AK43" s="706"/>
      <c r="AL43" s="702"/>
      <c r="AM43" s="702"/>
      <c r="AN43" s="702"/>
      <c r="AO43" s="702"/>
      <c r="AP43" s="702"/>
      <c r="AQ43" s="702"/>
      <c r="AR43" s="702"/>
      <c r="AS43" s="702"/>
      <c r="AT43" s="702"/>
      <c r="AU43" s="702"/>
      <c r="AV43" s="702"/>
      <c r="AW43" s="702"/>
      <c r="AX43" s="702"/>
      <c r="AY43" s="702"/>
      <c r="AZ43" s="743"/>
      <c r="BA43" s="743"/>
      <c r="BB43" s="743"/>
      <c r="BC43" s="743"/>
      <c r="BD43" s="743"/>
      <c r="BE43" s="707"/>
      <c r="BF43" s="707"/>
      <c r="BG43" s="707"/>
      <c r="BH43" s="707"/>
      <c r="BI43" s="708"/>
      <c r="BJ43" s="56"/>
      <c r="BK43" s="56"/>
      <c r="BL43" s="56"/>
      <c r="BM43" s="56"/>
      <c r="BN43" s="56"/>
      <c r="BO43" s="55"/>
      <c r="BP43" s="55"/>
      <c r="BQ43" s="52">
        <v>37</v>
      </c>
      <c r="BR43" s="72"/>
      <c r="BS43" s="698"/>
      <c r="BT43" s="699"/>
      <c r="BU43" s="699"/>
      <c r="BV43" s="699"/>
      <c r="BW43" s="699"/>
      <c r="BX43" s="699"/>
      <c r="BY43" s="699"/>
      <c r="BZ43" s="699"/>
      <c r="CA43" s="699"/>
      <c r="CB43" s="699"/>
      <c r="CC43" s="699"/>
      <c r="CD43" s="699"/>
      <c r="CE43" s="699"/>
      <c r="CF43" s="699"/>
      <c r="CG43" s="700"/>
      <c r="CH43" s="674"/>
      <c r="CI43" s="675"/>
      <c r="CJ43" s="675"/>
      <c r="CK43" s="675"/>
      <c r="CL43" s="676"/>
      <c r="CM43" s="674"/>
      <c r="CN43" s="675"/>
      <c r="CO43" s="675"/>
      <c r="CP43" s="675"/>
      <c r="CQ43" s="676"/>
      <c r="CR43" s="674"/>
      <c r="CS43" s="675"/>
      <c r="CT43" s="675"/>
      <c r="CU43" s="675"/>
      <c r="CV43" s="676"/>
      <c r="CW43" s="674"/>
      <c r="CX43" s="675"/>
      <c r="CY43" s="675"/>
      <c r="CZ43" s="675"/>
      <c r="DA43" s="676"/>
      <c r="DB43" s="674"/>
      <c r="DC43" s="675"/>
      <c r="DD43" s="675"/>
      <c r="DE43" s="675"/>
      <c r="DF43" s="676"/>
      <c r="DG43" s="674"/>
      <c r="DH43" s="675"/>
      <c r="DI43" s="675"/>
      <c r="DJ43" s="675"/>
      <c r="DK43" s="676"/>
      <c r="DL43" s="674"/>
      <c r="DM43" s="675"/>
      <c r="DN43" s="675"/>
      <c r="DO43" s="675"/>
      <c r="DP43" s="676"/>
      <c r="DQ43" s="674"/>
      <c r="DR43" s="675"/>
      <c r="DS43" s="675"/>
      <c r="DT43" s="675"/>
      <c r="DU43" s="676"/>
      <c r="DV43" s="698"/>
      <c r="DW43" s="699"/>
      <c r="DX43" s="699"/>
      <c r="DY43" s="699"/>
      <c r="DZ43" s="709"/>
      <c r="EA43" s="48"/>
    </row>
    <row r="44" spans="1:131" ht="26.25" customHeight="1" x14ac:dyDescent="0.2">
      <c r="A44" s="52">
        <v>17</v>
      </c>
      <c r="B44" s="698"/>
      <c r="C44" s="699"/>
      <c r="D44" s="699"/>
      <c r="E44" s="699"/>
      <c r="F44" s="699"/>
      <c r="G44" s="699"/>
      <c r="H44" s="699"/>
      <c r="I44" s="699"/>
      <c r="J44" s="699"/>
      <c r="K44" s="699"/>
      <c r="L44" s="699"/>
      <c r="M44" s="699"/>
      <c r="N44" s="699"/>
      <c r="O44" s="699"/>
      <c r="P44" s="700"/>
      <c r="Q44" s="701"/>
      <c r="R44" s="702"/>
      <c r="S44" s="702"/>
      <c r="T44" s="702"/>
      <c r="U44" s="702"/>
      <c r="V44" s="702"/>
      <c r="W44" s="702"/>
      <c r="X44" s="702"/>
      <c r="Y44" s="702"/>
      <c r="Z44" s="702"/>
      <c r="AA44" s="702"/>
      <c r="AB44" s="702"/>
      <c r="AC44" s="702"/>
      <c r="AD44" s="702"/>
      <c r="AE44" s="703"/>
      <c r="AF44" s="704"/>
      <c r="AG44" s="675"/>
      <c r="AH44" s="675"/>
      <c r="AI44" s="675"/>
      <c r="AJ44" s="705"/>
      <c r="AK44" s="706"/>
      <c r="AL44" s="702"/>
      <c r="AM44" s="702"/>
      <c r="AN44" s="702"/>
      <c r="AO44" s="702"/>
      <c r="AP44" s="702"/>
      <c r="AQ44" s="702"/>
      <c r="AR44" s="702"/>
      <c r="AS44" s="702"/>
      <c r="AT44" s="702"/>
      <c r="AU44" s="702"/>
      <c r="AV44" s="702"/>
      <c r="AW44" s="702"/>
      <c r="AX44" s="702"/>
      <c r="AY44" s="702"/>
      <c r="AZ44" s="743"/>
      <c r="BA44" s="743"/>
      <c r="BB44" s="743"/>
      <c r="BC44" s="743"/>
      <c r="BD44" s="743"/>
      <c r="BE44" s="707"/>
      <c r="BF44" s="707"/>
      <c r="BG44" s="707"/>
      <c r="BH44" s="707"/>
      <c r="BI44" s="708"/>
      <c r="BJ44" s="56"/>
      <c r="BK44" s="56"/>
      <c r="BL44" s="56"/>
      <c r="BM44" s="56"/>
      <c r="BN44" s="56"/>
      <c r="BO44" s="55"/>
      <c r="BP44" s="55"/>
      <c r="BQ44" s="52">
        <v>38</v>
      </c>
      <c r="BR44" s="72"/>
      <c r="BS44" s="698"/>
      <c r="BT44" s="699"/>
      <c r="BU44" s="699"/>
      <c r="BV44" s="699"/>
      <c r="BW44" s="699"/>
      <c r="BX44" s="699"/>
      <c r="BY44" s="699"/>
      <c r="BZ44" s="699"/>
      <c r="CA44" s="699"/>
      <c r="CB44" s="699"/>
      <c r="CC44" s="699"/>
      <c r="CD44" s="699"/>
      <c r="CE44" s="699"/>
      <c r="CF44" s="699"/>
      <c r="CG44" s="700"/>
      <c r="CH44" s="674"/>
      <c r="CI44" s="675"/>
      <c r="CJ44" s="675"/>
      <c r="CK44" s="675"/>
      <c r="CL44" s="676"/>
      <c r="CM44" s="674"/>
      <c r="CN44" s="675"/>
      <c r="CO44" s="675"/>
      <c r="CP44" s="675"/>
      <c r="CQ44" s="676"/>
      <c r="CR44" s="674"/>
      <c r="CS44" s="675"/>
      <c r="CT44" s="675"/>
      <c r="CU44" s="675"/>
      <c r="CV44" s="676"/>
      <c r="CW44" s="674"/>
      <c r="CX44" s="675"/>
      <c r="CY44" s="675"/>
      <c r="CZ44" s="675"/>
      <c r="DA44" s="676"/>
      <c r="DB44" s="674"/>
      <c r="DC44" s="675"/>
      <c r="DD44" s="675"/>
      <c r="DE44" s="675"/>
      <c r="DF44" s="676"/>
      <c r="DG44" s="674"/>
      <c r="DH44" s="675"/>
      <c r="DI44" s="675"/>
      <c r="DJ44" s="675"/>
      <c r="DK44" s="676"/>
      <c r="DL44" s="674"/>
      <c r="DM44" s="675"/>
      <c r="DN44" s="675"/>
      <c r="DO44" s="675"/>
      <c r="DP44" s="676"/>
      <c r="DQ44" s="674"/>
      <c r="DR44" s="675"/>
      <c r="DS44" s="675"/>
      <c r="DT44" s="675"/>
      <c r="DU44" s="676"/>
      <c r="DV44" s="698"/>
      <c r="DW44" s="699"/>
      <c r="DX44" s="699"/>
      <c r="DY44" s="699"/>
      <c r="DZ44" s="709"/>
      <c r="EA44" s="48"/>
    </row>
    <row r="45" spans="1:131" ht="26.25" customHeight="1" x14ac:dyDescent="0.2">
      <c r="A45" s="52">
        <v>18</v>
      </c>
      <c r="B45" s="698"/>
      <c r="C45" s="699"/>
      <c r="D45" s="699"/>
      <c r="E45" s="699"/>
      <c r="F45" s="699"/>
      <c r="G45" s="699"/>
      <c r="H45" s="699"/>
      <c r="I45" s="699"/>
      <c r="J45" s="699"/>
      <c r="K45" s="699"/>
      <c r="L45" s="699"/>
      <c r="M45" s="699"/>
      <c r="N45" s="699"/>
      <c r="O45" s="699"/>
      <c r="P45" s="700"/>
      <c r="Q45" s="701"/>
      <c r="R45" s="702"/>
      <c r="S45" s="702"/>
      <c r="T45" s="702"/>
      <c r="U45" s="702"/>
      <c r="V45" s="702"/>
      <c r="W45" s="702"/>
      <c r="X45" s="702"/>
      <c r="Y45" s="702"/>
      <c r="Z45" s="702"/>
      <c r="AA45" s="702"/>
      <c r="AB45" s="702"/>
      <c r="AC45" s="702"/>
      <c r="AD45" s="702"/>
      <c r="AE45" s="703"/>
      <c r="AF45" s="704"/>
      <c r="AG45" s="675"/>
      <c r="AH45" s="675"/>
      <c r="AI45" s="675"/>
      <c r="AJ45" s="705"/>
      <c r="AK45" s="706"/>
      <c r="AL45" s="702"/>
      <c r="AM45" s="702"/>
      <c r="AN45" s="702"/>
      <c r="AO45" s="702"/>
      <c r="AP45" s="702"/>
      <c r="AQ45" s="702"/>
      <c r="AR45" s="702"/>
      <c r="AS45" s="702"/>
      <c r="AT45" s="702"/>
      <c r="AU45" s="702"/>
      <c r="AV45" s="702"/>
      <c r="AW45" s="702"/>
      <c r="AX45" s="702"/>
      <c r="AY45" s="702"/>
      <c r="AZ45" s="743"/>
      <c r="BA45" s="743"/>
      <c r="BB45" s="743"/>
      <c r="BC45" s="743"/>
      <c r="BD45" s="743"/>
      <c r="BE45" s="707"/>
      <c r="BF45" s="707"/>
      <c r="BG45" s="707"/>
      <c r="BH45" s="707"/>
      <c r="BI45" s="708"/>
      <c r="BJ45" s="56"/>
      <c r="BK45" s="56"/>
      <c r="BL45" s="56"/>
      <c r="BM45" s="56"/>
      <c r="BN45" s="56"/>
      <c r="BO45" s="55"/>
      <c r="BP45" s="55"/>
      <c r="BQ45" s="52">
        <v>39</v>
      </c>
      <c r="BR45" s="72"/>
      <c r="BS45" s="698"/>
      <c r="BT45" s="699"/>
      <c r="BU45" s="699"/>
      <c r="BV45" s="699"/>
      <c r="BW45" s="699"/>
      <c r="BX45" s="699"/>
      <c r="BY45" s="699"/>
      <c r="BZ45" s="699"/>
      <c r="CA45" s="699"/>
      <c r="CB45" s="699"/>
      <c r="CC45" s="699"/>
      <c r="CD45" s="699"/>
      <c r="CE45" s="699"/>
      <c r="CF45" s="699"/>
      <c r="CG45" s="700"/>
      <c r="CH45" s="674"/>
      <c r="CI45" s="675"/>
      <c r="CJ45" s="675"/>
      <c r="CK45" s="675"/>
      <c r="CL45" s="676"/>
      <c r="CM45" s="674"/>
      <c r="CN45" s="675"/>
      <c r="CO45" s="675"/>
      <c r="CP45" s="675"/>
      <c r="CQ45" s="676"/>
      <c r="CR45" s="674"/>
      <c r="CS45" s="675"/>
      <c r="CT45" s="675"/>
      <c r="CU45" s="675"/>
      <c r="CV45" s="676"/>
      <c r="CW45" s="674"/>
      <c r="CX45" s="675"/>
      <c r="CY45" s="675"/>
      <c r="CZ45" s="675"/>
      <c r="DA45" s="676"/>
      <c r="DB45" s="674"/>
      <c r="DC45" s="675"/>
      <c r="DD45" s="675"/>
      <c r="DE45" s="675"/>
      <c r="DF45" s="676"/>
      <c r="DG45" s="674"/>
      <c r="DH45" s="675"/>
      <c r="DI45" s="675"/>
      <c r="DJ45" s="675"/>
      <c r="DK45" s="676"/>
      <c r="DL45" s="674"/>
      <c r="DM45" s="675"/>
      <c r="DN45" s="675"/>
      <c r="DO45" s="675"/>
      <c r="DP45" s="676"/>
      <c r="DQ45" s="674"/>
      <c r="DR45" s="675"/>
      <c r="DS45" s="675"/>
      <c r="DT45" s="675"/>
      <c r="DU45" s="676"/>
      <c r="DV45" s="698"/>
      <c r="DW45" s="699"/>
      <c r="DX45" s="699"/>
      <c r="DY45" s="699"/>
      <c r="DZ45" s="709"/>
      <c r="EA45" s="48"/>
    </row>
    <row r="46" spans="1:131" ht="26.25" customHeight="1" x14ac:dyDescent="0.2">
      <c r="A46" s="52">
        <v>19</v>
      </c>
      <c r="B46" s="698"/>
      <c r="C46" s="699"/>
      <c r="D46" s="699"/>
      <c r="E46" s="699"/>
      <c r="F46" s="699"/>
      <c r="G46" s="699"/>
      <c r="H46" s="699"/>
      <c r="I46" s="699"/>
      <c r="J46" s="699"/>
      <c r="K46" s="699"/>
      <c r="L46" s="699"/>
      <c r="M46" s="699"/>
      <c r="N46" s="699"/>
      <c r="O46" s="699"/>
      <c r="P46" s="700"/>
      <c r="Q46" s="701"/>
      <c r="R46" s="702"/>
      <c r="S46" s="702"/>
      <c r="T46" s="702"/>
      <c r="U46" s="702"/>
      <c r="V46" s="702"/>
      <c r="W46" s="702"/>
      <c r="X46" s="702"/>
      <c r="Y46" s="702"/>
      <c r="Z46" s="702"/>
      <c r="AA46" s="702"/>
      <c r="AB46" s="702"/>
      <c r="AC46" s="702"/>
      <c r="AD46" s="702"/>
      <c r="AE46" s="703"/>
      <c r="AF46" s="704"/>
      <c r="AG46" s="675"/>
      <c r="AH46" s="675"/>
      <c r="AI46" s="675"/>
      <c r="AJ46" s="705"/>
      <c r="AK46" s="706"/>
      <c r="AL46" s="702"/>
      <c r="AM46" s="702"/>
      <c r="AN46" s="702"/>
      <c r="AO46" s="702"/>
      <c r="AP46" s="702"/>
      <c r="AQ46" s="702"/>
      <c r="AR46" s="702"/>
      <c r="AS46" s="702"/>
      <c r="AT46" s="702"/>
      <c r="AU46" s="702"/>
      <c r="AV46" s="702"/>
      <c r="AW46" s="702"/>
      <c r="AX46" s="702"/>
      <c r="AY46" s="702"/>
      <c r="AZ46" s="743"/>
      <c r="BA46" s="743"/>
      <c r="BB46" s="743"/>
      <c r="BC46" s="743"/>
      <c r="BD46" s="743"/>
      <c r="BE46" s="707"/>
      <c r="BF46" s="707"/>
      <c r="BG46" s="707"/>
      <c r="BH46" s="707"/>
      <c r="BI46" s="708"/>
      <c r="BJ46" s="56"/>
      <c r="BK46" s="56"/>
      <c r="BL46" s="56"/>
      <c r="BM46" s="56"/>
      <c r="BN46" s="56"/>
      <c r="BO46" s="55"/>
      <c r="BP46" s="55"/>
      <c r="BQ46" s="52">
        <v>40</v>
      </c>
      <c r="BR46" s="72"/>
      <c r="BS46" s="698"/>
      <c r="BT46" s="699"/>
      <c r="BU46" s="699"/>
      <c r="BV46" s="699"/>
      <c r="BW46" s="699"/>
      <c r="BX46" s="699"/>
      <c r="BY46" s="699"/>
      <c r="BZ46" s="699"/>
      <c r="CA46" s="699"/>
      <c r="CB46" s="699"/>
      <c r="CC46" s="699"/>
      <c r="CD46" s="699"/>
      <c r="CE46" s="699"/>
      <c r="CF46" s="699"/>
      <c r="CG46" s="700"/>
      <c r="CH46" s="674"/>
      <c r="CI46" s="675"/>
      <c r="CJ46" s="675"/>
      <c r="CK46" s="675"/>
      <c r="CL46" s="676"/>
      <c r="CM46" s="674"/>
      <c r="CN46" s="675"/>
      <c r="CO46" s="675"/>
      <c r="CP46" s="675"/>
      <c r="CQ46" s="676"/>
      <c r="CR46" s="674"/>
      <c r="CS46" s="675"/>
      <c r="CT46" s="675"/>
      <c r="CU46" s="675"/>
      <c r="CV46" s="676"/>
      <c r="CW46" s="674"/>
      <c r="CX46" s="675"/>
      <c r="CY46" s="675"/>
      <c r="CZ46" s="675"/>
      <c r="DA46" s="676"/>
      <c r="DB46" s="674"/>
      <c r="DC46" s="675"/>
      <c r="DD46" s="675"/>
      <c r="DE46" s="675"/>
      <c r="DF46" s="676"/>
      <c r="DG46" s="674"/>
      <c r="DH46" s="675"/>
      <c r="DI46" s="675"/>
      <c r="DJ46" s="675"/>
      <c r="DK46" s="676"/>
      <c r="DL46" s="674"/>
      <c r="DM46" s="675"/>
      <c r="DN46" s="675"/>
      <c r="DO46" s="675"/>
      <c r="DP46" s="676"/>
      <c r="DQ46" s="674"/>
      <c r="DR46" s="675"/>
      <c r="DS46" s="675"/>
      <c r="DT46" s="675"/>
      <c r="DU46" s="676"/>
      <c r="DV46" s="698"/>
      <c r="DW46" s="699"/>
      <c r="DX46" s="699"/>
      <c r="DY46" s="699"/>
      <c r="DZ46" s="709"/>
      <c r="EA46" s="48"/>
    </row>
    <row r="47" spans="1:131" ht="26.25" customHeight="1" x14ac:dyDescent="0.2">
      <c r="A47" s="52">
        <v>20</v>
      </c>
      <c r="B47" s="698"/>
      <c r="C47" s="699"/>
      <c r="D47" s="699"/>
      <c r="E47" s="699"/>
      <c r="F47" s="699"/>
      <c r="G47" s="699"/>
      <c r="H47" s="699"/>
      <c r="I47" s="699"/>
      <c r="J47" s="699"/>
      <c r="K47" s="699"/>
      <c r="L47" s="699"/>
      <c r="M47" s="699"/>
      <c r="N47" s="699"/>
      <c r="O47" s="699"/>
      <c r="P47" s="700"/>
      <c r="Q47" s="701"/>
      <c r="R47" s="702"/>
      <c r="S47" s="702"/>
      <c r="T47" s="702"/>
      <c r="U47" s="702"/>
      <c r="V47" s="702"/>
      <c r="W47" s="702"/>
      <c r="X47" s="702"/>
      <c r="Y47" s="702"/>
      <c r="Z47" s="702"/>
      <c r="AA47" s="702"/>
      <c r="AB47" s="702"/>
      <c r="AC47" s="702"/>
      <c r="AD47" s="702"/>
      <c r="AE47" s="703"/>
      <c r="AF47" s="704"/>
      <c r="AG47" s="675"/>
      <c r="AH47" s="675"/>
      <c r="AI47" s="675"/>
      <c r="AJ47" s="705"/>
      <c r="AK47" s="706"/>
      <c r="AL47" s="702"/>
      <c r="AM47" s="702"/>
      <c r="AN47" s="702"/>
      <c r="AO47" s="702"/>
      <c r="AP47" s="702"/>
      <c r="AQ47" s="702"/>
      <c r="AR47" s="702"/>
      <c r="AS47" s="702"/>
      <c r="AT47" s="702"/>
      <c r="AU47" s="702"/>
      <c r="AV47" s="702"/>
      <c r="AW47" s="702"/>
      <c r="AX47" s="702"/>
      <c r="AY47" s="702"/>
      <c r="AZ47" s="743"/>
      <c r="BA47" s="743"/>
      <c r="BB47" s="743"/>
      <c r="BC47" s="743"/>
      <c r="BD47" s="743"/>
      <c r="BE47" s="707"/>
      <c r="BF47" s="707"/>
      <c r="BG47" s="707"/>
      <c r="BH47" s="707"/>
      <c r="BI47" s="708"/>
      <c r="BJ47" s="56"/>
      <c r="BK47" s="56"/>
      <c r="BL47" s="56"/>
      <c r="BM47" s="56"/>
      <c r="BN47" s="56"/>
      <c r="BO47" s="55"/>
      <c r="BP47" s="55"/>
      <c r="BQ47" s="52">
        <v>41</v>
      </c>
      <c r="BR47" s="72"/>
      <c r="BS47" s="698"/>
      <c r="BT47" s="699"/>
      <c r="BU47" s="699"/>
      <c r="BV47" s="699"/>
      <c r="BW47" s="699"/>
      <c r="BX47" s="699"/>
      <c r="BY47" s="699"/>
      <c r="BZ47" s="699"/>
      <c r="CA47" s="699"/>
      <c r="CB47" s="699"/>
      <c r="CC47" s="699"/>
      <c r="CD47" s="699"/>
      <c r="CE47" s="699"/>
      <c r="CF47" s="699"/>
      <c r="CG47" s="700"/>
      <c r="CH47" s="674"/>
      <c r="CI47" s="675"/>
      <c r="CJ47" s="675"/>
      <c r="CK47" s="675"/>
      <c r="CL47" s="676"/>
      <c r="CM47" s="674"/>
      <c r="CN47" s="675"/>
      <c r="CO47" s="675"/>
      <c r="CP47" s="675"/>
      <c r="CQ47" s="676"/>
      <c r="CR47" s="674"/>
      <c r="CS47" s="675"/>
      <c r="CT47" s="675"/>
      <c r="CU47" s="675"/>
      <c r="CV47" s="676"/>
      <c r="CW47" s="674"/>
      <c r="CX47" s="675"/>
      <c r="CY47" s="675"/>
      <c r="CZ47" s="675"/>
      <c r="DA47" s="676"/>
      <c r="DB47" s="674"/>
      <c r="DC47" s="675"/>
      <c r="DD47" s="675"/>
      <c r="DE47" s="675"/>
      <c r="DF47" s="676"/>
      <c r="DG47" s="674"/>
      <c r="DH47" s="675"/>
      <c r="DI47" s="675"/>
      <c r="DJ47" s="675"/>
      <c r="DK47" s="676"/>
      <c r="DL47" s="674"/>
      <c r="DM47" s="675"/>
      <c r="DN47" s="675"/>
      <c r="DO47" s="675"/>
      <c r="DP47" s="676"/>
      <c r="DQ47" s="674"/>
      <c r="DR47" s="675"/>
      <c r="DS47" s="675"/>
      <c r="DT47" s="675"/>
      <c r="DU47" s="676"/>
      <c r="DV47" s="698"/>
      <c r="DW47" s="699"/>
      <c r="DX47" s="699"/>
      <c r="DY47" s="699"/>
      <c r="DZ47" s="709"/>
      <c r="EA47" s="48"/>
    </row>
    <row r="48" spans="1:131" ht="26.25" customHeight="1" x14ac:dyDescent="0.2">
      <c r="A48" s="52">
        <v>21</v>
      </c>
      <c r="B48" s="698"/>
      <c r="C48" s="699"/>
      <c r="D48" s="699"/>
      <c r="E48" s="699"/>
      <c r="F48" s="699"/>
      <c r="G48" s="699"/>
      <c r="H48" s="699"/>
      <c r="I48" s="699"/>
      <c r="J48" s="699"/>
      <c r="K48" s="699"/>
      <c r="L48" s="699"/>
      <c r="M48" s="699"/>
      <c r="N48" s="699"/>
      <c r="O48" s="699"/>
      <c r="P48" s="700"/>
      <c r="Q48" s="701"/>
      <c r="R48" s="702"/>
      <c r="S48" s="702"/>
      <c r="T48" s="702"/>
      <c r="U48" s="702"/>
      <c r="V48" s="702"/>
      <c r="W48" s="702"/>
      <c r="X48" s="702"/>
      <c r="Y48" s="702"/>
      <c r="Z48" s="702"/>
      <c r="AA48" s="702"/>
      <c r="AB48" s="702"/>
      <c r="AC48" s="702"/>
      <c r="AD48" s="702"/>
      <c r="AE48" s="703"/>
      <c r="AF48" s="704"/>
      <c r="AG48" s="675"/>
      <c r="AH48" s="675"/>
      <c r="AI48" s="675"/>
      <c r="AJ48" s="705"/>
      <c r="AK48" s="706"/>
      <c r="AL48" s="702"/>
      <c r="AM48" s="702"/>
      <c r="AN48" s="702"/>
      <c r="AO48" s="702"/>
      <c r="AP48" s="702"/>
      <c r="AQ48" s="702"/>
      <c r="AR48" s="702"/>
      <c r="AS48" s="702"/>
      <c r="AT48" s="702"/>
      <c r="AU48" s="702"/>
      <c r="AV48" s="702"/>
      <c r="AW48" s="702"/>
      <c r="AX48" s="702"/>
      <c r="AY48" s="702"/>
      <c r="AZ48" s="743"/>
      <c r="BA48" s="743"/>
      <c r="BB48" s="743"/>
      <c r="BC48" s="743"/>
      <c r="BD48" s="743"/>
      <c r="BE48" s="707"/>
      <c r="BF48" s="707"/>
      <c r="BG48" s="707"/>
      <c r="BH48" s="707"/>
      <c r="BI48" s="708"/>
      <c r="BJ48" s="56"/>
      <c r="BK48" s="56"/>
      <c r="BL48" s="56"/>
      <c r="BM48" s="56"/>
      <c r="BN48" s="56"/>
      <c r="BO48" s="55"/>
      <c r="BP48" s="55"/>
      <c r="BQ48" s="52">
        <v>42</v>
      </c>
      <c r="BR48" s="72"/>
      <c r="BS48" s="698"/>
      <c r="BT48" s="699"/>
      <c r="BU48" s="699"/>
      <c r="BV48" s="699"/>
      <c r="BW48" s="699"/>
      <c r="BX48" s="699"/>
      <c r="BY48" s="699"/>
      <c r="BZ48" s="699"/>
      <c r="CA48" s="699"/>
      <c r="CB48" s="699"/>
      <c r="CC48" s="699"/>
      <c r="CD48" s="699"/>
      <c r="CE48" s="699"/>
      <c r="CF48" s="699"/>
      <c r="CG48" s="700"/>
      <c r="CH48" s="674"/>
      <c r="CI48" s="675"/>
      <c r="CJ48" s="675"/>
      <c r="CK48" s="675"/>
      <c r="CL48" s="676"/>
      <c r="CM48" s="674"/>
      <c r="CN48" s="675"/>
      <c r="CO48" s="675"/>
      <c r="CP48" s="675"/>
      <c r="CQ48" s="676"/>
      <c r="CR48" s="674"/>
      <c r="CS48" s="675"/>
      <c r="CT48" s="675"/>
      <c r="CU48" s="675"/>
      <c r="CV48" s="676"/>
      <c r="CW48" s="674"/>
      <c r="CX48" s="675"/>
      <c r="CY48" s="675"/>
      <c r="CZ48" s="675"/>
      <c r="DA48" s="676"/>
      <c r="DB48" s="674"/>
      <c r="DC48" s="675"/>
      <c r="DD48" s="675"/>
      <c r="DE48" s="675"/>
      <c r="DF48" s="676"/>
      <c r="DG48" s="674"/>
      <c r="DH48" s="675"/>
      <c r="DI48" s="675"/>
      <c r="DJ48" s="675"/>
      <c r="DK48" s="676"/>
      <c r="DL48" s="674"/>
      <c r="DM48" s="675"/>
      <c r="DN48" s="675"/>
      <c r="DO48" s="675"/>
      <c r="DP48" s="676"/>
      <c r="DQ48" s="674"/>
      <c r="DR48" s="675"/>
      <c r="DS48" s="675"/>
      <c r="DT48" s="675"/>
      <c r="DU48" s="676"/>
      <c r="DV48" s="698"/>
      <c r="DW48" s="699"/>
      <c r="DX48" s="699"/>
      <c r="DY48" s="699"/>
      <c r="DZ48" s="709"/>
      <c r="EA48" s="48"/>
    </row>
    <row r="49" spans="1:131" ht="26.25" customHeight="1" x14ac:dyDescent="0.2">
      <c r="A49" s="52">
        <v>22</v>
      </c>
      <c r="B49" s="698"/>
      <c r="C49" s="699"/>
      <c r="D49" s="699"/>
      <c r="E49" s="699"/>
      <c r="F49" s="699"/>
      <c r="G49" s="699"/>
      <c r="H49" s="699"/>
      <c r="I49" s="699"/>
      <c r="J49" s="699"/>
      <c r="K49" s="699"/>
      <c r="L49" s="699"/>
      <c r="M49" s="699"/>
      <c r="N49" s="699"/>
      <c r="O49" s="699"/>
      <c r="P49" s="700"/>
      <c r="Q49" s="701"/>
      <c r="R49" s="702"/>
      <c r="S49" s="702"/>
      <c r="T49" s="702"/>
      <c r="U49" s="702"/>
      <c r="V49" s="702"/>
      <c r="W49" s="702"/>
      <c r="X49" s="702"/>
      <c r="Y49" s="702"/>
      <c r="Z49" s="702"/>
      <c r="AA49" s="702"/>
      <c r="AB49" s="702"/>
      <c r="AC49" s="702"/>
      <c r="AD49" s="702"/>
      <c r="AE49" s="703"/>
      <c r="AF49" s="704"/>
      <c r="AG49" s="675"/>
      <c r="AH49" s="675"/>
      <c r="AI49" s="675"/>
      <c r="AJ49" s="705"/>
      <c r="AK49" s="706"/>
      <c r="AL49" s="702"/>
      <c r="AM49" s="702"/>
      <c r="AN49" s="702"/>
      <c r="AO49" s="702"/>
      <c r="AP49" s="702"/>
      <c r="AQ49" s="702"/>
      <c r="AR49" s="702"/>
      <c r="AS49" s="702"/>
      <c r="AT49" s="702"/>
      <c r="AU49" s="702"/>
      <c r="AV49" s="702"/>
      <c r="AW49" s="702"/>
      <c r="AX49" s="702"/>
      <c r="AY49" s="702"/>
      <c r="AZ49" s="743"/>
      <c r="BA49" s="743"/>
      <c r="BB49" s="743"/>
      <c r="BC49" s="743"/>
      <c r="BD49" s="743"/>
      <c r="BE49" s="707"/>
      <c r="BF49" s="707"/>
      <c r="BG49" s="707"/>
      <c r="BH49" s="707"/>
      <c r="BI49" s="708"/>
      <c r="BJ49" s="56"/>
      <c r="BK49" s="56"/>
      <c r="BL49" s="56"/>
      <c r="BM49" s="56"/>
      <c r="BN49" s="56"/>
      <c r="BO49" s="55"/>
      <c r="BP49" s="55"/>
      <c r="BQ49" s="52">
        <v>43</v>
      </c>
      <c r="BR49" s="72"/>
      <c r="BS49" s="698"/>
      <c r="BT49" s="699"/>
      <c r="BU49" s="699"/>
      <c r="BV49" s="699"/>
      <c r="BW49" s="699"/>
      <c r="BX49" s="699"/>
      <c r="BY49" s="699"/>
      <c r="BZ49" s="699"/>
      <c r="CA49" s="699"/>
      <c r="CB49" s="699"/>
      <c r="CC49" s="699"/>
      <c r="CD49" s="699"/>
      <c r="CE49" s="699"/>
      <c r="CF49" s="699"/>
      <c r="CG49" s="700"/>
      <c r="CH49" s="674"/>
      <c r="CI49" s="675"/>
      <c r="CJ49" s="675"/>
      <c r="CK49" s="675"/>
      <c r="CL49" s="676"/>
      <c r="CM49" s="674"/>
      <c r="CN49" s="675"/>
      <c r="CO49" s="675"/>
      <c r="CP49" s="675"/>
      <c r="CQ49" s="676"/>
      <c r="CR49" s="674"/>
      <c r="CS49" s="675"/>
      <c r="CT49" s="675"/>
      <c r="CU49" s="675"/>
      <c r="CV49" s="676"/>
      <c r="CW49" s="674"/>
      <c r="CX49" s="675"/>
      <c r="CY49" s="675"/>
      <c r="CZ49" s="675"/>
      <c r="DA49" s="676"/>
      <c r="DB49" s="674"/>
      <c r="DC49" s="675"/>
      <c r="DD49" s="675"/>
      <c r="DE49" s="675"/>
      <c r="DF49" s="676"/>
      <c r="DG49" s="674"/>
      <c r="DH49" s="675"/>
      <c r="DI49" s="675"/>
      <c r="DJ49" s="675"/>
      <c r="DK49" s="676"/>
      <c r="DL49" s="674"/>
      <c r="DM49" s="675"/>
      <c r="DN49" s="675"/>
      <c r="DO49" s="675"/>
      <c r="DP49" s="676"/>
      <c r="DQ49" s="674"/>
      <c r="DR49" s="675"/>
      <c r="DS49" s="675"/>
      <c r="DT49" s="675"/>
      <c r="DU49" s="676"/>
      <c r="DV49" s="698"/>
      <c r="DW49" s="699"/>
      <c r="DX49" s="699"/>
      <c r="DY49" s="699"/>
      <c r="DZ49" s="709"/>
      <c r="EA49" s="48"/>
    </row>
    <row r="50" spans="1:131" ht="26.25" customHeight="1" x14ac:dyDescent="0.2">
      <c r="A50" s="52">
        <v>23</v>
      </c>
      <c r="B50" s="698"/>
      <c r="C50" s="699"/>
      <c r="D50" s="699"/>
      <c r="E50" s="699"/>
      <c r="F50" s="699"/>
      <c r="G50" s="699"/>
      <c r="H50" s="699"/>
      <c r="I50" s="699"/>
      <c r="J50" s="699"/>
      <c r="K50" s="699"/>
      <c r="L50" s="699"/>
      <c r="M50" s="699"/>
      <c r="N50" s="699"/>
      <c r="O50" s="699"/>
      <c r="P50" s="700"/>
      <c r="Q50" s="744"/>
      <c r="R50" s="745"/>
      <c r="S50" s="745"/>
      <c r="T50" s="745"/>
      <c r="U50" s="745"/>
      <c r="V50" s="745"/>
      <c r="W50" s="745"/>
      <c r="X50" s="745"/>
      <c r="Y50" s="745"/>
      <c r="Z50" s="745"/>
      <c r="AA50" s="745"/>
      <c r="AB50" s="745"/>
      <c r="AC50" s="745"/>
      <c r="AD50" s="745"/>
      <c r="AE50" s="746"/>
      <c r="AF50" s="704"/>
      <c r="AG50" s="675"/>
      <c r="AH50" s="675"/>
      <c r="AI50" s="675"/>
      <c r="AJ50" s="705"/>
      <c r="AK50" s="747"/>
      <c r="AL50" s="745"/>
      <c r="AM50" s="745"/>
      <c r="AN50" s="745"/>
      <c r="AO50" s="745"/>
      <c r="AP50" s="745"/>
      <c r="AQ50" s="745"/>
      <c r="AR50" s="745"/>
      <c r="AS50" s="745"/>
      <c r="AT50" s="745"/>
      <c r="AU50" s="745"/>
      <c r="AV50" s="745"/>
      <c r="AW50" s="745"/>
      <c r="AX50" s="745"/>
      <c r="AY50" s="745"/>
      <c r="AZ50" s="748"/>
      <c r="BA50" s="748"/>
      <c r="BB50" s="748"/>
      <c r="BC50" s="748"/>
      <c r="BD50" s="748"/>
      <c r="BE50" s="707"/>
      <c r="BF50" s="707"/>
      <c r="BG50" s="707"/>
      <c r="BH50" s="707"/>
      <c r="BI50" s="708"/>
      <c r="BJ50" s="56"/>
      <c r="BK50" s="56"/>
      <c r="BL50" s="56"/>
      <c r="BM50" s="56"/>
      <c r="BN50" s="56"/>
      <c r="BO50" s="55"/>
      <c r="BP50" s="55"/>
      <c r="BQ50" s="52">
        <v>44</v>
      </c>
      <c r="BR50" s="72"/>
      <c r="BS50" s="698"/>
      <c r="BT50" s="699"/>
      <c r="BU50" s="699"/>
      <c r="BV50" s="699"/>
      <c r="BW50" s="699"/>
      <c r="BX50" s="699"/>
      <c r="BY50" s="699"/>
      <c r="BZ50" s="699"/>
      <c r="CA50" s="699"/>
      <c r="CB50" s="699"/>
      <c r="CC50" s="699"/>
      <c r="CD50" s="699"/>
      <c r="CE50" s="699"/>
      <c r="CF50" s="699"/>
      <c r="CG50" s="700"/>
      <c r="CH50" s="674"/>
      <c r="CI50" s="675"/>
      <c r="CJ50" s="675"/>
      <c r="CK50" s="675"/>
      <c r="CL50" s="676"/>
      <c r="CM50" s="674"/>
      <c r="CN50" s="675"/>
      <c r="CO50" s="675"/>
      <c r="CP50" s="675"/>
      <c r="CQ50" s="676"/>
      <c r="CR50" s="674"/>
      <c r="CS50" s="675"/>
      <c r="CT50" s="675"/>
      <c r="CU50" s="675"/>
      <c r="CV50" s="676"/>
      <c r="CW50" s="674"/>
      <c r="CX50" s="675"/>
      <c r="CY50" s="675"/>
      <c r="CZ50" s="675"/>
      <c r="DA50" s="676"/>
      <c r="DB50" s="674"/>
      <c r="DC50" s="675"/>
      <c r="DD50" s="675"/>
      <c r="DE50" s="675"/>
      <c r="DF50" s="676"/>
      <c r="DG50" s="674"/>
      <c r="DH50" s="675"/>
      <c r="DI50" s="675"/>
      <c r="DJ50" s="675"/>
      <c r="DK50" s="676"/>
      <c r="DL50" s="674"/>
      <c r="DM50" s="675"/>
      <c r="DN50" s="675"/>
      <c r="DO50" s="675"/>
      <c r="DP50" s="676"/>
      <c r="DQ50" s="674"/>
      <c r="DR50" s="675"/>
      <c r="DS50" s="675"/>
      <c r="DT50" s="675"/>
      <c r="DU50" s="676"/>
      <c r="DV50" s="698"/>
      <c r="DW50" s="699"/>
      <c r="DX50" s="699"/>
      <c r="DY50" s="699"/>
      <c r="DZ50" s="709"/>
      <c r="EA50" s="48"/>
    </row>
    <row r="51" spans="1:131" ht="26.25" customHeight="1" x14ac:dyDescent="0.2">
      <c r="A51" s="52">
        <v>24</v>
      </c>
      <c r="B51" s="698"/>
      <c r="C51" s="699"/>
      <c r="D51" s="699"/>
      <c r="E51" s="699"/>
      <c r="F51" s="699"/>
      <c r="G51" s="699"/>
      <c r="H51" s="699"/>
      <c r="I51" s="699"/>
      <c r="J51" s="699"/>
      <c r="K51" s="699"/>
      <c r="L51" s="699"/>
      <c r="M51" s="699"/>
      <c r="N51" s="699"/>
      <c r="O51" s="699"/>
      <c r="P51" s="700"/>
      <c r="Q51" s="744"/>
      <c r="R51" s="745"/>
      <c r="S51" s="745"/>
      <c r="T51" s="745"/>
      <c r="U51" s="745"/>
      <c r="V51" s="745"/>
      <c r="W51" s="745"/>
      <c r="X51" s="745"/>
      <c r="Y51" s="745"/>
      <c r="Z51" s="745"/>
      <c r="AA51" s="745"/>
      <c r="AB51" s="745"/>
      <c r="AC51" s="745"/>
      <c r="AD51" s="745"/>
      <c r="AE51" s="746"/>
      <c r="AF51" s="704"/>
      <c r="AG51" s="675"/>
      <c r="AH51" s="675"/>
      <c r="AI51" s="675"/>
      <c r="AJ51" s="705"/>
      <c r="AK51" s="747"/>
      <c r="AL51" s="745"/>
      <c r="AM51" s="745"/>
      <c r="AN51" s="745"/>
      <c r="AO51" s="745"/>
      <c r="AP51" s="745"/>
      <c r="AQ51" s="745"/>
      <c r="AR51" s="745"/>
      <c r="AS51" s="745"/>
      <c r="AT51" s="745"/>
      <c r="AU51" s="745"/>
      <c r="AV51" s="745"/>
      <c r="AW51" s="745"/>
      <c r="AX51" s="745"/>
      <c r="AY51" s="745"/>
      <c r="AZ51" s="748"/>
      <c r="BA51" s="748"/>
      <c r="BB51" s="748"/>
      <c r="BC51" s="748"/>
      <c r="BD51" s="748"/>
      <c r="BE51" s="707"/>
      <c r="BF51" s="707"/>
      <c r="BG51" s="707"/>
      <c r="BH51" s="707"/>
      <c r="BI51" s="708"/>
      <c r="BJ51" s="56"/>
      <c r="BK51" s="56"/>
      <c r="BL51" s="56"/>
      <c r="BM51" s="56"/>
      <c r="BN51" s="56"/>
      <c r="BO51" s="55"/>
      <c r="BP51" s="55"/>
      <c r="BQ51" s="52">
        <v>45</v>
      </c>
      <c r="BR51" s="72"/>
      <c r="BS51" s="698"/>
      <c r="BT51" s="699"/>
      <c r="BU51" s="699"/>
      <c r="BV51" s="699"/>
      <c r="BW51" s="699"/>
      <c r="BX51" s="699"/>
      <c r="BY51" s="699"/>
      <c r="BZ51" s="699"/>
      <c r="CA51" s="699"/>
      <c r="CB51" s="699"/>
      <c r="CC51" s="699"/>
      <c r="CD51" s="699"/>
      <c r="CE51" s="699"/>
      <c r="CF51" s="699"/>
      <c r="CG51" s="700"/>
      <c r="CH51" s="674"/>
      <c r="CI51" s="675"/>
      <c r="CJ51" s="675"/>
      <c r="CK51" s="675"/>
      <c r="CL51" s="676"/>
      <c r="CM51" s="674"/>
      <c r="CN51" s="675"/>
      <c r="CO51" s="675"/>
      <c r="CP51" s="675"/>
      <c r="CQ51" s="676"/>
      <c r="CR51" s="674"/>
      <c r="CS51" s="675"/>
      <c r="CT51" s="675"/>
      <c r="CU51" s="675"/>
      <c r="CV51" s="676"/>
      <c r="CW51" s="674"/>
      <c r="CX51" s="675"/>
      <c r="CY51" s="675"/>
      <c r="CZ51" s="675"/>
      <c r="DA51" s="676"/>
      <c r="DB51" s="674"/>
      <c r="DC51" s="675"/>
      <c r="DD51" s="675"/>
      <c r="DE51" s="675"/>
      <c r="DF51" s="676"/>
      <c r="DG51" s="674"/>
      <c r="DH51" s="675"/>
      <c r="DI51" s="675"/>
      <c r="DJ51" s="675"/>
      <c r="DK51" s="676"/>
      <c r="DL51" s="674"/>
      <c r="DM51" s="675"/>
      <c r="DN51" s="675"/>
      <c r="DO51" s="675"/>
      <c r="DP51" s="676"/>
      <c r="DQ51" s="674"/>
      <c r="DR51" s="675"/>
      <c r="DS51" s="675"/>
      <c r="DT51" s="675"/>
      <c r="DU51" s="676"/>
      <c r="DV51" s="698"/>
      <c r="DW51" s="699"/>
      <c r="DX51" s="699"/>
      <c r="DY51" s="699"/>
      <c r="DZ51" s="709"/>
      <c r="EA51" s="48"/>
    </row>
    <row r="52" spans="1:131" ht="26.25" customHeight="1" x14ac:dyDescent="0.2">
      <c r="A52" s="52">
        <v>25</v>
      </c>
      <c r="B52" s="698"/>
      <c r="C52" s="699"/>
      <c r="D52" s="699"/>
      <c r="E52" s="699"/>
      <c r="F52" s="699"/>
      <c r="G52" s="699"/>
      <c r="H52" s="699"/>
      <c r="I52" s="699"/>
      <c r="J52" s="699"/>
      <c r="K52" s="699"/>
      <c r="L52" s="699"/>
      <c r="M52" s="699"/>
      <c r="N52" s="699"/>
      <c r="O52" s="699"/>
      <c r="P52" s="700"/>
      <c r="Q52" s="744"/>
      <c r="R52" s="745"/>
      <c r="S52" s="745"/>
      <c r="T52" s="745"/>
      <c r="U52" s="745"/>
      <c r="V52" s="745"/>
      <c r="W52" s="745"/>
      <c r="X52" s="745"/>
      <c r="Y52" s="745"/>
      <c r="Z52" s="745"/>
      <c r="AA52" s="745"/>
      <c r="AB52" s="745"/>
      <c r="AC52" s="745"/>
      <c r="AD52" s="745"/>
      <c r="AE52" s="746"/>
      <c r="AF52" s="704"/>
      <c r="AG52" s="675"/>
      <c r="AH52" s="675"/>
      <c r="AI52" s="675"/>
      <c r="AJ52" s="705"/>
      <c r="AK52" s="747"/>
      <c r="AL52" s="745"/>
      <c r="AM52" s="745"/>
      <c r="AN52" s="745"/>
      <c r="AO52" s="745"/>
      <c r="AP52" s="745"/>
      <c r="AQ52" s="745"/>
      <c r="AR52" s="745"/>
      <c r="AS52" s="745"/>
      <c r="AT52" s="745"/>
      <c r="AU52" s="745"/>
      <c r="AV52" s="745"/>
      <c r="AW52" s="745"/>
      <c r="AX52" s="745"/>
      <c r="AY52" s="745"/>
      <c r="AZ52" s="748"/>
      <c r="BA52" s="748"/>
      <c r="BB52" s="748"/>
      <c r="BC52" s="748"/>
      <c r="BD52" s="748"/>
      <c r="BE52" s="707"/>
      <c r="BF52" s="707"/>
      <c r="BG52" s="707"/>
      <c r="BH52" s="707"/>
      <c r="BI52" s="708"/>
      <c r="BJ52" s="56"/>
      <c r="BK52" s="56"/>
      <c r="BL52" s="56"/>
      <c r="BM52" s="56"/>
      <c r="BN52" s="56"/>
      <c r="BO52" s="55"/>
      <c r="BP52" s="55"/>
      <c r="BQ52" s="52">
        <v>46</v>
      </c>
      <c r="BR52" s="72"/>
      <c r="BS52" s="698"/>
      <c r="BT52" s="699"/>
      <c r="BU52" s="699"/>
      <c r="BV52" s="699"/>
      <c r="BW52" s="699"/>
      <c r="BX52" s="699"/>
      <c r="BY52" s="699"/>
      <c r="BZ52" s="699"/>
      <c r="CA52" s="699"/>
      <c r="CB52" s="699"/>
      <c r="CC52" s="699"/>
      <c r="CD52" s="699"/>
      <c r="CE52" s="699"/>
      <c r="CF52" s="699"/>
      <c r="CG52" s="700"/>
      <c r="CH52" s="674"/>
      <c r="CI52" s="675"/>
      <c r="CJ52" s="675"/>
      <c r="CK52" s="675"/>
      <c r="CL52" s="676"/>
      <c r="CM52" s="674"/>
      <c r="CN52" s="675"/>
      <c r="CO52" s="675"/>
      <c r="CP52" s="675"/>
      <c r="CQ52" s="676"/>
      <c r="CR52" s="674"/>
      <c r="CS52" s="675"/>
      <c r="CT52" s="675"/>
      <c r="CU52" s="675"/>
      <c r="CV52" s="676"/>
      <c r="CW52" s="674"/>
      <c r="CX52" s="675"/>
      <c r="CY52" s="675"/>
      <c r="CZ52" s="675"/>
      <c r="DA52" s="676"/>
      <c r="DB52" s="674"/>
      <c r="DC52" s="675"/>
      <c r="DD52" s="675"/>
      <c r="DE52" s="675"/>
      <c r="DF52" s="676"/>
      <c r="DG52" s="674"/>
      <c r="DH52" s="675"/>
      <c r="DI52" s="675"/>
      <c r="DJ52" s="675"/>
      <c r="DK52" s="676"/>
      <c r="DL52" s="674"/>
      <c r="DM52" s="675"/>
      <c r="DN52" s="675"/>
      <c r="DO52" s="675"/>
      <c r="DP52" s="676"/>
      <c r="DQ52" s="674"/>
      <c r="DR52" s="675"/>
      <c r="DS52" s="675"/>
      <c r="DT52" s="675"/>
      <c r="DU52" s="676"/>
      <c r="DV52" s="698"/>
      <c r="DW52" s="699"/>
      <c r="DX52" s="699"/>
      <c r="DY52" s="699"/>
      <c r="DZ52" s="709"/>
      <c r="EA52" s="48"/>
    </row>
    <row r="53" spans="1:131" ht="26.25" customHeight="1" x14ac:dyDescent="0.2">
      <c r="A53" s="52">
        <v>26</v>
      </c>
      <c r="B53" s="698"/>
      <c r="C53" s="699"/>
      <c r="D53" s="699"/>
      <c r="E53" s="699"/>
      <c r="F53" s="699"/>
      <c r="G53" s="699"/>
      <c r="H53" s="699"/>
      <c r="I53" s="699"/>
      <c r="J53" s="699"/>
      <c r="K53" s="699"/>
      <c r="L53" s="699"/>
      <c r="M53" s="699"/>
      <c r="N53" s="699"/>
      <c r="O53" s="699"/>
      <c r="P53" s="700"/>
      <c r="Q53" s="744"/>
      <c r="R53" s="745"/>
      <c r="S53" s="745"/>
      <c r="T53" s="745"/>
      <c r="U53" s="745"/>
      <c r="V53" s="745"/>
      <c r="W53" s="745"/>
      <c r="X53" s="745"/>
      <c r="Y53" s="745"/>
      <c r="Z53" s="745"/>
      <c r="AA53" s="745"/>
      <c r="AB53" s="745"/>
      <c r="AC53" s="745"/>
      <c r="AD53" s="745"/>
      <c r="AE53" s="746"/>
      <c r="AF53" s="704"/>
      <c r="AG53" s="675"/>
      <c r="AH53" s="675"/>
      <c r="AI53" s="675"/>
      <c r="AJ53" s="705"/>
      <c r="AK53" s="747"/>
      <c r="AL53" s="745"/>
      <c r="AM53" s="745"/>
      <c r="AN53" s="745"/>
      <c r="AO53" s="745"/>
      <c r="AP53" s="745"/>
      <c r="AQ53" s="745"/>
      <c r="AR53" s="745"/>
      <c r="AS53" s="745"/>
      <c r="AT53" s="745"/>
      <c r="AU53" s="745"/>
      <c r="AV53" s="745"/>
      <c r="AW53" s="745"/>
      <c r="AX53" s="745"/>
      <c r="AY53" s="745"/>
      <c r="AZ53" s="748"/>
      <c r="BA53" s="748"/>
      <c r="BB53" s="748"/>
      <c r="BC53" s="748"/>
      <c r="BD53" s="748"/>
      <c r="BE53" s="707"/>
      <c r="BF53" s="707"/>
      <c r="BG53" s="707"/>
      <c r="BH53" s="707"/>
      <c r="BI53" s="708"/>
      <c r="BJ53" s="56"/>
      <c r="BK53" s="56"/>
      <c r="BL53" s="56"/>
      <c r="BM53" s="56"/>
      <c r="BN53" s="56"/>
      <c r="BO53" s="55"/>
      <c r="BP53" s="55"/>
      <c r="BQ53" s="52">
        <v>47</v>
      </c>
      <c r="BR53" s="72"/>
      <c r="BS53" s="698"/>
      <c r="BT53" s="699"/>
      <c r="BU53" s="699"/>
      <c r="BV53" s="699"/>
      <c r="BW53" s="699"/>
      <c r="BX53" s="699"/>
      <c r="BY53" s="699"/>
      <c r="BZ53" s="699"/>
      <c r="CA53" s="699"/>
      <c r="CB53" s="699"/>
      <c r="CC53" s="699"/>
      <c r="CD53" s="699"/>
      <c r="CE53" s="699"/>
      <c r="CF53" s="699"/>
      <c r="CG53" s="700"/>
      <c r="CH53" s="674"/>
      <c r="CI53" s="675"/>
      <c r="CJ53" s="675"/>
      <c r="CK53" s="675"/>
      <c r="CL53" s="676"/>
      <c r="CM53" s="674"/>
      <c r="CN53" s="675"/>
      <c r="CO53" s="675"/>
      <c r="CP53" s="675"/>
      <c r="CQ53" s="676"/>
      <c r="CR53" s="674"/>
      <c r="CS53" s="675"/>
      <c r="CT53" s="675"/>
      <c r="CU53" s="675"/>
      <c r="CV53" s="676"/>
      <c r="CW53" s="674"/>
      <c r="CX53" s="675"/>
      <c r="CY53" s="675"/>
      <c r="CZ53" s="675"/>
      <c r="DA53" s="676"/>
      <c r="DB53" s="674"/>
      <c r="DC53" s="675"/>
      <c r="DD53" s="675"/>
      <c r="DE53" s="675"/>
      <c r="DF53" s="676"/>
      <c r="DG53" s="674"/>
      <c r="DH53" s="675"/>
      <c r="DI53" s="675"/>
      <c r="DJ53" s="675"/>
      <c r="DK53" s="676"/>
      <c r="DL53" s="674"/>
      <c r="DM53" s="675"/>
      <c r="DN53" s="675"/>
      <c r="DO53" s="675"/>
      <c r="DP53" s="676"/>
      <c r="DQ53" s="674"/>
      <c r="DR53" s="675"/>
      <c r="DS53" s="675"/>
      <c r="DT53" s="675"/>
      <c r="DU53" s="676"/>
      <c r="DV53" s="698"/>
      <c r="DW53" s="699"/>
      <c r="DX53" s="699"/>
      <c r="DY53" s="699"/>
      <c r="DZ53" s="709"/>
      <c r="EA53" s="48"/>
    </row>
    <row r="54" spans="1:131" ht="26.25" customHeight="1" x14ac:dyDescent="0.2">
      <c r="A54" s="52">
        <v>27</v>
      </c>
      <c r="B54" s="698"/>
      <c r="C54" s="699"/>
      <c r="D54" s="699"/>
      <c r="E54" s="699"/>
      <c r="F54" s="699"/>
      <c r="G54" s="699"/>
      <c r="H54" s="699"/>
      <c r="I54" s="699"/>
      <c r="J54" s="699"/>
      <c r="K54" s="699"/>
      <c r="L54" s="699"/>
      <c r="M54" s="699"/>
      <c r="N54" s="699"/>
      <c r="O54" s="699"/>
      <c r="P54" s="700"/>
      <c r="Q54" s="744"/>
      <c r="R54" s="745"/>
      <c r="S54" s="745"/>
      <c r="T54" s="745"/>
      <c r="U54" s="745"/>
      <c r="V54" s="745"/>
      <c r="W54" s="745"/>
      <c r="X54" s="745"/>
      <c r="Y54" s="745"/>
      <c r="Z54" s="745"/>
      <c r="AA54" s="745"/>
      <c r="AB54" s="745"/>
      <c r="AC54" s="745"/>
      <c r="AD54" s="745"/>
      <c r="AE54" s="746"/>
      <c r="AF54" s="704"/>
      <c r="AG54" s="675"/>
      <c r="AH54" s="675"/>
      <c r="AI54" s="675"/>
      <c r="AJ54" s="705"/>
      <c r="AK54" s="747"/>
      <c r="AL54" s="745"/>
      <c r="AM54" s="745"/>
      <c r="AN54" s="745"/>
      <c r="AO54" s="745"/>
      <c r="AP54" s="745"/>
      <c r="AQ54" s="745"/>
      <c r="AR54" s="745"/>
      <c r="AS54" s="745"/>
      <c r="AT54" s="745"/>
      <c r="AU54" s="745"/>
      <c r="AV54" s="745"/>
      <c r="AW54" s="745"/>
      <c r="AX54" s="745"/>
      <c r="AY54" s="745"/>
      <c r="AZ54" s="748"/>
      <c r="BA54" s="748"/>
      <c r="BB54" s="748"/>
      <c r="BC54" s="748"/>
      <c r="BD54" s="748"/>
      <c r="BE54" s="707"/>
      <c r="BF54" s="707"/>
      <c r="BG54" s="707"/>
      <c r="BH54" s="707"/>
      <c r="BI54" s="708"/>
      <c r="BJ54" s="56"/>
      <c r="BK54" s="56"/>
      <c r="BL54" s="56"/>
      <c r="BM54" s="56"/>
      <c r="BN54" s="56"/>
      <c r="BO54" s="55"/>
      <c r="BP54" s="55"/>
      <c r="BQ54" s="52">
        <v>48</v>
      </c>
      <c r="BR54" s="72"/>
      <c r="BS54" s="698"/>
      <c r="BT54" s="699"/>
      <c r="BU54" s="699"/>
      <c r="BV54" s="699"/>
      <c r="BW54" s="699"/>
      <c r="BX54" s="699"/>
      <c r="BY54" s="699"/>
      <c r="BZ54" s="699"/>
      <c r="CA54" s="699"/>
      <c r="CB54" s="699"/>
      <c r="CC54" s="699"/>
      <c r="CD54" s="699"/>
      <c r="CE54" s="699"/>
      <c r="CF54" s="699"/>
      <c r="CG54" s="700"/>
      <c r="CH54" s="674"/>
      <c r="CI54" s="675"/>
      <c r="CJ54" s="675"/>
      <c r="CK54" s="675"/>
      <c r="CL54" s="676"/>
      <c r="CM54" s="674"/>
      <c r="CN54" s="675"/>
      <c r="CO54" s="675"/>
      <c r="CP54" s="675"/>
      <c r="CQ54" s="676"/>
      <c r="CR54" s="674"/>
      <c r="CS54" s="675"/>
      <c r="CT54" s="675"/>
      <c r="CU54" s="675"/>
      <c r="CV54" s="676"/>
      <c r="CW54" s="674"/>
      <c r="CX54" s="675"/>
      <c r="CY54" s="675"/>
      <c r="CZ54" s="675"/>
      <c r="DA54" s="676"/>
      <c r="DB54" s="674"/>
      <c r="DC54" s="675"/>
      <c r="DD54" s="675"/>
      <c r="DE54" s="675"/>
      <c r="DF54" s="676"/>
      <c r="DG54" s="674"/>
      <c r="DH54" s="675"/>
      <c r="DI54" s="675"/>
      <c r="DJ54" s="675"/>
      <c r="DK54" s="676"/>
      <c r="DL54" s="674"/>
      <c r="DM54" s="675"/>
      <c r="DN54" s="675"/>
      <c r="DO54" s="675"/>
      <c r="DP54" s="676"/>
      <c r="DQ54" s="674"/>
      <c r="DR54" s="675"/>
      <c r="DS54" s="675"/>
      <c r="DT54" s="675"/>
      <c r="DU54" s="676"/>
      <c r="DV54" s="698"/>
      <c r="DW54" s="699"/>
      <c r="DX54" s="699"/>
      <c r="DY54" s="699"/>
      <c r="DZ54" s="709"/>
      <c r="EA54" s="48"/>
    </row>
    <row r="55" spans="1:131" ht="26.25" customHeight="1" x14ac:dyDescent="0.2">
      <c r="A55" s="52">
        <v>28</v>
      </c>
      <c r="B55" s="698"/>
      <c r="C55" s="699"/>
      <c r="D55" s="699"/>
      <c r="E55" s="699"/>
      <c r="F55" s="699"/>
      <c r="G55" s="699"/>
      <c r="H55" s="699"/>
      <c r="I55" s="699"/>
      <c r="J55" s="699"/>
      <c r="K55" s="699"/>
      <c r="L55" s="699"/>
      <c r="M55" s="699"/>
      <c r="N55" s="699"/>
      <c r="O55" s="699"/>
      <c r="P55" s="700"/>
      <c r="Q55" s="744"/>
      <c r="R55" s="745"/>
      <c r="S55" s="745"/>
      <c r="T55" s="745"/>
      <c r="U55" s="745"/>
      <c r="V55" s="745"/>
      <c r="W55" s="745"/>
      <c r="X55" s="745"/>
      <c r="Y55" s="745"/>
      <c r="Z55" s="745"/>
      <c r="AA55" s="745"/>
      <c r="AB55" s="745"/>
      <c r="AC55" s="745"/>
      <c r="AD55" s="745"/>
      <c r="AE55" s="746"/>
      <c r="AF55" s="704"/>
      <c r="AG55" s="675"/>
      <c r="AH55" s="675"/>
      <c r="AI55" s="675"/>
      <c r="AJ55" s="705"/>
      <c r="AK55" s="747"/>
      <c r="AL55" s="745"/>
      <c r="AM55" s="745"/>
      <c r="AN55" s="745"/>
      <c r="AO55" s="745"/>
      <c r="AP55" s="745"/>
      <c r="AQ55" s="745"/>
      <c r="AR55" s="745"/>
      <c r="AS55" s="745"/>
      <c r="AT55" s="745"/>
      <c r="AU55" s="745"/>
      <c r="AV55" s="745"/>
      <c r="AW55" s="745"/>
      <c r="AX55" s="745"/>
      <c r="AY55" s="745"/>
      <c r="AZ55" s="748"/>
      <c r="BA55" s="748"/>
      <c r="BB55" s="748"/>
      <c r="BC55" s="748"/>
      <c r="BD55" s="748"/>
      <c r="BE55" s="707"/>
      <c r="BF55" s="707"/>
      <c r="BG55" s="707"/>
      <c r="BH55" s="707"/>
      <c r="BI55" s="708"/>
      <c r="BJ55" s="56"/>
      <c r="BK55" s="56"/>
      <c r="BL55" s="56"/>
      <c r="BM55" s="56"/>
      <c r="BN55" s="56"/>
      <c r="BO55" s="55"/>
      <c r="BP55" s="55"/>
      <c r="BQ55" s="52">
        <v>49</v>
      </c>
      <c r="BR55" s="72"/>
      <c r="BS55" s="698"/>
      <c r="BT55" s="699"/>
      <c r="BU55" s="699"/>
      <c r="BV55" s="699"/>
      <c r="BW55" s="699"/>
      <c r="BX55" s="699"/>
      <c r="BY55" s="699"/>
      <c r="BZ55" s="699"/>
      <c r="CA55" s="699"/>
      <c r="CB55" s="699"/>
      <c r="CC55" s="699"/>
      <c r="CD55" s="699"/>
      <c r="CE55" s="699"/>
      <c r="CF55" s="699"/>
      <c r="CG55" s="700"/>
      <c r="CH55" s="674"/>
      <c r="CI55" s="675"/>
      <c r="CJ55" s="675"/>
      <c r="CK55" s="675"/>
      <c r="CL55" s="676"/>
      <c r="CM55" s="674"/>
      <c r="CN55" s="675"/>
      <c r="CO55" s="675"/>
      <c r="CP55" s="675"/>
      <c r="CQ55" s="676"/>
      <c r="CR55" s="674"/>
      <c r="CS55" s="675"/>
      <c r="CT55" s="675"/>
      <c r="CU55" s="675"/>
      <c r="CV55" s="676"/>
      <c r="CW55" s="674"/>
      <c r="CX55" s="675"/>
      <c r="CY55" s="675"/>
      <c r="CZ55" s="675"/>
      <c r="DA55" s="676"/>
      <c r="DB55" s="674"/>
      <c r="DC55" s="675"/>
      <c r="DD55" s="675"/>
      <c r="DE55" s="675"/>
      <c r="DF55" s="676"/>
      <c r="DG55" s="674"/>
      <c r="DH55" s="675"/>
      <c r="DI55" s="675"/>
      <c r="DJ55" s="675"/>
      <c r="DK55" s="676"/>
      <c r="DL55" s="674"/>
      <c r="DM55" s="675"/>
      <c r="DN55" s="675"/>
      <c r="DO55" s="675"/>
      <c r="DP55" s="676"/>
      <c r="DQ55" s="674"/>
      <c r="DR55" s="675"/>
      <c r="DS55" s="675"/>
      <c r="DT55" s="675"/>
      <c r="DU55" s="676"/>
      <c r="DV55" s="698"/>
      <c r="DW55" s="699"/>
      <c r="DX55" s="699"/>
      <c r="DY55" s="699"/>
      <c r="DZ55" s="709"/>
      <c r="EA55" s="48"/>
    </row>
    <row r="56" spans="1:131" ht="26.25" customHeight="1" x14ac:dyDescent="0.2">
      <c r="A56" s="52">
        <v>29</v>
      </c>
      <c r="B56" s="698"/>
      <c r="C56" s="699"/>
      <c r="D56" s="699"/>
      <c r="E56" s="699"/>
      <c r="F56" s="699"/>
      <c r="G56" s="699"/>
      <c r="H56" s="699"/>
      <c r="I56" s="699"/>
      <c r="J56" s="699"/>
      <c r="K56" s="699"/>
      <c r="L56" s="699"/>
      <c r="M56" s="699"/>
      <c r="N56" s="699"/>
      <c r="O56" s="699"/>
      <c r="P56" s="700"/>
      <c r="Q56" s="744"/>
      <c r="R56" s="745"/>
      <c r="S56" s="745"/>
      <c r="T56" s="745"/>
      <c r="U56" s="745"/>
      <c r="V56" s="745"/>
      <c r="W56" s="745"/>
      <c r="X56" s="745"/>
      <c r="Y56" s="745"/>
      <c r="Z56" s="745"/>
      <c r="AA56" s="745"/>
      <c r="AB56" s="745"/>
      <c r="AC56" s="745"/>
      <c r="AD56" s="745"/>
      <c r="AE56" s="746"/>
      <c r="AF56" s="704"/>
      <c r="AG56" s="675"/>
      <c r="AH56" s="675"/>
      <c r="AI56" s="675"/>
      <c r="AJ56" s="705"/>
      <c r="AK56" s="747"/>
      <c r="AL56" s="745"/>
      <c r="AM56" s="745"/>
      <c r="AN56" s="745"/>
      <c r="AO56" s="745"/>
      <c r="AP56" s="745"/>
      <c r="AQ56" s="745"/>
      <c r="AR56" s="745"/>
      <c r="AS56" s="745"/>
      <c r="AT56" s="745"/>
      <c r="AU56" s="745"/>
      <c r="AV56" s="745"/>
      <c r="AW56" s="745"/>
      <c r="AX56" s="745"/>
      <c r="AY56" s="745"/>
      <c r="AZ56" s="748"/>
      <c r="BA56" s="748"/>
      <c r="BB56" s="748"/>
      <c r="BC56" s="748"/>
      <c r="BD56" s="748"/>
      <c r="BE56" s="707"/>
      <c r="BF56" s="707"/>
      <c r="BG56" s="707"/>
      <c r="BH56" s="707"/>
      <c r="BI56" s="708"/>
      <c r="BJ56" s="56"/>
      <c r="BK56" s="56"/>
      <c r="BL56" s="56"/>
      <c r="BM56" s="56"/>
      <c r="BN56" s="56"/>
      <c r="BO56" s="55"/>
      <c r="BP56" s="55"/>
      <c r="BQ56" s="52">
        <v>50</v>
      </c>
      <c r="BR56" s="72"/>
      <c r="BS56" s="698"/>
      <c r="BT56" s="699"/>
      <c r="BU56" s="699"/>
      <c r="BV56" s="699"/>
      <c r="BW56" s="699"/>
      <c r="BX56" s="699"/>
      <c r="BY56" s="699"/>
      <c r="BZ56" s="699"/>
      <c r="CA56" s="699"/>
      <c r="CB56" s="699"/>
      <c r="CC56" s="699"/>
      <c r="CD56" s="699"/>
      <c r="CE56" s="699"/>
      <c r="CF56" s="699"/>
      <c r="CG56" s="700"/>
      <c r="CH56" s="674"/>
      <c r="CI56" s="675"/>
      <c r="CJ56" s="675"/>
      <c r="CK56" s="675"/>
      <c r="CL56" s="676"/>
      <c r="CM56" s="674"/>
      <c r="CN56" s="675"/>
      <c r="CO56" s="675"/>
      <c r="CP56" s="675"/>
      <c r="CQ56" s="676"/>
      <c r="CR56" s="674"/>
      <c r="CS56" s="675"/>
      <c r="CT56" s="675"/>
      <c r="CU56" s="675"/>
      <c r="CV56" s="676"/>
      <c r="CW56" s="674"/>
      <c r="CX56" s="675"/>
      <c r="CY56" s="675"/>
      <c r="CZ56" s="675"/>
      <c r="DA56" s="676"/>
      <c r="DB56" s="674"/>
      <c r="DC56" s="675"/>
      <c r="DD56" s="675"/>
      <c r="DE56" s="675"/>
      <c r="DF56" s="676"/>
      <c r="DG56" s="674"/>
      <c r="DH56" s="675"/>
      <c r="DI56" s="675"/>
      <c r="DJ56" s="675"/>
      <c r="DK56" s="676"/>
      <c r="DL56" s="674"/>
      <c r="DM56" s="675"/>
      <c r="DN56" s="675"/>
      <c r="DO56" s="675"/>
      <c r="DP56" s="676"/>
      <c r="DQ56" s="674"/>
      <c r="DR56" s="675"/>
      <c r="DS56" s="675"/>
      <c r="DT56" s="675"/>
      <c r="DU56" s="676"/>
      <c r="DV56" s="698"/>
      <c r="DW56" s="699"/>
      <c r="DX56" s="699"/>
      <c r="DY56" s="699"/>
      <c r="DZ56" s="709"/>
      <c r="EA56" s="48"/>
    </row>
    <row r="57" spans="1:131" ht="26.25" customHeight="1" x14ac:dyDescent="0.2">
      <c r="A57" s="52">
        <v>30</v>
      </c>
      <c r="B57" s="698"/>
      <c r="C57" s="699"/>
      <c r="D57" s="699"/>
      <c r="E57" s="699"/>
      <c r="F57" s="699"/>
      <c r="G57" s="699"/>
      <c r="H57" s="699"/>
      <c r="I57" s="699"/>
      <c r="J57" s="699"/>
      <c r="K57" s="699"/>
      <c r="L57" s="699"/>
      <c r="M57" s="699"/>
      <c r="N57" s="699"/>
      <c r="O57" s="699"/>
      <c r="P57" s="700"/>
      <c r="Q57" s="744"/>
      <c r="R57" s="745"/>
      <c r="S57" s="745"/>
      <c r="T57" s="745"/>
      <c r="U57" s="745"/>
      <c r="V57" s="745"/>
      <c r="W57" s="745"/>
      <c r="X57" s="745"/>
      <c r="Y57" s="745"/>
      <c r="Z57" s="745"/>
      <c r="AA57" s="745"/>
      <c r="AB57" s="745"/>
      <c r="AC57" s="745"/>
      <c r="AD57" s="745"/>
      <c r="AE57" s="746"/>
      <c r="AF57" s="704"/>
      <c r="AG57" s="675"/>
      <c r="AH57" s="675"/>
      <c r="AI57" s="675"/>
      <c r="AJ57" s="705"/>
      <c r="AK57" s="747"/>
      <c r="AL57" s="745"/>
      <c r="AM57" s="745"/>
      <c r="AN57" s="745"/>
      <c r="AO57" s="745"/>
      <c r="AP57" s="745"/>
      <c r="AQ57" s="745"/>
      <c r="AR57" s="745"/>
      <c r="AS57" s="745"/>
      <c r="AT57" s="745"/>
      <c r="AU57" s="745"/>
      <c r="AV57" s="745"/>
      <c r="AW57" s="745"/>
      <c r="AX57" s="745"/>
      <c r="AY57" s="745"/>
      <c r="AZ57" s="748"/>
      <c r="BA57" s="748"/>
      <c r="BB57" s="748"/>
      <c r="BC57" s="748"/>
      <c r="BD57" s="748"/>
      <c r="BE57" s="707"/>
      <c r="BF57" s="707"/>
      <c r="BG57" s="707"/>
      <c r="BH57" s="707"/>
      <c r="BI57" s="708"/>
      <c r="BJ57" s="56"/>
      <c r="BK57" s="56"/>
      <c r="BL57" s="56"/>
      <c r="BM57" s="56"/>
      <c r="BN57" s="56"/>
      <c r="BO57" s="55"/>
      <c r="BP57" s="55"/>
      <c r="BQ57" s="52">
        <v>51</v>
      </c>
      <c r="BR57" s="72"/>
      <c r="BS57" s="698"/>
      <c r="BT57" s="699"/>
      <c r="BU57" s="699"/>
      <c r="BV57" s="699"/>
      <c r="BW57" s="699"/>
      <c r="BX57" s="699"/>
      <c r="BY57" s="699"/>
      <c r="BZ57" s="699"/>
      <c r="CA57" s="699"/>
      <c r="CB57" s="699"/>
      <c r="CC57" s="699"/>
      <c r="CD57" s="699"/>
      <c r="CE57" s="699"/>
      <c r="CF57" s="699"/>
      <c r="CG57" s="700"/>
      <c r="CH57" s="674"/>
      <c r="CI57" s="675"/>
      <c r="CJ57" s="675"/>
      <c r="CK57" s="675"/>
      <c r="CL57" s="676"/>
      <c r="CM57" s="674"/>
      <c r="CN57" s="675"/>
      <c r="CO57" s="675"/>
      <c r="CP57" s="675"/>
      <c r="CQ57" s="676"/>
      <c r="CR57" s="674"/>
      <c r="CS57" s="675"/>
      <c r="CT57" s="675"/>
      <c r="CU57" s="675"/>
      <c r="CV57" s="676"/>
      <c r="CW57" s="674"/>
      <c r="CX57" s="675"/>
      <c r="CY57" s="675"/>
      <c r="CZ57" s="675"/>
      <c r="DA57" s="676"/>
      <c r="DB57" s="674"/>
      <c r="DC57" s="675"/>
      <c r="DD57" s="675"/>
      <c r="DE57" s="675"/>
      <c r="DF57" s="676"/>
      <c r="DG57" s="674"/>
      <c r="DH57" s="675"/>
      <c r="DI57" s="675"/>
      <c r="DJ57" s="675"/>
      <c r="DK57" s="676"/>
      <c r="DL57" s="674"/>
      <c r="DM57" s="675"/>
      <c r="DN57" s="675"/>
      <c r="DO57" s="675"/>
      <c r="DP57" s="676"/>
      <c r="DQ57" s="674"/>
      <c r="DR57" s="675"/>
      <c r="DS57" s="675"/>
      <c r="DT57" s="675"/>
      <c r="DU57" s="676"/>
      <c r="DV57" s="698"/>
      <c r="DW57" s="699"/>
      <c r="DX57" s="699"/>
      <c r="DY57" s="699"/>
      <c r="DZ57" s="709"/>
      <c r="EA57" s="48"/>
    </row>
    <row r="58" spans="1:131" ht="26.25" customHeight="1" x14ac:dyDescent="0.2">
      <c r="A58" s="52">
        <v>31</v>
      </c>
      <c r="B58" s="698"/>
      <c r="C58" s="699"/>
      <c r="D58" s="699"/>
      <c r="E58" s="699"/>
      <c r="F58" s="699"/>
      <c r="G58" s="699"/>
      <c r="H58" s="699"/>
      <c r="I58" s="699"/>
      <c r="J58" s="699"/>
      <c r="K58" s="699"/>
      <c r="L58" s="699"/>
      <c r="M58" s="699"/>
      <c r="N58" s="699"/>
      <c r="O58" s="699"/>
      <c r="P58" s="700"/>
      <c r="Q58" s="744"/>
      <c r="R58" s="745"/>
      <c r="S58" s="745"/>
      <c r="T58" s="745"/>
      <c r="U58" s="745"/>
      <c r="V58" s="745"/>
      <c r="W58" s="745"/>
      <c r="X58" s="745"/>
      <c r="Y58" s="745"/>
      <c r="Z58" s="745"/>
      <c r="AA58" s="745"/>
      <c r="AB58" s="745"/>
      <c r="AC58" s="745"/>
      <c r="AD58" s="745"/>
      <c r="AE58" s="746"/>
      <c r="AF58" s="704"/>
      <c r="AG58" s="675"/>
      <c r="AH58" s="675"/>
      <c r="AI58" s="675"/>
      <c r="AJ58" s="705"/>
      <c r="AK58" s="747"/>
      <c r="AL58" s="745"/>
      <c r="AM58" s="745"/>
      <c r="AN58" s="745"/>
      <c r="AO58" s="745"/>
      <c r="AP58" s="745"/>
      <c r="AQ58" s="745"/>
      <c r="AR58" s="745"/>
      <c r="AS58" s="745"/>
      <c r="AT58" s="745"/>
      <c r="AU58" s="745"/>
      <c r="AV58" s="745"/>
      <c r="AW58" s="745"/>
      <c r="AX58" s="745"/>
      <c r="AY58" s="745"/>
      <c r="AZ58" s="748"/>
      <c r="BA58" s="748"/>
      <c r="BB58" s="748"/>
      <c r="BC58" s="748"/>
      <c r="BD58" s="748"/>
      <c r="BE58" s="707"/>
      <c r="BF58" s="707"/>
      <c r="BG58" s="707"/>
      <c r="BH58" s="707"/>
      <c r="BI58" s="708"/>
      <c r="BJ58" s="56"/>
      <c r="BK58" s="56"/>
      <c r="BL58" s="56"/>
      <c r="BM58" s="56"/>
      <c r="BN58" s="56"/>
      <c r="BO58" s="55"/>
      <c r="BP58" s="55"/>
      <c r="BQ58" s="52">
        <v>52</v>
      </c>
      <c r="BR58" s="72"/>
      <c r="BS58" s="698"/>
      <c r="BT58" s="699"/>
      <c r="BU58" s="699"/>
      <c r="BV58" s="699"/>
      <c r="BW58" s="699"/>
      <c r="BX58" s="699"/>
      <c r="BY58" s="699"/>
      <c r="BZ58" s="699"/>
      <c r="CA58" s="699"/>
      <c r="CB58" s="699"/>
      <c r="CC58" s="699"/>
      <c r="CD58" s="699"/>
      <c r="CE58" s="699"/>
      <c r="CF58" s="699"/>
      <c r="CG58" s="700"/>
      <c r="CH58" s="674"/>
      <c r="CI58" s="675"/>
      <c r="CJ58" s="675"/>
      <c r="CK58" s="675"/>
      <c r="CL58" s="676"/>
      <c r="CM58" s="674"/>
      <c r="CN58" s="675"/>
      <c r="CO58" s="675"/>
      <c r="CP58" s="675"/>
      <c r="CQ58" s="676"/>
      <c r="CR58" s="674"/>
      <c r="CS58" s="675"/>
      <c r="CT58" s="675"/>
      <c r="CU58" s="675"/>
      <c r="CV58" s="676"/>
      <c r="CW58" s="674"/>
      <c r="CX58" s="675"/>
      <c r="CY58" s="675"/>
      <c r="CZ58" s="675"/>
      <c r="DA58" s="676"/>
      <c r="DB58" s="674"/>
      <c r="DC58" s="675"/>
      <c r="DD58" s="675"/>
      <c r="DE58" s="675"/>
      <c r="DF58" s="676"/>
      <c r="DG58" s="674"/>
      <c r="DH58" s="675"/>
      <c r="DI58" s="675"/>
      <c r="DJ58" s="675"/>
      <c r="DK58" s="676"/>
      <c r="DL58" s="674"/>
      <c r="DM58" s="675"/>
      <c r="DN58" s="675"/>
      <c r="DO58" s="675"/>
      <c r="DP58" s="676"/>
      <c r="DQ58" s="674"/>
      <c r="DR58" s="675"/>
      <c r="DS58" s="675"/>
      <c r="DT58" s="675"/>
      <c r="DU58" s="676"/>
      <c r="DV58" s="698"/>
      <c r="DW58" s="699"/>
      <c r="DX58" s="699"/>
      <c r="DY58" s="699"/>
      <c r="DZ58" s="709"/>
      <c r="EA58" s="48"/>
    </row>
    <row r="59" spans="1:131" ht="26.25" customHeight="1" x14ac:dyDescent="0.2">
      <c r="A59" s="52">
        <v>32</v>
      </c>
      <c r="B59" s="698"/>
      <c r="C59" s="699"/>
      <c r="D59" s="699"/>
      <c r="E59" s="699"/>
      <c r="F59" s="699"/>
      <c r="G59" s="699"/>
      <c r="H59" s="699"/>
      <c r="I59" s="699"/>
      <c r="J59" s="699"/>
      <c r="K59" s="699"/>
      <c r="L59" s="699"/>
      <c r="M59" s="699"/>
      <c r="N59" s="699"/>
      <c r="O59" s="699"/>
      <c r="P59" s="700"/>
      <c r="Q59" s="744"/>
      <c r="R59" s="745"/>
      <c r="S59" s="745"/>
      <c r="T59" s="745"/>
      <c r="U59" s="745"/>
      <c r="V59" s="745"/>
      <c r="W59" s="745"/>
      <c r="X59" s="745"/>
      <c r="Y59" s="745"/>
      <c r="Z59" s="745"/>
      <c r="AA59" s="745"/>
      <c r="AB59" s="745"/>
      <c r="AC59" s="745"/>
      <c r="AD59" s="745"/>
      <c r="AE59" s="746"/>
      <c r="AF59" s="704"/>
      <c r="AG59" s="675"/>
      <c r="AH59" s="675"/>
      <c r="AI59" s="675"/>
      <c r="AJ59" s="705"/>
      <c r="AK59" s="747"/>
      <c r="AL59" s="745"/>
      <c r="AM59" s="745"/>
      <c r="AN59" s="745"/>
      <c r="AO59" s="745"/>
      <c r="AP59" s="745"/>
      <c r="AQ59" s="745"/>
      <c r="AR59" s="745"/>
      <c r="AS59" s="745"/>
      <c r="AT59" s="745"/>
      <c r="AU59" s="745"/>
      <c r="AV59" s="745"/>
      <c r="AW59" s="745"/>
      <c r="AX59" s="745"/>
      <c r="AY59" s="745"/>
      <c r="AZ59" s="748"/>
      <c r="BA59" s="748"/>
      <c r="BB59" s="748"/>
      <c r="BC59" s="748"/>
      <c r="BD59" s="748"/>
      <c r="BE59" s="707"/>
      <c r="BF59" s="707"/>
      <c r="BG59" s="707"/>
      <c r="BH59" s="707"/>
      <c r="BI59" s="708"/>
      <c r="BJ59" s="56"/>
      <c r="BK59" s="56"/>
      <c r="BL59" s="56"/>
      <c r="BM59" s="56"/>
      <c r="BN59" s="56"/>
      <c r="BO59" s="55"/>
      <c r="BP59" s="55"/>
      <c r="BQ59" s="52">
        <v>53</v>
      </c>
      <c r="BR59" s="72"/>
      <c r="BS59" s="698"/>
      <c r="BT59" s="699"/>
      <c r="BU59" s="699"/>
      <c r="BV59" s="699"/>
      <c r="BW59" s="699"/>
      <c r="BX59" s="699"/>
      <c r="BY59" s="699"/>
      <c r="BZ59" s="699"/>
      <c r="CA59" s="699"/>
      <c r="CB59" s="699"/>
      <c r="CC59" s="699"/>
      <c r="CD59" s="699"/>
      <c r="CE59" s="699"/>
      <c r="CF59" s="699"/>
      <c r="CG59" s="700"/>
      <c r="CH59" s="674"/>
      <c r="CI59" s="675"/>
      <c r="CJ59" s="675"/>
      <c r="CK59" s="675"/>
      <c r="CL59" s="676"/>
      <c r="CM59" s="674"/>
      <c r="CN59" s="675"/>
      <c r="CO59" s="675"/>
      <c r="CP59" s="675"/>
      <c r="CQ59" s="676"/>
      <c r="CR59" s="674"/>
      <c r="CS59" s="675"/>
      <c r="CT59" s="675"/>
      <c r="CU59" s="675"/>
      <c r="CV59" s="676"/>
      <c r="CW59" s="674"/>
      <c r="CX59" s="675"/>
      <c r="CY59" s="675"/>
      <c r="CZ59" s="675"/>
      <c r="DA59" s="676"/>
      <c r="DB59" s="674"/>
      <c r="DC59" s="675"/>
      <c r="DD59" s="675"/>
      <c r="DE59" s="675"/>
      <c r="DF59" s="676"/>
      <c r="DG59" s="674"/>
      <c r="DH59" s="675"/>
      <c r="DI59" s="675"/>
      <c r="DJ59" s="675"/>
      <c r="DK59" s="676"/>
      <c r="DL59" s="674"/>
      <c r="DM59" s="675"/>
      <c r="DN59" s="675"/>
      <c r="DO59" s="675"/>
      <c r="DP59" s="676"/>
      <c r="DQ59" s="674"/>
      <c r="DR59" s="675"/>
      <c r="DS59" s="675"/>
      <c r="DT59" s="675"/>
      <c r="DU59" s="676"/>
      <c r="DV59" s="698"/>
      <c r="DW59" s="699"/>
      <c r="DX59" s="699"/>
      <c r="DY59" s="699"/>
      <c r="DZ59" s="709"/>
      <c r="EA59" s="48"/>
    </row>
    <row r="60" spans="1:131" ht="26.25" customHeight="1" x14ac:dyDescent="0.2">
      <c r="A60" s="52">
        <v>33</v>
      </c>
      <c r="B60" s="698"/>
      <c r="C60" s="699"/>
      <c r="D60" s="699"/>
      <c r="E60" s="699"/>
      <c r="F60" s="699"/>
      <c r="G60" s="699"/>
      <c r="H60" s="699"/>
      <c r="I60" s="699"/>
      <c r="J60" s="699"/>
      <c r="K60" s="699"/>
      <c r="L60" s="699"/>
      <c r="M60" s="699"/>
      <c r="N60" s="699"/>
      <c r="O60" s="699"/>
      <c r="P60" s="700"/>
      <c r="Q60" s="744"/>
      <c r="R60" s="745"/>
      <c r="S60" s="745"/>
      <c r="T60" s="745"/>
      <c r="U60" s="745"/>
      <c r="V60" s="745"/>
      <c r="W60" s="745"/>
      <c r="X60" s="745"/>
      <c r="Y60" s="745"/>
      <c r="Z60" s="745"/>
      <c r="AA60" s="745"/>
      <c r="AB60" s="745"/>
      <c r="AC60" s="745"/>
      <c r="AD60" s="745"/>
      <c r="AE60" s="746"/>
      <c r="AF60" s="704"/>
      <c r="AG60" s="675"/>
      <c r="AH60" s="675"/>
      <c r="AI60" s="675"/>
      <c r="AJ60" s="705"/>
      <c r="AK60" s="747"/>
      <c r="AL60" s="745"/>
      <c r="AM60" s="745"/>
      <c r="AN60" s="745"/>
      <c r="AO60" s="745"/>
      <c r="AP60" s="745"/>
      <c r="AQ60" s="745"/>
      <c r="AR60" s="745"/>
      <c r="AS60" s="745"/>
      <c r="AT60" s="745"/>
      <c r="AU60" s="745"/>
      <c r="AV60" s="745"/>
      <c r="AW60" s="745"/>
      <c r="AX60" s="745"/>
      <c r="AY60" s="745"/>
      <c r="AZ60" s="748"/>
      <c r="BA60" s="748"/>
      <c r="BB60" s="748"/>
      <c r="BC60" s="748"/>
      <c r="BD60" s="748"/>
      <c r="BE60" s="707"/>
      <c r="BF60" s="707"/>
      <c r="BG60" s="707"/>
      <c r="BH60" s="707"/>
      <c r="BI60" s="708"/>
      <c r="BJ60" s="56"/>
      <c r="BK60" s="56"/>
      <c r="BL60" s="56"/>
      <c r="BM60" s="56"/>
      <c r="BN60" s="56"/>
      <c r="BO60" s="55"/>
      <c r="BP60" s="55"/>
      <c r="BQ60" s="52">
        <v>54</v>
      </c>
      <c r="BR60" s="72"/>
      <c r="BS60" s="698"/>
      <c r="BT60" s="699"/>
      <c r="BU60" s="699"/>
      <c r="BV60" s="699"/>
      <c r="BW60" s="699"/>
      <c r="BX60" s="699"/>
      <c r="BY60" s="699"/>
      <c r="BZ60" s="699"/>
      <c r="CA60" s="699"/>
      <c r="CB60" s="699"/>
      <c r="CC60" s="699"/>
      <c r="CD60" s="699"/>
      <c r="CE60" s="699"/>
      <c r="CF60" s="699"/>
      <c r="CG60" s="700"/>
      <c r="CH60" s="674"/>
      <c r="CI60" s="675"/>
      <c r="CJ60" s="675"/>
      <c r="CK60" s="675"/>
      <c r="CL60" s="676"/>
      <c r="CM60" s="674"/>
      <c r="CN60" s="675"/>
      <c r="CO60" s="675"/>
      <c r="CP60" s="675"/>
      <c r="CQ60" s="676"/>
      <c r="CR60" s="674"/>
      <c r="CS60" s="675"/>
      <c r="CT60" s="675"/>
      <c r="CU60" s="675"/>
      <c r="CV60" s="676"/>
      <c r="CW60" s="674"/>
      <c r="CX60" s="675"/>
      <c r="CY60" s="675"/>
      <c r="CZ60" s="675"/>
      <c r="DA60" s="676"/>
      <c r="DB60" s="674"/>
      <c r="DC60" s="675"/>
      <c r="DD60" s="675"/>
      <c r="DE60" s="675"/>
      <c r="DF60" s="676"/>
      <c r="DG60" s="674"/>
      <c r="DH60" s="675"/>
      <c r="DI60" s="675"/>
      <c r="DJ60" s="675"/>
      <c r="DK60" s="676"/>
      <c r="DL60" s="674"/>
      <c r="DM60" s="675"/>
      <c r="DN60" s="675"/>
      <c r="DO60" s="675"/>
      <c r="DP60" s="676"/>
      <c r="DQ60" s="674"/>
      <c r="DR60" s="675"/>
      <c r="DS60" s="675"/>
      <c r="DT60" s="675"/>
      <c r="DU60" s="676"/>
      <c r="DV60" s="698"/>
      <c r="DW60" s="699"/>
      <c r="DX60" s="699"/>
      <c r="DY60" s="699"/>
      <c r="DZ60" s="709"/>
      <c r="EA60" s="48"/>
    </row>
    <row r="61" spans="1:131" ht="26.25" customHeight="1" x14ac:dyDescent="0.2">
      <c r="A61" s="52">
        <v>34</v>
      </c>
      <c r="B61" s="698"/>
      <c r="C61" s="699"/>
      <c r="D61" s="699"/>
      <c r="E61" s="699"/>
      <c r="F61" s="699"/>
      <c r="G61" s="699"/>
      <c r="H61" s="699"/>
      <c r="I61" s="699"/>
      <c r="J61" s="699"/>
      <c r="K61" s="699"/>
      <c r="L61" s="699"/>
      <c r="M61" s="699"/>
      <c r="N61" s="699"/>
      <c r="O61" s="699"/>
      <c r="P61" s="700"/>
      <c r="Q61" s="744"/>
      <c r="R61" s="745"/>
      <c r="S61" s="745"/>
      <c r="T61" s="745"/>
      <c r="U61" s="745"/>
      <c r="V61" s="745"/>
      <c r="W61" s="745"/>
      <c r="X61" s="745"/>
      <c r="Y61" s="745"/>
      <c r="Z61" s="745"/>
      <c r="AA61" s="745"/>
      <c r="AB61" s="745"/>
      <c r="AC61" s="745"/>
      <c r="AD61" s="745"/>
      <c r="AE61" s="746"/>
      <c r="AF61" s="704"/>
      <c r="AG61" s="675"/>
      <c r="AH61" s="675"/>
      <c r="AI61" s="675"/>
      <c r="AJ61" s="705"/>
      <c r="AK61" s="747"/>
      <c r="AL61" s="745"/>
      <c r="AM61" s="745"/>
      <c r="AN61" s="745"/>
      <c r="AO61" s="745"/>
      <c r="AP61" s="745"/>
      <c r="AQ61" s="745"/>
      <c r="AR61" s="745"/>
      <c r="AS61" s="745"/>
      <c r="AT61" s="745"/>
      <c r="AU61" s="745"/>
      <c r="AV61" s="745"/>
      <c r="AW61" s="745"/>
      <c r="AX61" s="745"/>
      <c r="AY61" s="745"/>
      <c r="AZ61" s="748"/>
      <c r="BA61" s="748"/>
      <c r="BB61" s="748"/>
      <c r="BC61" s="748"/>
      <c r="BD61" s="748"/>
      <c r="BE61" s="707"/>
      <c r="BF61" s="707"/>
      <c r="BG61" s="707"/>
      <c r="BH61" s="707"/>
      <c r="BI61" s="708"/>
      <c r="BJ61" s="56"/>
      <c r="BK61" s="56"/>
      <c r="BL61" s="56"/>
      <c r="BM61" s="56"/>
      <c r="BN61" s="56"/>
      <c r="BO61" s="55"/>
      <c r="BP61" s="55"/>
      <c r="BQ61" s="52">
        <v>55</v>
      </c>
      <c r="BR61" s="72"/>
      <c r="BS61" s="698"/>
      <c r="BT61" s="699"/>
      <c r="BU61" s="699"/>
      <c r="BV61" s="699"/>
      <c r="BW61" s="699"/>
      <c r="BX61" s="699"/>
      <c r="BY61" s="699"/>
      <c r="BZ61" s="699"/>
      <c r="CA61" s="699"/>
      <c r="CB61" s="699"/>
      <c r="CC61" s="699"/>
      <c r="CD61" s="699"/>
      <c r="CE61" s="699"/>
      <c r="CF61" s="699"/>
      <c r="CG61" s="700"/>
      <c r="CH61" s="674"/>
      <c r="CI61" s="675"/>
      <c r="CJ61" s="675"/>
      <c r="CK61" s="675"/>
      <c r="CL61" s="676"/>
      <c r="CM61" s="674"/>
      <c r="CN61" s="675"/>
      <c r="CO61" s="675"/>
      <c r="CP61" s="675"/>
      <c r="CQ61" s="676"/>
      <c r="CR61" s="674"/>
      <c r="CS61" s="675"/>
      <c r="CT61" s="675"/>
      <c r="CU61" s="675"/>
      <c r="CV61" s="676"/>
      <c r="CW61" s="674"/>
      <c r="CX61" s="675"/>
      <c r="CY61" s="675"/>
      <c r="CZ61" s="675"/>
      <c r="DA61" s="676"/>
      <c r="DB61" s="674"/>
      <c r="DC61" s="675"/>
      <c r="DD61" s="675"/>
      <c r="DE61" s="675"/>
      <c r="DF61" s="676"/>
      <c r="DG61" s="674"/>
      <c r="DH61" s="675"/>
      <c r="DI61" s="675"/>
      <c r="DJ61" s="675"/>
      <c r="DK61" s="676"/>
      <c r="DL61" s="674"/>
      <c r="DM61" s="675"/>
      <c r="DN61" s="675"/>
      <c r="DO61" s="675"/>
      <c r="DP61" s="676"/>
      <c r="DQ61" s="674"/>
      <c r="DR61" s="675"/>
      <c r="DS61" s="675"/>
      <c r="DT61" s="675"/>
      <c r="DU61" s="676"/>
      <c r="DV61" s="698"/>
      <c r="DW61" s="699"/>
      <c r="DX61" s="699"/>
      <c r="DY61" s="699"/>
      <c r="DZ61" s="709"/>
      <c r="EA61" s="48"/>
    </row>
    <row r="62" spans="1:131" ht="26.25" customHeight="1" x14ac:dyDescent="0.2">
      <c r="A62" s="52">
        <v>35</v>
      </c>
      <c r="B62" s="698"/>
      <c r="C62" s="699"/>
      <c r="D62" s="699"/>
      <c r="E62" s="699"/>
      <c r="F62" s="699"/>
      <c r="G62" s="699"/>
      <c r="H62" s="699"/>
      <c r="I62" s="699"/>
      <c r="J62" s="699"/>
      <c r="K62" s="699"/>
      <c r="L62" s="699"/>
      <c r="M62" s="699"/>
      <c r="N62" s="699"/>
      <c r="O62" s="699"/>
      <c r="P62" s="700"/>
      <c r="Q62" s="744"/>
      <c r="R62" s="745"/>
      <c r="S62" s="745"/>
      <c r="T62" s="745"/>
      <c r="U62" s="745"/>
      <c r="V62" s="745"/>
      <c r="W62" s="745"/>
      <c r="X62" s="745"/>
      <c r="Y62" s="745"/>
      <c r="Z62" s="745"/>
      <c r="AA62" s="745"/>
      <c r="AB62" s="745"/>
      <c r="AC62" s="745"/>
      <c r="AD62" s="745"/>
      <c r="AE62" s="746"/>
      <c r="AF62" s="704"/>
      <c r="AG62" s="675"/>
      <c r="AH62" s="675"/>
      <c r="AI62" s="675"/>
      <c r="AJ62" s="705"/>
      <c r="AK62" s="747"/>
      <c r="AL62" s="745"/>
      <c r="AM62" s="745"/>
      <c r="AN62" s="745"/>
      <c r="AO62" s="745"/>
      <c r="AP62" s="745"/>
      <c r="AQ62" s="745"/>
      <c r="AR62" s="745"/>
      <c r="AS62" s="745"/>
      <c r="AT62" s="745"/>
      <c r="AU62" s="745"/>
      <c r="AV62" s="745"/>
      <c r="AW62" s="745"/>
      <c r="AX62" s="745"/>
      <c r="AY62" s="745"/>
      <c r="AZ62" s="748"/>
      <c r="BA62" s="748"/>
      <c r="BB62" s="748"/>
      <c r="BC62" s="748"/>
      <c r="BD62" s="748"/>
      <c r="BE62" s="707"/>
      <c r="BF62" s="707"/>
      <c r="BG62" s="707"/>
      <c r="BH62" s="707"/>
      <c r="BI62" s="708"/>
      <c r="BJ62" s="749" t="s">
        <v>465</v>
      </c>
      <c r="BK62" s="710"/>
      <c r="BL62" s="710"/>
      <c r="BM62" s="710"/>
      <c r="BN62" s="711"/>
      <c r="BO62" s="55"/>
      <c r="BP62" s="55"/>
      <c r="BQ62" s="52">
        <v>56</v>
      </c>
      <c r="BR62" s="72"/>
      <c r="BS62" s="698"/>
      <c r="BT62" s="699"/>
      <c r="BU62" s="699"/>
      <c r="BV62" s="699"/>
      <c r="BW62" s="699"/>
      <c r="BX62" s="699"/>
      <c r="BY62" s="699"/>
      <c r="BZ62" s="699"/>
      <c r="CA62" s="699"/>
      <c r="CB62" s="699"/>
      <c r="CC62" s="699"/>
      <c r="CD62" s="699"/>
      <c r="CE62" s="699"/>
      <c r="CF62" s="699"/>
      <c r="CG62" s="700"/>
      <c r="CH62" s="674"/>
      <c r="CI62" s="675"/>
      <c r="CJ62" s="675"/>
      <c r="CK62" s="675"/>
      <c r="CL62" s="676"/>
      <c r="CM62" s="674"/>
      <c r="CN62" s="675"/>
      <c r="CO62" s="675"/>
      <c r="CP62" s="675"/>
      <c r="CQ62" s="676"/>
      <c r="CR62" s="674"/>
      <c r="CS62" s="675"/>
      <c r="CT62" s="675"/>
      <c r="CU62" s="675"/>
      <c r="CV62" s="676"/>
      <c r="CW62" s="674"/>
      <c r="CX62" s="675"/>
      <c r="CY62" s="675"/>
      <c r="CZ62" s="675"/>
      <c r="DA62" s="676"/>
      <c r="DB62" s="674"/>
      <c r="DC62" s="675"/>
      <c r="DD62" s="675"/>
      <c r="DE62" s="675"/>
      <c r="DF62" s="676"/>
      <c r="DG62" s="674"/>
      <c r="DH62" s="675"/>
      <c r="DI62" s="675"/>
      <c r="DJ62" s="675"/>
      <c r="DK62" s="676"/>
      <c r="DL62" s="674"/>
      <c r="DM62" s="675"/>
      <c r="DN62" s="675"/>
      <c r="DO62" s="675"/>
      <c r="DP62" s="676"/>
      <c r="DQ62" s="674"/>
      <c r="DR62" s="675"/>
      <c r="DS62" s="675"/>
      <c r="DT62" s="675"/>
      <c r="DU62" s="676"/>
      <c r="DV62" s="698"/>
      <c r="DW62" s="699"/>
      <c r="DX62" s="699"/>
      <c r="DY62" s="699"/>
      <c r="DZ62" s="709"/>
      <c r="EA62" s="48"/>
    </row>
    <row r="63" spans="1:131" ht="26.25" customHeight="1" x14ac:dyDescent="0.2">
      <c r="A63" s="53" t="s">
        <v>254</v>
      </c>
      <c r="B63" s="712" t="s">
        <v>378</v>
      </c>
      <c r="C63" s="713"/>
      <c r="D63" s="713"/>
      <c r="E63" s="713"/>
      <c r="F63" s="713"/>
      <c r="G63" s="713"/>
      <c r="H63" s="713"/>
      <c r="I63" s="713"/>
      <c r="J63" s="713"/>
      <c r="K63" s="713"/>
      <c r="L63" s="713"/>
      <c r="M63" s="713"/>
      <c r="N63" s="713"/>
      <c r="O63" s="713"/>
      <c r="P63" s="714"/>
      <c r="Q63" s="756"/>
      <c r="R63" s="721"/>
      <c r="S63" s="721"/>
      <c r="T63" s="721"/>
      <c r="U63" s="721"/>
      <c r="V63" s="721"/>
      <c r="W63" s="721"/>
      <c r="X63" s="721"/>
      <c r="Y63" s="721"/>
      <c r="Z63" s="721"/>
      <c r="AA63" s="721"/>
      <c r="AB63" s="721"/>
      <c r="AC63" s="721"/>
      <c r="AD63" s="721"/>
      <c r="AE63" s="757"/>
      <c r="AF63" s="718">
        <v>2488</v>
      </c>
      <c r="AG63" s="716"/>
      <c r="AH63" s="716"/>
      <c r="AI63" s="716"/>
      <c r="AJ63" s="719"/>
      <c r="AK63" s="720"/>
      <c r="AL63" s="721"/>
      <c r="AM63" s="721"/>
      <c r="AN63" s="721"/>
      <c r="AO63" s="721"/>
      <c r="AP63" s="716"/>
      <c r="AQ63" s="716"/>
      <c r="AR63" s="716"/>
      <c r="AS63" s="716"/>
      <c r="AT63" s="716"/>
      <c r="AU63" s="716"/>
      <c r="AV63" s="716"/>
      <c r="AW63" s="716"/>
      <c r="AX63" s="716"/>
      <c r="AY63" s="716"/>
      <c r="AZ63" s="758"/>
      <c r="BA63" s="758"/>
      <c r="BB63" s="758"/>
      <c r="BC63" s="758"/>
      <c r="BD63" s="758"/>
      <c r="BE63" s="722"/>
      <c r="BF63" s="722"/>
      <c r="BG63" s="722"/>
      <c r="BH63" s="722"/>
      <c r="BI63" s="723"/>
      <c r="BJ63" s="724" t="s">
        <v>202</v>
      </c>
      <c r="BK63" s="725"/>
      <c r="BL63" s="725"/>
      <c r="BM63" s="725"/>
      <c r="BN63" s="726"/>
      <c r="BO63" s="55"/>
      <c r="BP63" s="55"/>
      <c r="BQ63" s="52">
        <v>57</v>
      </c>
      <c r="BR63" s="72"/>
      <c r="BS63" s="698"/>
      <c r="BT63" s="699"/>
      <c r="BU63" s="699"/>
      <c r="BV63" s="699"/>
      <c r="BW63" s="699"/>
      <c r="BX63" s="699"/>
      <c r="BY63" s="699"/>
      <c r="BZ63" s="699"/>
      <c r="CA63" s="699"/>
      <c r="CB63" s="699"/>
      <c r="CC63" s="699"/>
      <c r="CD63" s="699"/>
      <c r="CE63" s="699"/>
      <c r="CF63" s="699"/>
      <c r="CG63" s="700"/>
      <c r="CH63" s="674"/>
      <c r="CI63" s="675"/>
      <c r="CJ63" s="675"/>
      <c r="CK63" s="675"/>
      <c r="CL63" s="676"/>
      <c r="CM63" s="674"/>
      <c r="CN63" s="675"/>
      <c r="CO63" s="675"/>
      <c r="CP63" s="675"/>
      <c r="CQ63" s="676"/>
      <c r="CR63" s="674"/>
      <c r="CS63" s="675"/>
      <c r="CT63" s="675"/>
      <c r="CU63" s="675"/>
      <c r="CV63" s="676"/>
      <c r="CW63" s="674"/>
      <c r="CX63" s="675"/>
      <c r="CY63" s="675"/>
      <c r="CZ63" s="675"/>
      <c r="DA63" s="676"/>
      <c r="DB63" s="674"/>
      <c r="DC63" s="675"/>
      <c r="DD63" s="675"/>
      <c r="DE63" s="675"/>
      <c r="DF63" s="676"/>
      <c r="DG63" s="674"/>
      <c r="DH63" s="675"/>
      <c r="DI63" s="675"/>
      <c r="DJ63" s="675"/>
      <c r="DK63" s="676"/>
      <c r="DL63" s="674"/>
      <c r="DM63" s="675"/>
      <c r="DN63" s="675"/>
      <c r="DO63" s="675"/>
      <c r="DP63" s="676"/>
      <c r="DQ63" s="674"/>
      <c r="DR63" s="675"/>
      <c r="DS63" s="675"/>
      <c r="DT63" s="675"/>
      <c r="DU63" s="676"/>
      <c r="DV63" s="698"/>
      <c r="DW63" s="699"/>
      <c r="DX63" s="699"/>
      <c r="DY63" s="699"/>
      <c r="DZ63" s="709"/>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8"/>
      <c r="BT64" s="699"/>
      <c r="BU64" s="699"/>
      <c r="BV64" s="699"/>
      <c r="BW64" s="699"/>
      <c r="BX64" s="699"/>
      <c r="BY64" s="699"/>
      <c r="BZ64" s="699"/>
      <c r="CA64" s="699"/>
      <c r="CB64" s="699"/>
      <c r="CC64" s="699"/>
      <c r="CD64" s="699"/>
      <c r="CE64" s="699"/>
      <c r="CF64" s="699"/>
      <c r="CG64" s="700"/>
      <c r="CH64" s="674"/>
      <c r="CI64" s="675"/>
      <c r="CJ64" s="675"/>
      <c r="CK64" s="675"/>
      <c r="CL64" s="676"/>
      <c r="CM64" s="674"/>
      <c r="CN64" s="675"/>
      <c r="CO64" s="675"/>
      <c r="CP64" s="675"/>
      <c r="CQ64" s="676"/>
      <c r="CR64" s="674"/>
      <c r="CS64" s="675"/>
      <c r="CT64" s="675"/>
      <c r="CU64" s="675"/>
      <c r="CV64" s="676"/>
      <c r="CW64" s="674"/>
      <c r="CX64" s="675"/>
      <c r="CY64" s="675"/>
      <c r="CZ64" s="675"/>
      <c r="DA64" s="676"/>
      <c r="DB64" s="674"/>
      <c r="DC64" s="675"/>
      <c r="DD64" s="675"/>
      <c r="DE64" s="675"/>
      <c r="DF64" s="676"/>
      <c r="DG64" s="674"/>
      <c r="DH64" s="675"/>
      <c r="DI64" s="675"/>
      <c r="DJ64" s="675"/>
      <c r="DK64" s="676"/>
      <c r="DL64" s="674"/>
      <c r="DM64" s="675"/>
      <c r="DN64" s="675"/>
      <c r="DO64" s="675"/>
      <c r="DP64" s="676"/>
      <c r="DQ64" s="674"/>
      <c r="DR64" s="675"/>
      <c r="DS64" s="675"/>
      <c r="DT64" s="675"/>
      <c r="DU64" s="676"/>
      <c r="DV64" s="698"/>
      <c r="DW64" s="699"/>
      <c r="DX64" s="699"/>
      <c r="DY64" s="699"/>
      <c r="DZ64" s="709"/>
      <c r="EA64" s="48"/>
    </row>
    <row r="65" spans="1:131" ht="26.25" customHeight="1" x14ac:dyDescent="0.2">
      <c r="A65" s="56" t="s">
        <v>454</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8"/>
      <c r="BT65" s="699"/>
      <c r="BU65" s="699"/>
      <c r="BV65" s="699"/>
      <c r="BW65" s="699"/>
      <c r="BX65" s="699"/>
      <c r="BY65" s="699"/>
      <c r="BZ65" s="699"/>
      <c r="CA65" s="699"/>
      <c r="CB65" s="699"/>
      <c r="CC65" s="699"/>
      <c r="CD65" s="699"/>
      <c r="CE65" s="699"/>
      <c r="CF65" s="699"/>
      <c r="CG65" s="700"/>
      <c r="CH65" s="674"/>
      <c r="CI65" s="675"/>
      <c r="CJ65" s="675"/>
      <c r="CK65" s="675"/>
      <c r="CL65" s="676"/>
      <c r="CM65" s="674"/>
      <c r="CN65" s="675"/>
      <c r="CO65" s="675"/>
      <c r="CP65" s="675"/>
      <c r="CQ65" s="676"/>
      <c r="CR65" s="674"/>
      <c r="CS65" s="675"/>
      <c r="CT65" s="675"/>
      <c r="CU65" s="675"/>
      <c r="CV65" s="676"/>
      <c r="CW65" s="674"/>
      <c r="CX65" s="675"/>
      <c r="CY65" s="675"/>
      <c r="CZ65" s="675"/>
      <c r="DA65" s="676"/>
      <c r="DB65" s="674"/>
      <c r="DC65" s="675"/>
      <c r="DD65" s="675"/>
      <c r="DE65" s="675"/>
      <c r="DF65" s="676"/>
      <c r="DG65" s="674"/>
      <c r="DH65" s="675"/>
      <c r="DI65" s="675"/>
      <c r="DJ65" s="675"/>
      <c r="DK65" s="676"/>
      <c r="DL65" s="674"/>
      <c r="DM65" s="675"/>
      <c r="DN65" s="675"/>
      <c r="DO65" s="675"/>
      <c r="DP65" s="676"/>
      <c r="DQ65" s="674"/>
      <c r="DR65" s="675"/>
      <c r="DS65" s="675"/>
      <c r="DT65" s="675"/>
      <c r="DU65" s="676"/>
      <c r="DV65" s="698"/>
      <c r="DW65" s="699"/>
      <c r="DX65" s="699"/>
      <c r="DY65" s="699"/>
      <c r="DZ65" s="709"/>
      <c r="EA65" s="48"/>
    </row>
    <row r="66" spans="1:131" ht="26.25" customHeight="1" x14ac:dyDescent="0.2">
      <c r="A66" s="684" t="s">
        <v>416</v>
      </c>
      <c r="B66" s="685"/>
      <c r="C66" s="685"/>
      <c r="D66" s="685"/>
      <c r="E66" s="685"/>
      <c r="F66" s="685"/>
      <c r="G66" s="685"/>
      <c r="H66" s="685"/>
      <c r="I66" s="685"/>
      <c r="J66" s="685"/>
      <c r="K66" s="685"/>
      <c r="L66" s="685"/>
      <c r="M66" s="685"/>
      <c r="N66" s="685"/>
      <c r="O66" s="685"/>
      <c r="P66" s="686"/>
      <c r="Q66" s="678" t="s">
        <v>457</v>
      </c>
      <c r="R66" s="679"/>
      <c r="S66" s="679"/>
      <c r="T66" s="679"/>
      <c r="U66" s="690"/>
      <c r="V66" s="678" t="s">
        <v>458</v>
      </c>
      <c r="W66" s="679"/>
      <c r="X66" s="679"/>
      <c r="Y66" s="679"/>
      <c r="Z66" s="690"/>
      <c r="AA66" s="678" t="s">
        <v>459</v>
      </c>
      <c r="AB66" s="679"/>
      <c r="AC66" s="679"/>
      <c r="AD66" s="679"/>
      <c r="AE66" s="690"/>
      <c r="AF66" s="986" t="s">
        <v>250</v>
      </c>
      <c r="AG66" s="981"/>
      <c r="AH66" s="981"/>
      <c r="AI66" s="981"/>
      <c r="AJ66" s="987"/>
      <c r="AK66" s="678" t="s">
        <v>390</v>
      </c>
      <c r="AL66" s="685"/>
      <c r="AM66" s="685"/>
      <c r="AN66" s="685"/>
      <c r="AO66" s="686"/>
      <c r="AP66" s="678" t="s">
        <v>363</v>
      </c>
      <c r="AQ66" s="679"/>
      <c r="AR66" s="679"/>
      <c r="AS66" s="679"/>
      <c r="AT66" s="690"/>
      <c r="AU66" s="678" t="s">
        <v>466</v>
      </c>
      <c r="AV66" s="679"/>
      <c r="AW66" s="679"/>
      <c r="AX66" s="679"/>
      <c r="AY66" s="690"/>
      <c r="AZ66" s="678" t="s">
        <v>448</v>
      </c>
      <c r="BA66" s="679"/>
      <c r="BB66" s="679"/>
      <c r="BC66" s="679"/>
      <c r="BD66" s="680"/>
      <c r="BE66" s="55"/>
      <c r="BF66" s="55"/>
      <c r="BG66" s="55"/>
      <c r="BH66" s="55"/>
      <c r="BI66" s="55"/>
      <c r="BJ66" s="55"/>
      <c r="BK66" s="55"/>
      <c r="BL66" s="55"/>
      <c r="BM66" s="55"/>
      <c r="BN66" s="55"/>
      <c r="BO66" s="55"/>
      <c r="BP66" s="55"/>
      <c r="BQ66" s="52">
        <v>60</v>
      </c>
      <c r="BR66" s="73"/>
      <c r="BS66" s="753"/>
      <c r="BT66" s="754"/>
      <c r="BU66" s="754"/>
      <c r="BV66" s="754"/>
      <c r="BW66" s="754"/>
      <c r="BX66" s="754"/>
      <c r="BY66" s="754"/>
      <c r="BZ66" s="754"/>
      <c r="CA66" s="754"/>
      <c r="CB66" s="754"/>
      <c r="CC66" s="754"/>
      <c r="CD66" s="754"/>
      <c r="CE66" s="754"/>
      <c r="CF66" s="754"/>
      <c r="CG66" s="759"/>
      <c r="CH66" s="750"/>
      <c r="CI66" s="751"/>
      <c r="CJ66" s="751"/>
      <c r="CK66" s="751"/>
      <c r="CL66" s="752"/>
      <c r="CM66" s="750"/>
      <c r="CN66" s="751"/>
      <c r="CO66" s="751"/>
      <c r="CP66" s="751"/>
      <c r="CQ66" s="752"/>
      <c r="CR66" s="750"/>
      <c r="CS66" s="751"/>
      <c r="CT66" s="751"/>
      <c r="CU66" s="751"/>
      <c r="CV66" s="752"/>
      <c r="CW66" s="750"/>
      <c r="CX66" s="751"/>
      <c r="CY66" s="751"/>
      <c r="CZ66" s="751"/>
      <c r="DA66" s="752"/>
      <c r="DB66" s="750"/>
      <c r="DC66" s="751"/>
      <c r="DD66" s="751"/>
      <c r="DE66" s="751"/>
      <c r="DF66" s="752"/>
      <c r="DG66" s="750"/>
      <c r="DH66" s="751"/>
      <c r="DI66" s="751"/>
      <c r="DJ66" s="751"/>
      <c r="DK66" s="752"/>
      <c r="DL66" s="750"/>
      <c r="DM66" s="751"/>
      <c r="DN66" s="751"/>
      <c r="DO66" s="751"/>
      <c r="DP66" s="752"/>
      <c r="DQ66" s="750"/>
      <c r="DR66" s="751"/>
      <c r="DS66" s="751"/>
      <c r="DT66" s="751"/>
      <c r="DU66" s="752"/>
      <c r="DV66" s="753"/>
      <c r="DW66" s="754"/>
      <c r="DX66" s="754"/>
      <c r="DY66" s="754"/>
      <c r="DZ66" s="755"/>
      <c r="EA66" s="48"/>
    </row>
    <row r="67" spans="1:131" ht="26.25" customHeight="1" x14ac:dyDescent="0.2">
      <c r="A67" s="687"/>
      <c r="B67" s="688"/>
      <c r="C67" s="688"/>
      <c r="D67" s="688"/>
      <c r="E67" s="688"/>
      <c r="F67" s="688"/>
      <c r="G67" s="688"/>
      <c r="H67" s="688"/>
      <c r="I67" s="688"/>
      <c r="J67" s="688"/>
      <c r="K67" s="688"/>
      <c r="L67" s="688"/>
      <c r="M67" s="688"/>
      <c r="N67" s="688"/>
      <c r="O67" s="688"/>
      <c r="P67" s="689"/>
      <c r="Q67" s="681"/>
      <c r="R67" s="682"/>
      <c r="S67" s="682"/>
      <c r="T67" s="682"/>
      <c r="U67" s="691"/>
      <c r="V67" s="681"/>
      <c r="W67" s="682"/>
      <c r="X67" s="682"/>
      <c r="Y67" s="682"/>
      <c r="Z67" s="691"/>
      <c r="AA67" s="681"/>
      <c r="AB67" s="682"/>
      <c r="AC67" s="682"/>
      <c r="AD67" s="682"/>
      <c r="AE67" s="691"/>
      <c r="AF67" s="988"/>
      <c r="AG67" s="984"/>
      <c r="AH67" s="984"/>
      <c r="AI67" s="984"/>
      <c r="AJ67" s="989"/>
      <c r="AK67" s="990"/>
      <c r="AL67" s="688"/>
      <c r="AM67" s="688"/>
      <c r="AN67" s="688"/>
      <c r="AO67" s="689"/>
      <c r="AP67" s="681"/>
      <c r="AQ67" s="682"/>
      <c r="AR67" s="682"/>
      <c r="AS67" s="682"/>
      <c r="AT67" s="691"/>
      <c r="AU67" s="681"/>
      <c r="AV67" s="682"/>
      <c r="AW67" s="682"/>
      <c r="AX67" s="682"/>
      <c r="AY67" s="691"/>
      <c r="AZ67" s="681"/>
      <c r="BA67" s="682"/>
      <c r="BB67" s="682"/>
      <c r="BC67" s="682"/>
      <c r="BD67" s="683"/>
      <c r="BE67" s="55"/>
      <c r="BF67" s="55"/>
      <c r="BG67" s="55"/>
      <c r="BH67" s="55"/>
      <c r="BI67" s="55"/>
      <c r="BJ67" s="55"/>
      <c r="BK67" s="55"/>
      <c r="BL67" s="55"/>
      <c r="BM67" s="55"/>
      <c r="BN67" s="55"/>
      <c r="BO67" s="55"/>
      <c r="BP67" s="55"/>
      <c r="BQ67" s="52">
        <v>61</v>
      </c>
      <c r="BR67" s="73"/>
      <c r="BS67" s="753"/>
      <c r="BT67" s="754"/>
      <c r="BU67" s="754"/>
      <c r="BV67" s="754"/>
      <c r="BW67" s="754"/>
      <c r="BX67" s="754"/>
      <c r="BY67" s="754"/>
      <c r="BZ67" s="754"/>
      <c r="CA67" s="754"/>
      <c r="CB67" s="754"/>
      <c r="CC67" s="754"/>
      <c r="CD67" s="754"/>
      <c r="CE67" s="754"/>
      <c r="CF67" s="754"/>
      <c r="CG67" s="759"/>
      <c r="CH67" s="750"/>
      <c r="CI67" s="751"/>
      <c r="CJ67" s="751"/>
      <c r="CK67" s="751"/>
      <c r="CL67" s="752"/>
      <c r="CM67" s="750"/>
      <c r="CN67" s="751"/>
      <c r="CO67" s="751"/>
      <c r="CP67" s="751"/>
      <c r="CQ67" s="752"/>
      <c r="CR67" s="750"/>
      <c r="CS67" s="751"/>
      <c r="CT67" s="751"/>
      <c r="CU67" s="751"/>
      <c r="CV67" s="752"/>
      <c r="CW67" s="750"/>
      <c r="CX67" s="751"/>
      <c r="CY67" s="751"/>
      <c r="CZ67" s="751"/>
      <c r="DA67" s="752"/>
      <c r="DB67" s="750"/>
      <c r="DC67" s="751"/>
      <c r="DD67" s="751"/>
      <c r="DE67" s="751"/>
      <c r="DF67" s="752"/>
      <c r="DG67" s="750"/>
      <c r="DH67" s="751"/>
      <c r="DI67" s="751"/>
      <c r="DJ67" s="751"/>
      <c r="DK67" s="752"/>
      <c r="DL67" s="750"/>
      <c r="DM67" s="751"/>
      <c r="DN67" s="751"/>
      <c r="DO67" s="751"/>
      <c r="DP67" s="752"/>
      <c r="DQ67" s="750"/>
      <c r="DR67" s="751"/>
      <c r="DS67" s="751"/>
      <c r="DT67" s="751"/>
      <c r="DU67" s="752"/>
      <c r="DV67" s="753"/>
      <c r="DW67" s="754"/>
      <c r="DX67" s="754"/>
      <c r="DY67" s="754"/>
      <c r="DZ67" s="755"/>
      <c r="EA67" s="48"/>
    </row>
    <row r="68" spans="1:131" ht="26.25" customHeight="1" x14ac:dyDescent="0.2">
      <c r="A68" s="51">
        <v>1</v>
      </c>
      <c r="B68" s="659" t="s">
        <v>283</v>
      </c>
      <c r="C68" s="660"/>
      <c r="D68" s="660"/>
      <c r="E68" s="660"/>
      <c r="F68" s="660"/>
      <c r="G68" s="660"/>
      <c r="H68" s="660"/>
      <c r="I68" s="660"/>
      <c r="J68" s="660"/>
      <c r="K68" s="660"/>
      <c r="L68" s="660"/>
      <c r="M68" s="660"/>
      <c r="N68" s="660"/>
      <c r="O68" s="660"/>
      <c r="P68" s="661"/>
      <c r="Q68" s="662">
        <v>252</v>
      </c>
      <c r="R68" s="663"/>
      <c r="S68" s="663"/>
      <c r="T68" s="663"/>
      <c r="U68" s="663"/>
      <c r="V68" s="663">
        <v>196</v>
      </c>
      <c r="W68" s="663"/>
      <c r="X68" s="663"/>
      <c r="Y68" s="663"/>
      <c r="Z68" s="663"/>
      <c r="AA68" s="663">
        <v>56</v>
      </c>
      <c r="AB68" s="663"/>
      <c r="AC68" s="663"/>
      <c r="AD68" s="663"/>
      <c r="AE68" s="663"/>
      <c r="AF68" s="663">
        <v>56</v>
      </c>
      <c r="AG68" s="663"/>
      <c r="AH68" s="663"/>
      <c r="AI68" s="663"/>
      <c r="AJ68" s="663"/>
      <c r="AK68" s="663" t="s">
        <v>202</v>
      </c>
      <c r="AL68" s="663"/>
      <c r="AM68" s="663"/>
      <c r="AN68" s="663"/>
      <c r="AO68" s="663"/>
      <c r="AP68" s="663" t="s">
        <v>202</v>
      </c>
      <c r="AQ68" s="663"/>
      <c r="AR68" s="663"/>
      <c r="AS68" s="663"/>
      <c r="AT68" s="663"/>
      <c r="AU68" s="663" t="s">
        <v>202</v>
      </c>
      <c r="AV68" s="663"/>
      <c r="AW68" s="663"/>
      <c r="AX68" s="663"/>
      <c r="AY68" s="663"/>
      <c r="AZ68" s="669"/>
      <c r="BA68" s="669"/>
      <c r="BB68" s="669"/>
      <c r="BC68" s="669"/>
      <c r="BD68" s="670"/>
      <c r="BE68" s="55"/>
      <c r="BF68" s="55"/>
      <c r="BG68" s="55"/>
      <c r="BH68" s="55"/>
      <c r="BI68" s="55"/>
      <c r="BJ68" s="55"/>
      <c r="BK68" s="55"/>
      <c r="BL68" s="55"/>
      <c r="BM68" s="55"/>
      <c r="BN68" s="55"/>
      <c r="BO68" s="55"/>
      <c r="BP68" s="55"/>
      <c r="BQ68" s="52">
        <v>62</v>
      </c>
      <c r="BR68" s="73"/>
      <c r="BS68" s="753"/>
      <c r="BT68" s="754"/>
      <c r="BU68" s="754"/>
      <c r="BV68" s="754"/>
      <c r="BW68" s="754"/>
      <c r="BX68" s="754"/>
      <c r="BY68" s="754"/>
      <c r="BZ68" s="754"/>
      <c r="CA68" s="754"/>
      <c r="CB68" s="754"/>
      <c r="CC68" s="754"/>
      <c r="CD68" s="754"/>
      <c r="CE68" s="754"/>
      <c r="CF68" s="754"/>
      <c r="CG68" s="759"/>
      <c r="CH68" s="750"/>
      <c r="CI68" s="751"/>
      <c r="CJ68" s="751"/>
      <c r="CK68" s="751"/>
      <c r="CL68" s="752"/>
      <c r="CM68" s="750"/>
      <c r="CN68" s="751"/>
      <c r="CO68" s="751"/>
      <c r="CP68" s="751"/>
      <c r="CQ68" s="752"/>
      <c r="CR68" s="750"/>
      <c r="CS68" s="751"/>
      <c r="CT68" s="751"/>
      <c r="CU68" s="751"/>
      <c r="CV68" s="752"/>
      <c r="CW68" s="750"/>
      <c r="CX68" s="751"/>
      <c r="CY68" s="751"/>
      <c r="CZ68" s="751"/>
      <c r="DA68" s="752"/>
      <c r="DB68" s="750"/>
      <c r="DC68" s="751"/>
      <c r="DD68" s="751"/>
      <c r="DE68" s="751"/>
      <c r="DF68" s="752"/>
      <c r="DG68" s="750"/>
      <c r="DH68" s="751"/>
      <c r="DI68" s="751"/>
      <c r="DJ68" s="751"/>
      <c r="DK68" s="752"/>
      <c r="DL68" s="750"/>
      <c r="DM68" s="751"/>
      <c r="DN68" s="751"/>
      <c r="DO68" s="751"/>
      <c r="DP68" s="752"/>
      <c r="DQ68" s="750"/>
      <c r="DR68" s="751"/>
      <c r="DS68" s="751"/>
      <c r="DT68" s="751"/>
      <c r="DU68" s="752"/>
      <c r="DV68" s="753"/>
      <c r="DW68" s="754"/>
      <c r="DX68" s="754"/>
      <c r="DY68" s="754"/>
      <c r="DZ68" s="755"/>
      <c r="EA68" s="48"/>
    </row>
    <row r="69" spans="1:131" ht="26.25" customHeight="1" x14ac:dyDescent="0.2">
      <c r="A69" s="52">
        <v>2</v>
      </c>
      <c r="B69" s="698" t="s">
        <v>540</v>
      </c>
      <c r="C69" s="699"/>
      <c r="D69" s="699"/>
      <c r="E69" s="699"/>
      <c r="F69" s="699"/>
      <c r="G69" s="699"/>
      <c r="H69" s="699"/>
      <c r="I69" s="699"/>
      <c r="J69" s="699"/>
      <c r="K69" s="699"/>
      <c r="L69" s="699"/>
      <c r="M69" s="699"/>
      <c r="N69" s="699"/>
      <c r="O69" s="699"/>
      <c r="P69" s="700"/>
      <c r="Q69" s="701">
        <v>5926</v>
      </c>
      <c r="R69" s="702"/>
      <c r="S69" s="702"/>
      <c r="T69" s="702"/>
      <c r="U69" s="702"/>
      <c r="V69" s="702">
        <v>5695</v>
      </c>
      <c r="W69" s="702"/>
      <c r="X69" s="702"/>
      <c r="Y69" s="702"/>
      <c r="Z69" s="702"/>
      <c r="AA69" s="702">
        <v>231</v>
      </c>
      <c r="AB69" s="702"/>
      <c r="AC69" s="702"/>
      <c r="AD69" s="702"/>
      <c r="AE69" s="702"/>
      <c r="AF69" s="702">
        <v>231</v>
      </c>
      <c r="AG69" s="702"/>
      <c r="AH69" s="702"/>
      <c r="AI69" s="702"/>
      <c r="AJ69" s="702"/>
      <c r="AK69" s="702" t="s">
        <v>202</v>
      </c>
      <c r="AL69" s="702"/>
      <c r="AM69" s="702"/>
      <c r="AN69" s="702"/>
      <c r="AO69" s="702"/>
      <c r="AP69" s="702" t="s">
        <v>202</v>
      </c>
      <c r="AQ69" s="702"/>
      <c r="AR69" s="702"/>
      <c r="AS69" s="702"/>
      <c r="AT69" s="702"/>
      <c r="AU69" s="702" t="s">
        <v>202</v>
      </c>
      <c r="AV69" s="702"/>
      <c r="AW69" s="702"/>
      <c r="AX69" s="702"/>
      <c r="AY69" s="702"/>
      <c r="AZ69" s="707"/>
      <c r="BA69" s="707"/>
      <c r="BB69" s="707"/>
      <c r="BC69" s="707"/>
      <c r="BD69" s="708"/>
      <c r="BE69" s="55"/>
      <c r="BF69" s="55"/>
      <c r="BG69" s="55"/>
      <c r="BH69" s="55"/>
      <c r="BI69" s="55"/>
      <c r="BJ69" s="55"/>
      <c r="BK69" s="55"/>
      <c r="BL69" s="55"/>
      <c r="BM69" s="55"/>
      <c r="BN69" s="55"/>
      <c r="BO69" s="55"/>
      <c r="BP69" s="55"/>
      <c r="BQ69" s="52">
        <v>63</v>
      </c>
      <c r="BR69" s="73"/>
      <c r="BS69" s="753"/>
      <c r="BT69" s="754"/>
      <c r="BU69" s="754"/>
      <c r="BV69" s="754"/>
      <c r="BW69" s="754"/>
      <c r="BX69" s="754"/>
      <c r="BY69" s="754"/>
      <c r="BZ69" s="754"/>
      <c r="CA69" s="754"/>
      <c r="CB69" s="754"/>
      <c r="CC69" s="754"/>
      <c r="CD69" s="754"/>
      <c r="CE69" s="754"/>
      <c r="CF69" s="754"/>
      <c r="CG69" s="759"/>
      <c r="CH69" s="750"/>
      <c r="CI69" s="751"/>
      <c r="CJ69" s="751"/>
      <c r="CK69" s="751"/>
      <c r="CL69" s="752"/>
      <c r="CM69" s="750"/>
      <c r="CN69" s="751"/>
      <c r="CO69" s="751"/>
      <c r="CP69" s="751"/>
      <c r="CQ69" s="752"/>
      <c r="CR69" s="750"/>
      <c r="CS69" s="751"/>
      <c r="CT69" s="751"/>
      <c r="CU69" s="751"/>
      <c r="CV69" s="752"/>
      <c r="CW69" s="750"/>
      <c r="CX69" s="751"/>
      <c r="CY69" s="751"/>
      <c r="CZ69" s="751"/>
      <c r="DA69" s="752"/>
      <c r="DB69" s="750"/>
      <c r="DC69" s="751"/>
      <c r="DD69" s="751"/>
      <c r="DE69" s="751"/>
      <c r="DF69" s="752"/>
      <c r="DG69" s="750"/>
      <c r="DH69" s="751"/>
      <c r="DI69" s="751"/>
      <c r="DJ69" s="751"/>
      <c r="DK69" s="752"/>
      <c r="DL69" s="750"/>
      <c r="DM69" s="751"/>
      <c r="DN69" s="751"/>
      <c r="DO69" s="751"/>
      <c r="DP69" s="752"/>
      <c r="DQ69" s="750"/>
      <c r="DR69" s="751"/>
      <c r="DS69" s="751"/>
      <c r="DT69" s="751"/>
      <c r="DU69" s="752"/>
      <c r="DV69" s="753"/>
      <c r="DW69" s="754"/>
      <c r="DX69" s="754"/>
      <c r="DY69" s="754"/>
      <c r="DZ69" s="755"/>
      <c r="EA69" s="48"/>
    </row>
    <row r="70" spans="1:131" ht="26.25" customHeight="1" x14ac:dyDescent="0.2">
      <c r="A70" s="52">
        <v>3</v>
      </c>
      <c r="B70" s="698" t="s">
        <v>541</v>
      </c>
      <c r="C70" s="699"/>
      <c r="D70" s="699"/>
      <c r="E70" s="699"/>
      <c r="F70" s="699"/>
      <c r="G70" s="699"/>
      <c r="H70" s="699"/>
      <c r="I70" s="699"/>
      <c r="J70" s="699"/>
      <c r="K70" s="699"/>
      <c r="L70" s="699"/>
      <c r="M70" s="699"/>
      <c r="N70" s="699"/>
      <c r="O70" s="699"/>
      <c r="P70" s="700"/>
      <c r="Q70" s="701">
        <v>4</v>
      </c>
      <c r="R70" s="702"/>
      <c r="S70" s="702"/>
      <c r="T70" s="702"/>
      <c r="U70" s="702"/>
      <c r="V70" s="702">
        <v>0</v>
      </c>
      <c r="W70" s="702"/>
      <c r="X70" s="702"/>
      <c r="Y70" s="702"/>
      <c r="Z70" s="702"/>
      <c r="AA70" s="702">
        <v>4</v>
      </c>
      <c r="AB70" s="702"/>
      <c r="AC70" s="702"/>
      <c r="AD70" s="702"/>
      <c r="AE70" s="702"/>
      <c r="AF70" s="702">
        <v>4</v>
      </c>
      <c r="AG70" s="702"/>
      <c r="AH70" s="702"/>
      <c r="AI70" s="702"/>
      <c r="AJ70" s="702"/>
      <c r="AK70" s="702" t="s">
        <v>202</v>
      </c>
      <c r="AL70" s="702"/>
      <c r="AM70" s="702"/>
      <c r="AN70" s="702"/>
      <c r="AO70" s="702"/>
      <c r="AP70" s="702" t="s">
        <v>202</v>
      </c>
      <c r="AQ70" s="702"/>
      <c r="AR70" s="702"/>
      <c r="AS70" s="702"/>
      <c r="AT70" s="702"/>
      <c r="AU70" s="702" t="s">
        <v>202</v>
      </c>
      <c r="AV70" s="702"/>
      <c r="AW70" s="702"/>
      <c r="AX70" s="702"/>
      <c r="AY70" s="702"/>
      <c r="AZ70" s="707"/>
      <c r="BA70" s="707"/>
      <c r="BB70" s="707"/>
      <c r="BC70" s="707"/>
      <c r="BD70" s="708"/>
      <c r="BE70" s="55"/>
      <c r="BF70" s="55"/>
      <c r="BG70" s="55"/>
      <c r="BH70" s="55"/>
      <c r="BI70" s="55"/>
      <c r="BJ70" s="55"/>
      <c r="BK70" s="55"/>
      <c r="BL70" s="55"/>
      <c r="BM70" s="55"/>
      <c r="BN70" s="55"/>
      <c r="BO70" s="55"/>
      <c r="BP70" s="55"/>
      <c r="BQ70" s="52">
        <v>64</v>
      </c>
      <c r="BR70" s="73"/>
      <c r="BS70" s="753"/>
      <c r="BT70" s="754"/>
      <c r="BU70" s="754"/>
      <c r="BV70" s="754"/>
      <c r="BW70" s="754"/>
      <c r="BX70" s="754"/>
      <c r="BY70" s="754"/>
      <c r="BZ70" s="754"/>
      <c r="CA70" s="754"/>
      <c r="CB70" s="754"/>
      <c r="CC70" s="754"/>
      <c r="CD70" s="754"/>
      <c r="CE70" s="754"/>
      <c r="CF70" s="754"/>
      <c r="CG70" s="759"/>
      <c r="CH70" s="750"/>
      <c r="CI70" s="751"/>
      <c r="CJ70" s="751"/>
      <c r="CK70" s="751"/>
      <c r="CL70" s="752"/>
      <c r="CM70" s="750"/>
      <c r="CN70" s="751"/>
      <c r="CO70" s="751"/>
      <c r="CP70" s="751"/>
      <c r="CQ70" s="752"/>
      <c r="CR70" s="750"/>
      <c r="CS70" s="751"/>
      <c r="CT70" s="751"/>
      <c r="CU70" s="751"/>
      <c r="CV70" s="752"/>
      <c r="CW70" s="750"/>
      <c r="CX70" s="751"/>
      <c r="CY70" s="751"/>
      <c r="CZ70" s="751"/>
      <c r="DA70" s="752"/>
      <c r="DB70" s="750"/>
      <c r="DC70" s="751"/>
      <c r="DD70" s="751"/>
      <c r="DE70" s="751"/>
      <c r="DF70" s="752"/>
      <c r="DG70" s="750"/>
      <c r="DH70" s="751"/>
      <c r="DI70" s="751"/>
      <c r="DJ70" s="751"/>
      <c r="DK70" s="752"/>
      <c r="DL70" s="750"/>
      <c r="DM70" s="751"/>
      <c r="DN70" s="751"/>
      <c r="DO70" s="751"/>
      <c r="DP70" s="752"/>
      <c r="DQ70" s="750"/>
      <c r="DR70" s="751"/>
      <c r="DS70" s="751"/>
      <c r="DT70" s="751"/>
      <c r="DU70" s="752"/>
      <c r="DV70" s="753"/>
      <c r="DW70" s="754"/>
      <c r="DX70" s="754"/>
      <c r="DY70" s="754"/>
      <c r="DZ70" s="755"/>
      <c r="EA70" s="48"/>
    </row>
    <row r="71" spans="1:131" ht="26.25" customHeight="1" x14ac:dyDescent="0.2">
      <c r="A71" s="52">
        <v>4</v>
      </c>
      <c r="B71" s="698" t="s">
        <v>542</v>
      </c>
      <c r="C71" s="699"/>
      <c r="D71" s="699"/>
      <c r="E71" s="699"/>
      <c r="F71" s="699"/>
      <c r="G71" s="699"/>
      <c r="H71" s="699"/>
      <c r="I71" s="699"/>
      <c r="J71" s="699"/>
      <c r="K71" s="699"/>
      <c r="L71" s="699"/>
      <c r="M71" s="699"/>
      <c r="N71" s="699"/>
      <c r="O71" s="699"/>
      <c r="P71" s="700"/>
      <c r="Q71" s="701">
        <v>158</v>
      </c>
      <c r="R71" s="702"/>
      <c r="S71" s="702"/>
      <c r="T71" s="702"/>
      <c r="U71" s="702"/>
      <c r="V71" s="702">
        <v>156</v>
      </c>
      <c r="W71" s="702"/>
      <c r="X71" s="702"/>
      <c r="Y71" s="702"/>
      <c r="Z71" s="702"/>
      <c r="AA71" s="702">
        <v>2</v>
      </c>
      <c r="AB71" s="702"/>
      <c r="AC71" s="702"/>
      <c r="AD71" s="702"/>
      <c r="AE71" s="702"/>
      <c r="AF71" s="702">
        <v>2</v>
      </c>
      <c r="AG71" s="702"/>
      <c r="AH71" s="702"/>
      <c r="AI71" s="702"/>
      <c r="AJ71" s="702"/>
      <c r="AK71" s="702" t="s">
        <v>202</v>
      </c>
      <c r="AL71" s="702"/>
      <c r="AM71" s="702"/>
      <c r="AN71" s="702"/>
      <c r="AO71" s="702"/>
      <c r="AP71" s="702" t="s">
        <v>202</v>
      </c>
      <c r="AQ71" s="702"/>
      <c r="AR71" s="702"/>
      <c r="AS71" s="702"/>
      <c r="AT71" s="702"/>
      <c r="AU71" s="702" t="s">
        <v>202</v>
      </c>
      <c r="AV71" s="702"/>
      <c r="AW71" s="702"/>
      <c r="AX71" s="702"/>
      <c r="AY71" s="702"/>
      <c r="AZ71" s="707"/>
      <c r="BA71" s="707"/>
      <c r="BB71" s="707"/>
      <c r="BC71" s="707"/>
      <c r="BD71" s="708"/>
      <c r="BE71" s="55"/>
      <c r="BF71" s="55"/>
      <c r="BG71" s="55"/>
      <c r="BH71" s="55"/>
      <c r="BI71" s="55"/>
      <c r="BJ71" s="55"/>
      <c r="BK71" s="55"/>
      <c r="BL71" s="55"/>
      <c r="BM71" s="55"/>
      <c r="BN71" s="55"/>
      <c r="BO71" s="55"/>
      <c r="BP71" s="55"/>
      <c r="BQ71" s="52">
        <v>65</v>
      </c>
      <c r="BR71" s="73"/>
      <c r="BS71" s="753"/>
      <c r="BT71" s="754"/>
      <c r="BU71" s="754"/>
      <c r="BV71" s="754"/>
      <c r="BW71" s="754"/>
      <c r="BX71" s="754"/>
      <c r="BY71" s="754"/>
      <c r="BZ71" s="754"/>
      <c r="CA71" s="754"/>
      <c r="CB71" s="754"/>
      <c r="CC71" s="754"/>
      <c r="CD71" s="754"/>
      <c r="CE71" s="754"/>
      <c r="CF71" s="754"/>
      <c r="CG71" s="759"/>
      <c r="CH71" s="750"/>
      <c r="CI71" s="751"/>
      <c r="CJ71" s="751"/>
      <c r="CK71" s="751"/>
      <c r="CL71" s="752"/>
      <c r="CM71" s="750"/>
      <c r="CN71" s="751"/>
      <c r="CO71" s="751"/>
      <c r="CP71" s="751"/>
      <c r="CQ71" s="752"/>
      <c r="CR71" s="750"/>
      <c r="CS71" s="751"/>
      <c r="CT71" s="751"/>
      <c r="CU71" s="751"/>
      <c r="CV71" s="752"/>
      <c r="CW71" s="750"/>
      <c r="CX71" s="751"/>
      <c r="CY71" s="751"/>
      <c r="CZ71" s="751"/>
      <c r="DA71" s="752"/>
      <c r="DB71" s="750"/>
      <c r="DC71" s="751"/>
      <c r="DD71" s="751"/>
      <c r="DE71" s="751"/>
      <c r="DF71" s="752"/>
      <c r="DG71" s="750"/>
      <c r="DH71" s="751"/>
      <c r="DI71" s="751"/>
      <c r="DJ71" s="751"/>
      <c r="DK71" s="752"/>
      <c r="DL71" s="750"/>
      <c r="DM71" s="751"/>
      <c r="DN71" s="751"/>
      <c r="DO71" s="751"/>
      <c r="DP71" s="752"/>
      <c r="DQ71" s="750"/>
      <c r="DR71" s="751"/>
      <c r="DS71" s="751"/>
      <c r="DT71" s="751"/>
      <c r="DU71" s="752"/>
      <c r="DV71" s="753"/>
      <c r="DW71" s="754"/>
      <c r="DX71" s="754"/>
      <c r="DY71" s="754"/>
      <c r="DZ71" s="755"/>
      <c r="EA71" s="48"/>
    </row>
    <row r="72" spans="1:131" ht="26.25" customHeight="1" x14ac:dyDescent="0.2">
      <c r="A72" s="52">
        <v>5</v>
      </c>
      <c r="B72" s="698" t="s">
        <v>543</v>
      </c>
      <c r="C72" s="699"/>
      <c r="D72" s="699"/>
      <c r="E72" s="699"/>
      <c r="F72" s="699"/>
      <c r="G72" s="699"/>
      <c r="H72" s="699"/>
      <c r="I72" s="699"/>
      <c r="J72" s="699"/>
      <c r="K72" s="699"/>
      <c r="L72" s="699"/>
      <c r="M72" s="699"/>
      <c r="N72" s="699"/>
      <c r="O72" s="699"/>
      <c r="P72" s="700"/>
      <c r="Q72" s="701">
        <v>167997</v>
      </c>
      <c r="R72" s="702"/>
      <c r="S72" s="702"/>
      <c r="T72" s="702"/>
      <c r="U72" s="702"/>
      <c r="V72" s="702">
        <v>167997</v>
      </c>
      <c r="W72" s="702"/>
      <c r="X72" s="702"/>
      <c r="Y72" s="702"/>
      <c r="Z72" s="702"/>
      <c r="AA72" s="702">
        <v>0</v>
      </c>
      <c r="AB72" s="702"/>
      <c r="AC72" s="702"/>
      <c r="AD72" s="702"/>
      <c r="AE72" s="702"/>
      <c r="AF72" s="702">
        <v>0</v>
      </c>
      <c r="AG72" s="702"/>
      <c r="AH72" s="702"/>
      <c r="AI72" s="702"/>
      <c r="AJ72" s="702"/>
      <c r="AK72" s="702">
        <v>1059</v>
      </c>
      <c r="AL72" s="702"/>
      <c r="AM72" s="702"/>
      <c r="AN72" s="702"/>
      <c r="AO72" s="702"/>
      <c r="AP72" s="702" t="s">
        <v>202</v>
      </c>
      <c r="AQ72" s="702"/>
      <c r="AR72" s="702"/>
      <c r="AS72" s="702"/>
      <c r="AT72" s="702"/>
      <c r="AU72" s="702" t="s">
        <v>202</v>
      </c>
      <c r="AV72" s="702"/>
      <c r="AW72" s="702"/>
      <c r="AX72" s="702"/>
      <c r="AY72" s="702"/>
      <c r="AZ72" s="707"/>
      <c r="BA72" s="707"/>
      <c r="BB72" s="707"/>
      <c r="BC72" s="707"/>
      <c r="BD72" s="708"/>
      <c r="BE72" s="55"/>
      <c r="BF72" s="55"/>
      <c r="BG72" s="55"/>
      <c r="BH72" s="55"/>
      <c r="BI72" s="55"/>
      <c r="BJ72" s="55"/>
      <c r="BK72" s="55"/>
      <c r="BL72" s="55"/>
      <c r="BM72" s="55"/>
      <c r="BN72" s="55"/>
      <c r="BO72" s="55"/>
      <c r="BP72" s="55"/>
      <c r="BQ72" s="52">
        <v>66</v>
      </c>
      <c r="BR72" s="73"/>
      <c r="BS72" s="753"/>
      <c r="BT72" s="754"/>
      <c r="BU72" s="754"/>
      <c r="BV72" s="754"/>
      <c r="BW72" s="754"/>
      <c r="BX72" s="754"/>
      <c r="BY72" s="754"/>
      <c r="BZ72" s="754"/>
      <c r="CA72" s="754"/>
      <c r="CB72" s="754"/>
      <c r="CC72" s="754"/>
      <c r="CD72" s="754"/>
      <c r="CE72" s="754"/>
      <c r="CF72" s="754"/>
      <c r="CG72" s="759"/>
      <c r="CH72" s="750"/>
      <c r="CI72" s="751"/>
      <c r="CJ72" s="751"/>
      <c r="CK72" s="751"/>
      <c r="CL72" s="752"/>
      <c r="CM72" s="750"/>
      <c r="CN72" s="751"/>
      <c r="CO72" s="751"/>
      <c r="CP72" s="751"/>
      <c r="CQ72" s="752"/>
      <c r="CR72" s="750"/>
      <c r="CS72" s="751"/>
      <c r="CT72" s="751"/>
      <c r="CU72" s="751"/>
      <c r="CV72" s="752"/>
      <c r="CW72" s="750"/>
      <c r="CX72" s="751"/>
      <c r="CY72" s="751"/>
      <c r="CZ72" s="751"/>
      <c r="DA72" s="752"/>
      <c r="DB72" s="750"/>
      <c r="DC72" s="751"/>
      <c r="DD72" s="751"/>
      <c r="DE72" s="751"/>
      <c r="DF72" s="752"/>
      <c r="DG72" s="750"/>
      <c r="DH72" s="751"/>
      <c r="DI72" s="751"/>
      <c r="DJ72" s="751"/>
      <c r="DK72" s="752"/>
      <c r="DL72" s="750"/>
      <c r="DM72" s="751"/>
      <c r="DN72" s="751"/>
      <c r="DO72" s="751"/>
      <c r="DP72" s="752"/>
      <c r="DQ72" s="750"/>
      <c r="DR72" s="751"/>
      <c r="DS72" s="751"/>
      <c r="DT72" s="751"/>
      <c r="DU72" s="752"/>
      <c r="DV72" s="753"/>
      <c r="DW72" s="754"/>
      <c r="DX72" s="754"/>
      <c r="DY72" s="754"/>
      <c r="DZ72" s="755"/>
      <c r="EA72" s="48"/>
    </row>
    <row r="73" spans="1:131" ht="26.25" customHeight="1" x14ac:dyDescent="0.2">
      <c r="A73" s="52">
        <v>6</v>
      </c>
      <c r="B73" s="698"/>
      <c r="C73" s="699"/>
      <c r="D73" s="699"/>
      <c r="E73" s="699"/>
      <c r="F73" s="699"/>
      <c r="G73" s="699"/>
      <c r="H73" s="699"/>
      <c r="I73" s="699"/>
      <c r="J73" s="699"/>
      <c r="K73" s="699"/>
      <c r="L73" s="699"/>
      <c r="M73" s="699"/>
      <c r="N73" s="699"/>
      <c r="O73" s="699"/>
      <c r="P73" s="700"/>
      <c r="Q73" s="701"/>
      <c r="R73" s="702"/>
      <c r="S73" s="702"/>
      <c r="T73" s="702"/>
      <c r="U73" s="702"/>
      <c r="V73" s="702"/>
      <c r="W73" s="702"/>
      <c r="X73" s="702"/>
      <c r="Y73" s="702"/>
      <c r="Z73" s="702"/>
      <c r="AA73" s="702"/>
      <c r="AB73" s="702"/>
      <c r="AC73" s="702"/>
      <c r="AD73" s="702"/>
      <c r="AE73" s="702"/>
      <c r="AF73" s="702"/>
      <c r="AG73" s="702"/>
      <c r="AH73" s="702"/>
      <c r="AI73" s="702"/>
      <c r="AJ73" s="702"/>
      <c r="AK73" s="702"/>
      <c r="AL73" s="702"/>
      <c r="AM73" s="702"/>
      <c r="AN73" s="702"/>
      <c r="AO73" s="702"/>
      <c r="AP73" s="702"/>
      <c r="AQ73" s="702"/>
      <c r="AR73" s="702"/>
      <c r="AS73" s="702"/>
      <c r="AT73" s="702"/>
      <c r="AU73" s="702"/>
      <c r="AV73" s="702"/>
      <c r="AW73" s="702"/>
      <c r="AX73" s="702"/>
      <c r="AY73" s="702"/>
      <c r="AZ73" s="707"/>
      <c r="BA73" s="707"/>
      <c r="BB73" s="707"/>
      <c r="BC73" s="707"/>
      <c r="BD73" s="708"/>
      <c r="BE73" s="55"/>
      <c r="BF73" s="55"/>
      <c r="BG73" s="55"/>
      <c r="BH73" s="55"/>
      <c r="BI73" s="55"/>
      <c r="BJ73" s="55"/>
      <c r="BK73" s="55"/>
      <c r="BL73" s="55"/>
      <c r="BM73" s="55"/>
      <c r="BN73" s="55"/>
      <c r="BO73" s="55"/>
      <c r="BP73" s="55"/>
      <c r="BQ73" s="52">
        <v>67</v>
      </c>
      <c r="BR73" s="73"/>
      <c r="BS73" s="753"/>
      <c r="BT73" s="754"/>
      <c r="BU73" s="754"/>
      <c r="BV73" s="754"/>
      <c r="BW73" s="754"/>
      <c r="BX73" s="754"/>
      <c r="BY73" s="754"/>
      <c r="BZ73" s="754"/>
      <c r="CA73" s="754"/>
      <c r="CB73" s="754"/>
      <c r="CC73" s="754"/>
      <c r="CD73" s="754"/>
      <c r="CE73" s="754"/>
      <c r="CF73" s="754"/>
      <c r="CG73" s="759"/>
      <c r="CH73" s="750"/>
      <c r="CI73" s="751"/>
      <c r="CJ73" s="751"/>
      <c r="CK73" s="751"/>
      <c r="CL73" s="752"/>
      <c r="CM73" s="750"/>
      <c r="CN73" s="751"/>
      <c r="CO73" s="751"/>
      <c r="CP73" s="751"/>
      <c r="CQ73" s="752"/>
      <c r="CR73" s="750"/>
      <c r="CS73" s="751"/>
      <c r="CT73" s="751"/>
      <c r="CU73" s="751"/>
      <c r="CV73" s="752"/>
      <c r="CW73" s="750"/>
      <c r="CX73" s="751"/>
      <c r="CY73" s="751"/>
      <c r="CZ73" s="751"/>
      <c r="DA73" s="752"/>
      <c r="DB73" s="750"/>
      <c r="DC73" s="751"/>
      <c r="DD73" s="751"/>
      <c r="DE73" s="751"/>
      <c r="DF73" s="752"/>
      <c r="DG73" s="750"/>
      <c r="DH73" s="751"/>
      <c r="DI73" s="751"/>
      <c r="DJ73" s="751"/>
      <c r="DK73" s="752"/>
      <c r="DL73" s="750"/>
      <c r="DM73" s="751"/>
      <c r="DN73" s="751"/>
      <c r="DO73" s="751"/>
      <c r="DP73" s="752"/>
      <c r="DQ73" s="750"/>
      <c r="DR73" s="751"/>
      <c r="DS73" s="751"/>
      <c r="DT73" s="751"/>
      <c r="DU73" s="752"/>
      <c r="DV73" s="753"/>
      <c r="DW73" s="754"/>
      <c r="DX73" s="754"/>
      <c r="DY73" s="754"/>
      <c r="DZ73" s="755"/>
      <c r="EA73" s="48"/>
    </row>
    <row r="74" spans="1:131" ht="26.25" customHeight="1" x14ac:dyDescent="0.2">
      <c r="A74" s="52">
        <v>7</v>
      </c>
      <c r="B74" s="698"/>
      <c r="C74" s="699"/>
      <c r="D74" s="699"/>
      <c r="E74" s="699"/>
      <c r="F74" s="699"/>
      <c r="G74" s="699"/>
      <c r="H74" s="699"/>
      <c r="I74" s="699"/>
      <c r="J74" s="699"/>
      <c r="K74" s="699"/>
      <c r="L74" s="699"/>
      <c r="M74" s="699"/>
      <c r="N74" s="699"/>
      <c r="O74" s="699"/>
      <c r="P74" s="700"/>
      <c r="Q74" s="701"/>
      <c r="R74" s="702"/>
      <c r="S74" s="702"/>
      <c r="T74" s="702"/>
      <c r="U74" s="702"/>
      <c r="V74" s="702"/>
      <c r="W74" s="702"/>
      <c r="X74" s="702"/>
      <c r="Y74" s="702"/>
      <c r="Z74" s="702"/>
      <c r="AA74" s="702"/>
      <c r="AB74" s="702"/>
      <c r="AC74" s="702"/>
      <c r="AD74" s="702"/>
      <c r="AE74" s="702"/>
      <c r="AF74" s="702"/>
      <c r="AG74" s="702"/>
      <c r="AH74" s="702"/>
      <c r="AI74" s="702"/>
      <c r="AJ74" s="702"/>
      <c r="AK74" s="702"/>
      <c r="AL74" s="702"/>
      <c r="AM74" s="702"/>
      <c r="AN74" s="702"/>
      <c r="AO74" s="702"/>
      <c r="AP74" s="702"/>
      <c r="AQ74" s="702"/>
      <c r="AR74" s="702"/>
      <c r="AS74" s="702"/>
      <c r="AT74" s="702"/>
      <c r="AU74" s="702"/>
      <c r="AV74" s="702"/>
      <c r="AW74" s="702"/>
      <c r="AX74" s="702"/>
      <c r="AY74" s="702"/>
      <c r="AZ74" s="707"/>
      <c r="BA74" s="707"/>
      <c r="BB74" s="707"/>
      <c r="BC74" s="707"/>
      <c r="BD74" s="708"/>
      <c r="BE74" s="55"/>
      <c r="BF74" s="55"/>
      <c r="BG74" s="55"/>
      <c r="BH74" s="55"/>
      <c r="BI74" s="55"/>
      <c r="BJ74" s="55"/>
      <c r="BK74" s="55"/>
      <c r="BL74" s="55"/>
      <c r="BM74" s="55"/>
      <c r="BN74" s="55"/>
      <c r="BO74" s="55"/>
      <c r="BP74" s="55"/>
      <c r="BQ74" s="52">
        <v>68</v>
      </c>
      <c r="BR74" s="73"/>
      <c r="BS74" s="753"/>
      <c r="BT74" s="754"/>
      <c r="BU74" s="754"/>
      <c r="BV74" s="754"/>
      <c r="BW74" s="754"/>
      <c r="BX74" s="754"/>
      <c r="BY74" s="754"/>
      <c r="BZ74" s="754"/>
      <c r="CA74" s="754"/>
      <c r="CB74" s="754"/>
      <c r="CC74" s="754"/>
      <c r="CD74" s="754"/>
      <c r="CE74" s="754"/>
      <c r="CF74" s="754"/>
      <c r="CG74" s="759"/>
      <c r="CH74" s="750"/>
      <c r="CI74" s="751"/>
      <c r="CJ74" s="751"/>
      <c r="CK74" s="751"/>
      <c r="CL74" s="752"/>
      <c r="CM74" s="750"/>
      <c r="CN74" s="751"/>
      <c r="CO74" s="751"/>
      <c r="CP74" s="751"/>
      <c r="CQ74" s="752"/>
      <c r="CR74" s="750"/>
      <c r="CS74" s="751"/>
      <c r="CT74" s="751"/>
      <c r="CU74" s="751"/>
      <c r="CV74" s="752"/>
      <c r="CW74" s="750"/>
      <c r="CX74" s="751"/>
      <c r="CY74" s="751"/>
      <c r="CZ74" s="751"/>
      <c r="DA74" s="752"/>
      <c r="DB74" s="750"/>
      <c r="DC74" s="751"/>
      <c r="DD74" s="751"/>
      <c r="DE74" s="751"/>
      <c r="DF74" s="752"/>
      <c r="DG74" s="750"/>
      <c r="DH74" s="751"/>
      <c r="DI74" s="751"/>
      <c r="DJ74" s="751"/>
      <c r="DK74" s="752"/>
      <c r="DL74" s="750"/>
      <c r="DM74" s="751"/>
      <c r="DN74" s="751"/>
      <c r="DO74" s="751"/>
      <c r="DP74" s="752"/>
      <c r="DQ74" s="750"/>
      <c r="DR74" s="751"/>
      <c r="DS74" s="751"/>
      <c r="DT74" s="751"/>
      <c r="DU74" s="752"/>
      <c r="DV74" s="753"/>
      <c r="DW74" s="754"/>
      <c r="DX74" s="754"/>
      <c r="DY74" s="754"/>
      <c r="DZ74" s="755"/>
      <c r="EA74" s="48"/>
    </row>
    <row r="75" spans="1:131" ht="26.25" customHeight="1" x14ac:dyDescent="0.2">
      <c r="A75" s="52">
        <v>8</v>
      </c>
      <c r="B75" s="698"/>
      <c r="C75" s="699"/>
      <c r="D75" s="699"/>
      <c r="E75" s="699"/>
      <c r="F75" s="699"/>
      <c r="G75" s="699"/>
      <c r="H75" s="699"/>
      <c r="I75" s="699"/>
      <c r="J75" s="699"/>
      <c r="K75" s="699"/>
      <c r="L75" s="699"/>
      <c r="M75" s="699"/>
      <c r="N75" s="699"/>
      <c r="O75" s="699"/>
      <c r="P75" s="700"/>
      <c r="Q75" s="674"/>
      <c r="R75" s="675"/>
      <c r="S75" s="675"/>
      <c r="T75" s="675"/>
      <c r="U75" s="706"/>
      <c r="V75" s="703"/>
      <c r="W75" s="675"/>
      <c r="X75" s="675"/>
      <c r="Y75" s="675"/>
      <c r="Z75" s="706"/>
      <c r="AA75" s="703"/>
      <c r="AB75" s="675"/>
      <c r="AC75" s="675"/>
      <c r="AD75" s="675"/>
      <c r="AE75" s="706"/>
      <c r="AF75" s="703"/>
      <c r="AG75" s="675"/>
      <c r="AH75" s="675"/>
      <c r="AI75" s="675"/>
      <c r="AJ75" s="706"/>
      <c r="AK75" s="703"/>
      <c r="AL75" s="675"/>
      <c r="AM75" s="675"/>
      <c r="AN75" s="675"/>
      <c r="AO75" s="706"/>
      <c r="AP75" s="703"/>
      <c r="AQ75" s="675"/>
      <c r="AR75" s="675"/>
      <c r="AS75" s="675"/>
      <c r="AT75" s="706"/>
      <c r="AU75" s="703"/>
      <c r="AV75" s="675"/>
      <c r="AW75" s="675"/>
      <c r="AX75" s="675"/>
      <c r="AY75" s="706"/>
      <c r="AZ75" s="707"/>
      <c r="BA75" s="707"/>
      <c r="BB75" s="707"/>
      <c r="BC75" s="707"/>
      <c r="BD75" s="708"/>
      <c r="BE75" s="55"/>
      <c r="BF75" s="55"/>
      <c r="BG75" s="55"/>
      <c r="BH75" s="55"/>
      <c r="BI75" s="55"/>
      <c r="BJ75" s="55"/>
      <c r="BK75" s="55"/>
      <c r="BL75" s="55"/>
      <c r="BM75" s="55"/>
      <c r="BN75" s="55"/>
      <c r="BO75" s="55"/>
      <c r="BP75" s="55"/>
      <c r="BQ75" s="52">
        <v>69</v>
      </c>
      <c r="BR75" s="73"/>
      <c r="BS75" s="753"/>
      <c r="BT75" s="754"/>
      <c r="BU75" s="754"/>
      <c r="BV75" s="754"/>
      <c r="BW75" s="754"/>
      <c r="BX75" s="754"/>
      <c r="BY75" s="754"/>
      <c r="BZ75" s="754"/>
      <c r="CA75" s="754"/>
      <c r="CB75" s="754"/>
      <c r="CC75" s="754"/>
      <c r="CD75" s="754"/>
      <c r="CE75" s="754"/>
      <c r="CF75" s="754"/>
      <c r="CG75" s="759"/>
      <c r="CH75" s="750"/>
      <c r="CI75" s="751"/>
      <c r="CJ75" s="751"/>
      <c r="CK75" s="751"/>
      <c r="CL75" s="752"/>
      <c r="CM75" s="750"/>
      <c r="CN75" s="751"/>
      <c r="CO75" s="751"/>
      <c r="CP75" s="751"/>
      <c r="CQ75" s="752"/>
      <c r="CR75" s="750"/>
      <c r="CS75" s="751"/>
      <c r="CT75" s="751"/>
      <c r="CU75" s="751"/>
      <c r="CV75" s="752"/>
      <c r="CW75" s="750"/>
      <c r="CX75" s="751"/>
      <c r="CY75" s="751"/>
      <c r="CZ75" s="751"/>
      <c r="DA75" s="752"/>
      <c r="DB75" s="750"/>
      <c r="DC75" s="751"/>
      <c r="DD75" s="751"/>
      <c r="DE75" s="751"/>
      <c r="DF75" s="752"/>
      <c r="DG75" s="750"/>
      <c r="DH75" s="751"/>
      <c r="DI75" s="751"/>
      <c r="DJ75" s="751"/>
      <c r="DK75" s="752"/>
      <c r="DL75" s="750"/>
      <c r="DM75" s="751"/>
      <c r="DN75" s="751"/>
      <c r="DO75" s="751"/>
      <c r="DP75" s="752"/>
      <c r="DQ75" s="750"/>
      <c r="DR75" s="751"/>
      <c r="DS75" s="751"/>
      <c r="DT75" s="751"/>
      <c r="DU75" s="752"/>
      <c r="DV75" s="753"/>
      <c r="DW75" s="754"/>
      <c r="DX75" s="754"/>
      <c r="DY75" s="754"/>
      <c r="DZ75" s="755"/>
      <c r="EA75" s="48"/>
    </row>
    <row r="76" spans="1:131" ht="26.25" customHeight="1" x14ac:dyDescent="0.2">
      <c r="A76" s="52">
        <v>9</v>
      </c>
      <c r="B76" s="698"/>
      <c r="C76" s="699"/>
      <c r="D76" s="699"/>
      <c r="E76" s="699"/>
      <c r="F76" s="699"/>
      <c r="G76" s="699"/>
      <c r="H76" s="699"/>
      <c r="I76" s="699"/>
      <c r="J76" s="699"/>
      <c r="K76" s="699"/>
      <c r="L76" s="699"/>
      <c r="M76" s="699"/>
      <c r="N76" s="699"/>
      <c r="O76" s="699"/>
      <c r="P76" s="700"/>
      <c r="Q76" s="674"/>
      <c r="R76" s="675"/>
      <c r="S76" s="675"/>
      <c r="T76" s="675"/>
      <c r="U76" s="706"/>
      <c r="V76" s="703"/>
      <c r="W76" s="675"/>
      <c r="X76" s="675"/>
      <c r="Y76" s="675"/>
      <c r="Z76" s="706"/>
      <c r="AA76" s="703"/>
      <c r="AB76" s="675"/>
      <c r="AC76" s="675"/>
      <c r="AD76" s="675"/>
      <c r="AE76" s="706"/>
      <c r="AF76" s="703"/>
      <c r="AG76" s="675"/>
      <c r="AH76" s="675"/>
      <c r="AI76" s="675"/>
      <c r="AJ76" s="706"/>
      <c r="AK76" s="703"/>
      <c r="AL76" s="675"/>
      <c r="AM76" s="675"/>
      <c r="AN76" s="675"/>
      <c r="AO76" s="706"/>
      <c r="AP76" s="703"/>
      <c r="AQ76" s="675"/>
      <c r="AR76" s="675"/>
      <c r="AS76" s="675"/>
      <c r="AT76" s="706"/>
      <c r="AU76" s="703"/>
      <c r="AV76" s="675"/>
      <c r="AW76" s="675"/>
      <c r="AX76" s="675"/>
      <c r="AY76" s="706"/>
      <c r="AZ76" s="707"/>
      <c r="BA76" s="707"/>
      <c r="BB76" s="707"/>
      <c r="BC76" s="707"/>
      <c r="BD76" s="708"/>
      <c r="BE76" s="55"/>
      <c r="BF76" s="55"/>
      <c r="BG76" s="55"/>
      <c r="BH76" s="55"/>
      <c r="BI76" s="55"/>
      <c r="BJ76" s="55"/>
      <c r="BK76" s="55"/>
      <c r="BL76" s="55"/>
      <c r="BM76" s="55"/>
      <c r="BN76" s="55"/>
      <c r="BO76" s="55"/>
      <c r="BP76" s="55"/>
      <c r="BQ76" s="52">
        <v>70</v>
      </c>
      <c r="BR76" s="73"/>
      <c r="BS76" s="753"/>
      <c r="BT76" s="754"/>
      <c r="BU76" s="754"/>
      <c r="BV76" s="754"/>
      <c r="BW76" s="754"/>
      <c r="BX76" s="754"/>
      <c r="BY76" s="754"/>
      <c r="BZ76" s="754"/>
      <c r="CA76" s="754"/>
      <c r="CB76" s="754"/>
      <c r="CC76" s="754"/>
      <c r="CD76" s="754"/>
      <c r="CE76" s="754"/>
      <c r="CF76" s="754"/>
      <c r="CG76" s="759"/>
      <c r="CH76" s="750"/>
      <c r="CI76" s="751"/>
      <c r="CJ76" s="751"/>
      <c r="CK76" s="751"/>
      <c r="CL76" s="752"/>
      <c r="CM76" s="750"/>
      <c r="CN76" s="751"/>
      <c r="CO76" s="751"/>
      <c r="CP76" s="751"/>
      <c r="CQ76" s="752"/>
      <c r="CR76" s="750"/>
      <c r="CS76" s="751"/>
      <c r="CT76" s="751"/>
      <c r="CU76" s="751"/>
      <c r="CV76" s="752"/>
      <c r="CW76" s="750"/>
      <c r="CX76" s="751"/>
      <c r="CY76" s="751"/>
      <c r="CZ76" s="751"/>
      <c r="DA76" s="752"/>
      <c r="DB76" s="750"/>
      <c r="DC76" s="751"/>
      <c r="DD76" s="751"/>
      <c r="DE76" s="751"/>
      <c r="DF76" s="752"/>
      <c r="DG76" s="750"/>
      <c r="DH76" s="751"/>
      <c r="DI76" s="751"/>
      <c r="DJ76" s="751"/>
      <c r="DK76" s="752"/>
      <c r="DL76" s="750"/>
      <c r="DM76" s="751"/>
      <c r="DN76" s="751"/>
      <c r="DO76" s="751"/>
      <c r="DP76" s="752"/>
      <c r="DQ76" s="750"/>
      <c r="DR76" s="751"/>
      <c r="DS76" s="751"/>
      <c r="DT76" s="751"/>
      <c r="DU76" s="752"/>
      <c r="DV76" s="753"/>
      <c r="DW76" s="754"/>
      <c r="DX76" s="754"/>
      <c r="DY76" s="754"/>
      <c r="DZ76" s="755"/>
      <c r="EA76" s="48"/>
    </row>
    <row r="77" spans="1:131" ht="26.25" customHeight="1" x14ac:dyDescent="0.2">
      <c r="A77" s="52">
        <v>10</v>
      </c>
      <c r="B77" s="698"/>
      <c r="C77" s="699"/>
      <c r="D77" s="699"/>
      <c r="E77" s="699"/>
      <c r="F77" s="699"/>
      <c r="G77" s="699"/>
      <c r="H77" s="699"/>
      <c r="I77" s="699"/>
      <c r="J77" s="699"/>
      <c r="K77" s="699"/>
      <c r="L77" s="699"/>
      <c r="M77" s="699"/>
      <c r="N77" s="699"/>
      <c r="O77" s="699"/>
      <c r="P77" s="700"/>
      <c r="Q77" s="674"/>
      <c r="R77" s="675"/>
      <c r="S77" s="675"/>
      <c r="T77" s="675"/>
      <c r="U77" s="706"/>
      <c r="V77" s="703"/>
      <c r="W77" s="675"/>
      <c r="X77" s="675"/>
      <c r="Y77" s="675"/>
      <c r="Z77" s="706"/>
      <c r="AA77" s="703"/>
      <c r="AB77" s="675"/>
      <c r="AC77" s="675"/>
      <c r="AD77" s="675"/>
      <c r="AE77" s="706"/>
      <c r="AF77" s="703"/>
      <c r="AG77" s="675"/>
      <c r="AH77" s="675"/>
      <c r="AI77" s="675"/>
      <c r="AJ77" s="706"/>
      <c r="AK77" s="703"/>
      <c r="AL77" s="675"/>
      <c r="AM77" s="675"/>
      <c r="AN77" s="675"/>
      <c r="AO77" s="706"/>
      <c r="AP77" s="703"/>
      <c r="AQ77" s="675"/>
      <c r="AR77" s="675"/>
      <c r="AS77" s="675"/>
      <c r="AT77" s="706"/>
      <c r="AU77" s="703"/>
      <c r="AV77" s="675"/>
      <c r="AW77" s="675"/>
      <c r="AX77" s="675"/>
      <c r="AY77" s="706"/>
      <c r="AZ77" s="707"/>
      <c r="BA77" s="707"/>
      <c r="BB77" s="707"/>
      <c r="BC77" s="707"/>
      <c r="BD77" s="708"/>
      <c r="BE77" s="55"/>
      <c r="BF77" s="55"/>
      <c r="BG77" s="55"/>
      <c r="BH77" s="55"/>
      <c r="BI77" s="55"/>
      <c r="BJ77" s="55"/>
      <c r="BK77" s="55"/>
      <c r="BL77" s="55"/>
      <c r="BM77" s="55"/>
      <c r="BN77" s="55"/>
      <c r="BO77" s="55"/>
      <c r="BP77" s="55"/>
      <c r="BQ77" s="52">
        <v>71</v>
      </c>
      <c r="BR77" s="73"/>
      <c r="BS77" s="753"/>
      <c r="BT77" s="754"/>
      <c r="BU77" s="754"/>
      <c r="BV77" s="754"/>
      <c r="BW77" s="754"/>
      <c r="BX77" s="754"/>
      <c r="BY77" s="754"/>
      <c r="BZ77" s="754"/>
      <c r="CA77" s="754"/>
      <c r="CB77" s="754"/>
      <c r="CC77" s="754"/>
      <c r="CD77" s="754"/>
      <c r="CE77" s="754"/>
      <c r="CF77" s="754"/>
      <c r="CG77" s="759"/>
      <c r="CH77" s="750"/>
      <c r="CI77" s="751"/>
      <c r="CJ77" s="751"/>
      <c r="CK77" s="751"/>
      <c r="CL77" s="752"/>
      <c r="CM77" s="750"/>
      <c r="CN77" s="751"/>
      <c r="CO77" s="751"/>
      <c r="CP77" s="751"/>
      <c r="CQ77" s="752"/>
      <c r="CR77" s="750"/>
      <c r="CS77" s="751"/>
      <c r="CT77" s="751"/>
      <c r="CU77" s="751"/>
      <c r="CV77" s="752"/>
      <c r="CW77" s="750"/>
      <c r="CX77" s="751"/>
      <c r="CY77" s="751"/>
      <c r="CZ77" s="751"/>
      <c r="DA77" s="752"/>
      <c r="DB77" s="750"/>
      <c r="DC77" s="751"/>
      <c r="DD77" s="751"/>
      <c r="DE77" s="751"/>
      <c r="DF77" s="752"/>
      <c r="DG77" s="750"/>
      <c r="DH77" s="751"/>
      <c r="DI77" s="751"/>
      <c r="DJ77" s="751"/>
      <c r="DK77" s="752"/>
      <c r="DL77" s="750"/>
      <c r="DM77" s="751"/>
      <c r="DN77" s="751"/>
      <c r="DO77" s="751"/>
      <c r="DP77" s="752"/>
      <c r="DQ77" s="750"/>
      <c r="DR77" s="751"/>
      <c r="DS77" s="751"/>
      <c r="DT77" s="751"/>
      <c r="DU77" s="752"/>
      <c r="DV77" s="753"/>
      <c r="DW77" s="754"/>
      <c r="DX77" s="754"/>
      <c r="DY77" s="754"/>
      <c r="DZ77" s="755"/>
      <c r="EA77" s="48"/>
    </row>
    <row r="78" spans="1:131" ht="26.25" customHeight="1" x14ac:dyDescent="0.2">
      <c r="A78" s="52">
        <v>11</v>
      </c>
      <c r="B78" s="698"/>
      <c r="C78" s="699"/>
      <c r="D78" s="699"/>
      <c r="E78" s="699"/>
      <c r="F78" s="699"/>
      <c r="G78" s="699"/>
      <c r="H78" s="699"/>
      <c r="I78" s="699"/>
      <c r="J78" s="699"/>
      <c r="K78" s="699"/>
      <c r="L78" s="699"/>
      <c r="M78" s="699"/>
      <c r="N78" s="699"/>
      <c r="O78" s="699"/>
      <c r="P78" s="700"/>
      <c r="Q78" s="701"/>
      <c r="R78" s="702"/>
      <c r="S78" s="702"/>
      <c r="T78" s="702"/>
      <c r="U78" s="702"/>
      <c r="V78" s="702"/>
      <c r="W78" s="702"/>
      <c r="X78" s="702"/>
      <c r="Y78" s="702"/>
      <c r="Z78" s="702"/>
      <c r="AA78" s="702"/>
      <c r="AB78" s="702"/>
      <c r="AC78" s="702"/>
      <c r="AD78" s="702"/>
      <c r="AE78" s="702"/>
      <c r="AF78" s="702"/>
      <c r="AG78" s="702"/>
      <c r="AH78" s="702"/>
      <c r="AI78" s="702"/>
      <c r="AJ78" s="702"/>
      <c r="AK78" s="702"/>
      <c r="AL78" s="702"/>
      <c r="AM78" s="702"/>
      <c r="AN78" s="702"/>
      <c r="AO78" s="702"/>
      <c r="AP78" s="702"/>
      <c r="AQ78" s="702"/>
      <c r="AR78" s="702"/>
      <c r="AS78" s="702"/>
      <c r="AT78" s="702"/>
      <c r="AU78" s="702"/>
      <c r="AV78" s="702"/>
      <c r="AW78" s="702"/>
      <c r="AX78" s="702"/>
      <c r="AY78" s="702"/>
      <c r="AZ78" s="707"/>
      <c r="BA78" s="707"/>
      <c r="BB78" s="707"/>
      <c r="BC78" s="707"/>
      <c r="BD78" s="708"/>
      <c r="BE78" s="55"/>
      <c r="BF78" s="55"/>
      <c r="BG78" s="55"/>
      <c r="BH78" s="55"/>
      <c r="BI78" s="55"/>
      <c r="BJ78" s="48"/>
      <c r="BK78" s="48"/>
      <c r="BL78" s="48"/>
      <c r="BM78" s="48"/>
      <c r="BN78" s="48"/>
      <c r="BO78" s="55"/>
      <c r="BP78" s="55"/>
      <c r="BQ78" s="52">
        <v>72</v>
      </c>
      <c r="BR78" s="73"/>
      <c r="BS78" s="753"/>
      <c r="BT78" s="754"/>
      <c r="BU78" s="754"/>
      <c r="BV78" s="754"/>
      <c r="BW78" s="754"/>
      <c r="BX78" s="754"/>
      <c r="BY78" s="754"/>
      <c r="BZ78" s="754"/>
      <c r="CA78" s="754"/>
      <c r="CB78" s="754"/>
      <c r="CC78" s="754"/>
      <c r="CD78" s="754"/>
      <c r="CE78" s="754"/>
      <c r="CF78" s="754"/>
      <c r="CG78" s="759"/>
      <c r="CH78" s="750"/>
      <c r="CI78" s="751"/>
      <c r="CJ78" s="751"/>
      <c r="CK78" s="751"/>
      <c r="CL78" s="752"/>
      <c r="CM78" s="750"/>
      <c r="CN78" s="751"/>
      <c r="CO78" s="751"/>
      <c r="CP78" s="751"/>
      <c r="CQ78" s="752"/>
      <c r="CR78" s="750"/>
      <c r="CS78" s="751"/>
      <c r="CT78" s="751"/>
      <c r="CU78" s="751"/>
      <c r="CV78" s="752"/>
      <c r="CW78" s="750"/>
      <c r="CX78" s="751"/>
      <c r="CY78" s="751"/>
      <c r="CZ78" s="751"/>
      <c r="DA78" s="752"/>
      <c r="DB78" s="750"/>
      <c r="DC78" s="751"/>
      <c r="DD78" s="751"/>
      <c r="DE78" s="751"/>
      <c r="DF78" s="752"/>
      <c r="DG78" s="750"/>
      <c r="DH78" s="751"/>
      <c r="DI78" s="751"/>
      <c r="DJ78" s="751"/>
      <c r="DK78" s="752"/>
      <c r="DL78" s="750"/>
      <c r="DM78" s="751"/>
      <c r="DN78" s="751"/>
      <c r="DO78" s="751"/>
      <c r="DP78" s="752"/>
      <c r="DQ78" s="750"/>
      <c r="DR78" s="751"/>
      <c r="DS78" s="751"/>
      <c r="DT78" s="751"/>
      <c r="DU78" s="752"/>
      <c r="DV78" s="753"/>
      <c r="DW78" s="754"/>
      <c r="DX78" s="754"/>
      <c r="DY78" s="754"/>
      <c r="DZ78" s="755"/>
      <c r="EA78" s="48"/>
    </row>
    <row r="79" spans="1:131" ht="26.25" customHeight="1" x14ac:dyDescent="0.2">
      <c r="A79" s="52">
        <v>12</v>
      </c>
      <c r="B79" s="698"/>
      <c r="C79" s="699"/>
      <c r="D79" s="699"/>
      <c r="E79" s="699"/>
      <c r="F79" s="699"/>
      <c r="G79" s="699"/>
      <c r="H79" s="699"/>
      <c r="I79" s="699"/>
      <c r="J79" s="699"/>
      <c r="K79" s="699"/>
      <c r="L79" s="699"/>
      <c r="M79" s="699"/>
      <c r="N79" s="699"/>
      <c r="O79" s="699"/>
      <c r="P79" s="700"/>
      <c r="Q79" s="701"/>
      <c r="R79" s="702"/>
      <c r="S79" s="702"/>
      <c r="T79" s="702"/>
      <c r="U79" s="702"/>
      <c r="V79" s="702"/>
      <c r="W79" s="702"/>
      <c r="X79" s="702"/>
      <c r="Y79" s="702"/>
      <c r="Z79" s="702"/>
      <c r="AA79" s="702"/>
      <c r="AB79" s="702"/>
      <c r="AC79" s="702"/>
      <c r="AD79" s="702"/>
      <c r="AE79" s="702"/>
      <c r="AF79" s="702"/>
      <c r="AG79" s="702"/>
      <c r="AH79" s="702"/>
      <c r="AI79" s="702"/>
      <c r="AJ79" s="702"/>
      <c r="AK79" s="702"/>
      <c r="AL79" s="702"/>
      <c r="AM79" s="702"/>
      <c r="AN79" s="702"/>
      <c r="AO79" s="702"/>
      <c r="AP79" s="702"/>
      <c r="AQ79" s="702"/>
      <c r="AR79" s="702"/>
      <c r="AS79" s="702"/>
      <c r="AT79" s="702"/>
      <c r="AU79" s="702"/>
      <c r="AV79" s="702"/>
      <c r="AW79" s="702"/>
      <c r="AX79" s="702"/>
      <c r="AY79" s="702"/>
      <c r="AZ79" s="707"/>
      <c r="BA79" s="707"/>
      <c r="BB79" s="707"/>
      <c r="BC79" s="707"/>
      <c r="BD79" s="708"/>
      <c r="BE79" s="55"/>
      <c r="BF79" s="55"/>
      <c r="BG79" s="55"/>
      <c r="BH79" s="55"/>
      <c r="BI79" s="55"/>
      <c r="BJ79" s="48"/>
      <c r="BK79" s="48"/>
      <c r="BL79" s="48"/>
      <c r="BM79" s="48"/>
      <c r="BN79" s="48"/>
      <c r="BO79" s="55"/>
      <c r="BP79" s="55"/>
      <c r="BQ79" s="52">
        <v>73</v>
      </c>
      <c r="BR79" s="73"/>
      <c r="BS79" s="753"/>
      <c r="BT79" s="754"/>
      <c r="BU79" s="754"/>
      <c r="BV79" s="754"/>
      <c r="BW79" s="754"/>
      <c r="BX79" s="754"/>
      <c r="BY79" s="754"/>
      <c r="BZ79" s="754"/>
      <c r="CA79" s="754"/>
      <c r="CB79" s="754"/>
      <c r="CC79" s="754"/>
      <c r="CD79" s="754"/>
      <c r="CE79" s="754"/>
      <c r="CF79" s="754"/>
      <c r="CG79" s="759"/>
      <c r="CH79" s="750"/>
      <c r="CI79" s="751"/>
      <c r="CJ79" s="751"/>
      <c r="CK79" s="751"/>
      <c r="CL79" s="752"/>
      <c r="CM79" s="750"/>
      <c r="CN79" s="751"/>
      <c r="CO79" s="751"/>
      <c r="CP79" s="751"/>
      <c r="CQ79" s="752"/>
      <c r="CR79" s="750"/>
      <c r="CS79" s="751"/>
      <c r="CT79" s="751"/>
      <c r="CU79" s="751"/>
      <c r="CV79" s="752"/>
      <c r="CW79" s="750"/>
      <c r="CX79" s="751"/>
      <c r="CY79" s="751"/>
      <c r="CZ79" s="751"/>
      <c r="DA79" s="752"/>
      <c r="DB79" s="750"/>
      <c r="DC79" s="751"/>
      <c r="DD79" s="751"/>
      <c r="DE79" s="751"/>
      <c r="DF79" s="752"/>
      <c r="DG79" s="750"/>
      <c r="DH79" s="751"/>
      <c r="DI79" s="751"/>
      <c r="DJ79" s="751"/>
      <c r="DK79" s="752"/>
      <c r="DL79" s="750"/>
      <c r="DM79" s="751"/>
      <c r="DN79" s="751"/>
      <c r="DO79" s="751"/>
      <c r="DP79" s="752"/>
      <c r="DQ79" s="750"/>
      <c r="DR79" s="751"/>
      <c r="DS79" s="751"/>
      <c r="DT79" s="751"/>
      <c r="DU79" s="752"/>
      <c r="DV79" s="753"/>
      <c r="DW79" s="754"/>
      <c r="DX79" s="754"/>
      <c r="DY79" s="754"/>
      <c r="DZ79" s="755"/>
      <c r="EA79" s="48"/>
    </row>
    <row r="80" spans="1:131" ht="26.25" customHeight="1" x14ac:dyDescent="0.2">
      <c r="A80" s="52">
        <v>13</v>
      </c>
      <c r="B80" s="698"/>
      <c r="C80" s="699"/>
      <c r="D80" s="699"/>
      <c r="E80" s="699"/>
      <c r="F80" s="699"/>
      <c r="G80" s="699"/>
      <c r="H80" s="699"/>
      <c r="I80" s="699"/>
      <c r="J80" s="699"/>
      <c r="K80" s="699"/>
      <c r="L80" s="699"/>
      <c r="M80" s="699"/>
      <c r="N80" s="699"/>
      <c r="O80" s="699"/>
      <c r="P80" s="700"/>
      <c r="Q80" s="701"/>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2"/>
      <c r="AY80" s="702"/>
      <c r="AZ80" s="707"/>
      <c r="BA80" s="707"/>
      <c r="BB80" s="707"/>
      <c r="BC80" s="707"/>
      <c r="BD80" s="708"/>
      <c r="BE80" s="55"/>
      <c r="BF80" s="55"/>
      <c r="BG80" s="55"/>
      <c r="BH80" s="55"/>
      <c r="BI80" s="55"/>
      <c r="BJ80" s="55"/>
      <c r="BK80" s="55"/>
      <c r="BL80" s="55"/>
      <c r="BM80" s="55"/>
      <c r="BN80" s="55"/>
      <c r="BO80" s="55"/>
      <c r="BP80" s="55"/>
      <c r="BQ80" s="52">
        <v>74</v>
      </c>
      <c r="BR80" s="73"/>
      <c r="BS80" s="753"/>
      <c r="BT80" s="754"/>
      <c r="BU80" s="754"/>
      <c r="BV80" s="754"/>
      <c r="BW80" s="754"/>
      <c r="BX80" s="754"/>
      <c r="BY80" s="754"/>
      <c r="BZ80" s="754"/>
      <c r="CA80" s="754"/>
      <c r="CB80" s="754"/>
      <c r="CC80" s="754"/>
      <c r="CD80" s="754"/>
      <c r="CE80" s="754"/>
      <c r="CF80" s="754"/>
      <c r="CG80" s="759"/>
      <c r="CH80" s="750"/>
      <c r="CI80" s="751"/>
      <c r="CJ80" s="751"/>
      <c r="CK80" s="751"/>
      <c r="CL80" s="752"/>
      <c r="CM80" s="750"/>
      <c r="CN80" s="751"/>
      <c r="CO80" s="751"/>
      <c r="CP80" s="751"/>
      <c r="CQ80" s="752"/>
      <c r="CR80" s="750"/>
      <c r="CS80" s="751"/>
      <c r="CT80" s="751"/>
      <c r="CU80" s="751"/>
      <c r="CV80" s="752"/>
      <c r="CW80" s="750"/>
      <c r="CX80" s="751"/>
      <c r="CY80" s="751"/>
      <c r="CZ80" s="751"/>
      <c r="DA80" s="752"/>
      <c r="DB80" s="750"/>
      <c r="DC80" s="751"/>
      <c r="DD80" s="751"/>
      <c r="DE80" s="751"/>
      <c r="DF80" s="752"/>
      <c r="DG80" s="750"/>
      <c r="DH80" s="751"/>
      <c r="DI80" s="751"/>
      <c r="DJ80" s="751"/>
      <c r="DK80" s="752"/>
      <c r="DL80" s="750"/>
      <c r="DM80" s="751"/>
      <c r="DN80" s="751"/>
      <c r="DO80" s="751"/>
      <c r="DP80" s="752"/>
      <c r="DQ80" s="750"/>
      <c r="DR80" s="751"/>
      <c r="DS80" s="751"/>
      <c r="DT80" s="751"/>
      <c r="DU80" s="752"/>
      <c r="DV80" s="753"/>
      <c r="DW80" s="754"/>
      <c r="DX80" s="754"/>
      <c r="DY80" s="754"/>
      <c r="DZ80" s="755"/>
      <c r="EA80" s="48"/>
    </row>
    <row r="81" spans="1:131" ht="26.25" customHeight="1" x14ac:dyDescent="0.2">
      <c r="A81" s="52">
        <v>14</v>
      </c>
      <c r="B81" s="698"/>
      <c r="C81" s="699"/>
      <c r="D81" s="699"/>
      <c r="E81" s="699"/>
      <c r="F81" s="699"/>
      <c r="G81" s="699"/>
      <c r="H81" s="699"/>
      <c r="I81" s="699"/>
      <c r="J81" s="699"/>
      <c r="K81" s="699"/>
      <c r="L81" s="699"/>
      <c r="M81" s="699"/>
      <c r="N81" s="699"/>
      <c r="O81" s="699"/>
      <c r="P81" s="700"/>
      <c r="Q81" s="701"/>
      <c r="R81" s="702"/>
      <c r="S81" s="702"/>
      <c r="T81" s="702"/>
      <c r="U81" s="702"/>
      <c r="V81" s="702"/>
      <c r="W81" s="702"/>
      <c r="X81" s="702"/>
      <c r="Y81" s="702"/>
      <c r="Z81" s="702"/>
      <c r="AA81" s="702"/>
      <c r="AB81" s="702"/>
      <c r="AC81" s="702"/>
      <c r="AD81" s="702"/>
      <c r="AE81" s="702"/>
      <c r="AF81" s="702"/>
      <c r="AG81" s="702"/>
      <c r="AH81" s="702"/>
      <c r="AI81" s="702"/>
      <c r="AJ81" s="702"/>
      <c r="AK81" s="702"/>
      <c r="AL81" s="702"/>
      <c r="AM81" s="702"/>
      <c r="AN81" s="702"/>
      <c r="AO81" s="702"/>
      <c r="AP81" s="702"/>
      <c r="AQ81" s="702"/>
      <c r="AR81" s="702"/>
      <c r="AS81" s="702"/>
      <c r="AT81" s="702"/>
      <c r="AU81" s="702"/>
      <c r="AV81" s="702"/>
      <c r="AW81" s="702"/>
      <c r="AX81" s="702"/>
      <c r="AY81" s="702"/>
      <c r="AZ81" s="707"/>
      <c r="BA81" s="707"/>
      <c r="BB81" s="707"/>
      <c r="BC81" s="707"/>
      <c r="BD81" s="708"/>
      <c r="BE81" s="55"/>
      <c r="BF81" s="55"/>
      <c r="BG81" s="55"/>
      <c r="BH81" s="55"/>
      <c r="BI81" s="55"/>
      <c r="BJ81" s="55"/>
      <c r="BK81" s="55"/>
      <c r="BL81" s="55"/>
      <c r="BM81" s="55"/>
      <c r="BN81" s="55"/>
      <c r="BO81" s="55"/>
      <c r="BP81" s="55"/>
      <c r="BQ81" s="52">
        <v>75</v>
      </c>
      <c r="BR81" s="73"/>
      <c r="BS81" s="753"/>
      <c r="BT81" s="754"/>
      <c r="BU81" s="754"/>
      <c r="BV81" s="754"/>
      <c r="BW81" s="754"/>
      <c r="BX81" s="754"/>
      <c r="BY81" s="754"/>
      <c r="BZ81" s="754"/>
      <c r="CA81" s="754"/>
      <c r="CB81" s="754"/>
      <c r="CC81" s="754"/>
      <c r="CD81" s="754"/>
      <c r="CE81" s="754"/>
      <c r="CF81" s="754"/>
      <c r="CG81" s="759"/>
      <c r="CH81" s="750"/>
      <c r="CI81" s="751"/>
      <c r="CJ81" s="751"/>
      <c r="CK81" s="751"/>
      <c r="CL81" s="752"/>
      <c r="CM81" s="750"/>
      <c r="CN81" s="751"/>
      <c r="CO81" s="751"/>
      <c r="CP81" s="751"/>
      <c r="CQ81" s="752"/>
      <c r="CR81" s="750"/>
      <c r="CS81" s="751"/>
      <c r="CT81" s="751"/>
      <c r="CU81" s="751"/>
      <c r="CV81" s="752"/>
      <c r="CW81" s="750"/>
      <c r="CX81" s="751"/>
      <c r="CY81" s="751"/>
      <c r="CZ81" s="751"/>
      <c r="DA81" s="752"/>
      <c r="DB81" s="750"/>
      <c r="DC81" s="751"/>
      <c r="DD81" s="751"/>
      <c r="DE81" s="751"/>
      <c r="DF81" s="752"/>
      <c r="DG81" s="750"/>
      <c r="DH81" s="751"/>
      <c r="DI81" s="751"/>
      <c r="DJ81" s="751"/>
      <c r="DK81" s="752"/>
      <c r="DL81" s="750"/>
      <c r="DM81" s="751"/>
      <c r="DN81" s="751"/>
      <c r="DO81" s="751"/>
      <c r="DP81" s="752"/>
      <c r="DQ81" s="750"/>
      <c r="DR81" s="751"/>
      <c r="DS81" s="751"/>
      <c r="DT81" s="751"/>
      <c r="DU81" s="752"/>
      <c r="DV81" s="753"/>
      <c r="DW81" s="754"/>
      <c r="DX81" s="754"/>
      <c r="DY81" s="754"/>
      <c r="DZ81" s="755"/>
      <c r="EA81" s="48"/>
    </row>
    <row r="82" spans="1:131" ht="26.25" customHeight="1" x14ac:dyDescent="0.2">
      <c r="A82" s="52">
        <v>15</v>
      </c>
      <c r="B82" s="698"/>
      <c r="C82" s="699"/>
      <c r="D82" s="699"/>
      <c r="E82" s="699"/>
      <c r="F82" s="699"/>
      <c r="G82" s="699"/>
      <c r="H82" s="699"/>
      <c r="I82" s="699"/>
      <c r="J82" s="699"/>
      <c r="K82" s="699"/>
      <c r="L82" s="699"/>
      <c r="M82" s="699"/>
      <c r="N82" s="699"/>
      <c r="O82" s="699"/>
      <c r="P82" s="700"/>
      <c r="Q82" s="701"/>
      <c r="R82" s="702"/>
      <c r="S82" s="702"/>
      <c r="T82" s="702"/>
      <c r="U82" s="702"/>
      <c r="V82" s="702"/>
      <c r="W82" s="702"/>
      <c r="X82" s="702"/>
      <c r="Y82" s="702"/>
      <c r="Z82" s="702"/>
      <c r="AA82" s="702"/>
      <c r="AB82" s="702"/>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702"/>
      <c r="AY82" s="702"/>
      <c r="AZ82" s="707"/>
      <c r="BA82" s="707"/>
      <c r="BB82" s="707"/>
      <c r="BC82" s="707"/>
      <c r="BD82" s="708"/>
      <c r="BE82" s="55"/>
      <c r="BF82" s="55"/>
      <c r="BG82" s="55"/>
      <c r="BH82" s="55"/>
      <c r="BI82" s="55"/>
      <c r="BJ82" s="55"/>
      <c r="BK82" s="55"/>
      <c r="BL82" s="55"/>
      <c r="BM82" s="55"/>
      <c r="BN82" s="55"/>
      <c r="BO82" s="55"/>
      <c r="BP82" s="55"/>
      <c r="BQ82" s="52">
        <v>76</v>
      </c>
      <c r="BR82" s="73"/>
      <c r="BS82" s="753"/>
      <c r="BT82" s="754"/>
      <c r="BU82" s="754"/>
      <c r="BV82" s="754"/>
      <c r="BW82" s="754"/>
      <c r="BX82" s="754"/>
      <c r="BY82" s="754"/>
      <c r="BZ82" s="754"/>
      <c r="CA82" s="754"/>
      <c r="CB82" s="754"/>
      <c r="CC82" s="754"/>
      <c r="CD82" s="754"/>
      <c r="CE82" s="754"/>
      <c r="CF82" s="754"/>
      <c r="CG82" s="759"/>
      <c r="CH82" s="750"/>
      <c r="CI82" s="751"/>
      <c r="CJ82" s="751"/>
      <c r="CK82" s="751"/>
      <c r="CL82" s="752"/>
      <c r="CM82" s="750"/>
      <c r="CN82" s="751"/>
      <c r="CO82" s="751"/>
      <c r="CP82" s="751"/>
      <c r="CQ82" s="752"/>
      <c r="CR82" s="750"/>
      <c r="CS82" s="751"/>
      <c r="CT82" s="751"/>
      <c r="CU82" s="751"/>
      <c r="CV82" s="752"/>
      <c r="CW82" s="750"/>
      <c r="CX82" s="751"/>
      <c r="CY82" s="751"/>
      <c r="CZ82" s="751"/>
      <c r="DA82" s="752"/>
      <c r="DB82" s="750"/>
      <c r="DC82" s="751"/>
      <c r="DD82" s="751"/>
      <c r="DE82" s="751"/>
      <c r="DF82" s="752"/>
      <c r="DG82" s="750"/>
      <c r="DH82" s="751"/>
      <c r="DI82" s="751"/>
      <c r="DJ82" s="751"/>
      <c r="DK82" s="752"/>
      <c r="DL82" s="750"/>
      <c r="DM82" s="751"/>
      <c r="DN82" s="751"/>
      <c r="DO82" s="751"/>
      <c r="DP82" s="752"/>
      <c r="DQ82" s="750"/>
      <c r="DR82" s="751"/>
      <c r="DS82" s="751"/>
      <c r="DT82" s="751"/>
      <c r="DU82" s="752"/>
      <c r="DV82" s="753"/>
      <c r="DW82" s="754"/>
      <c r="DX82" s="754"/>
      <c r="DY82" s="754"/>
      <c r="DZ82" s="755"/>
      <c r="EA82" s="48"/>
    </row>
    <row r="83" spans="1:131" ht="26.25" customHeight="1" x14ac:dyDescent="0.2">
      <c r="A83" s="52">
        <v>16</v>
      </c>
      <c r="B83" s="698"/>
      <c r="C83" s="699"/>
      <c r="D83" s="699"/>
      <c r="E83" s="699"/>
      <c r="F83" s="699"/>
      <c r="G83" s="699"/>
      <c r="H83" s="699"/>
      <c r="I83" s="699"/>
      <c r="J83" s="699"/>
      <c r="K83" s="699"/>
      <c r="L83" s="699"/>
      <c r="M83" s="699"/>
      <c r="N83" s="699"/>
      <c r="O83" s="699"/>
      <c r="P83" s="700"/>
      <c r="Q83" s="701"/>
      <c r="R83" s="702"/>
      <c r="S83" s="702"/>
      <c r="T83" s="702"/>
      <c r="U83" s="702"/>
      <c r="V83" s="702"/>
      <c r="W83" s="702"/>
      <c r="X83" s="702"/>
      <c r="Y83" s="702"/>
      <c r="Z83" s="702"/>
      <c r="AA83" s="702"/>
      <c r="AB83" s="702"/>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702"/>
      <c r="AY83" s="702"/>
      <c r="AZ83" s="707"/>
      <c r="BA83" s="707"/>
      <c r="BB83" s="707"/>
      <c r="BC83" s="707"/>
      <c r="BD83" s="708"/>
      <c r="BE83" s="55"/>
      <c r="BF83" s="55"/>
      <c r="BG83" s="55"/>
      <c r="BH83" s="55"/>
      <c r="BI83" s="55"/>
      <c r="BJ83" s="55"/>
      <c r="BK83" s="55"/>
      <c r="BL83" s="55"/>
      <c r="BM83" s="55"/>
      <c r="BN83" s="55"/>
      <c r="BO83" s="55"/>
      <c r="BP83" s="55"/>
      <c r="BQ83" s="52">
        <v>77</v>
      </c>
      <c r="BR83" s="73"/>
      <c r="BS83" s="753"/>
      <c r="BT83" s="754"/>
      <c r="BU83" s="754"/>
      <c r="BV83" s="754"/>
      <c r="BW83" s="754"/>
      <c r="BX83" s="754"/>
      <c r="BY83" s="754"/>
      <c r="BZ83" s="754"/>
      <c r="CA83" s="754"/>
      <c r="CB83" s="754"/>
      <c r="CC83" s="754"/>
      <c r="CD83" s="754"/>
      <c r="CE83" s="754"/>
      <c r="CF83" s="754"/>
      <c r="CG83" s="759"/>
      <c r="CH83" s="750"/>
      <c r="CI83" s="751"/>
      <c r="CJ83" s="751"/>
      <c r="CK83" s="751"/>
      <c r="CL83" s="752"/>
      <c r="CM83" s="750"/>
      <c r="CN83" s="751"/>
      <c r="CO83" s="751"/>
      <c r="CP83" s="751"/>
      <c r="CQ83" s="752"/>
      <c r="CR83" s="750"/>
      <c r="CS83" s="751"/>
      <c r="CT83" s="751"/>
      <c r="CU83" s="751"/>
      <c r="CV83" s="752"/>
      <c r="CW83" s="750"/>
      <c r="CX83" s="751"/>
      <c r="CY83" s="751"/>
      <c r="CZ83" s="751"/>
      <c r="DA83" s="752"/>
      <c r="DB83" s="750"/>
      <c r="DC83" s="751"/>
      <c r="DD83" s="751"/>
      <c r="DE83" s="751"/>
      <c r="DF83" s="752"/>
      <c r="DG83" s="750"/>
      <c r="DH83" s="751"/>
      <c r="DI83" s="751"/>
      <c r="DJ83" s="751"/>
      <c r="DK83" s="752"/>
      <c r="DL83" s="750"/>
      <c r="DM83" s="751"/>
      <c r="DN83" s="751"/>
      <c r="DO83" s="751"/>
      <c r="DP83" s="752"/>
      <c r="DQ83" s="750"/>
      <c r="DR83" s="751"/>
      <c r="DS83" s="751"/>
      <c r="DT83" s="751"/>
      <c r="DU83" s="752"/>
      <c r="DV83" s="753"/>
      <c r="DW83" s="754"/>
      <c r="DX83" s="754"/>
      <c r="DY83" s="754"/>
      <c r="DZ83" s="755"/>
      <c r="EA83" s="48"/>
    </row>
    <row r="84" spans="1:131" ht="26.25" customHeight="1" x14ac:dyDescent="0.2">
      <c r="A84" s="52">
        <v>17</v>
      </c>
      <c r="B84" s="698"/>
      <c r="C84" s="699"/>
      <c r="D84" s="699"/>
      <c r="E84" s="699"/>
      <c r="F84" s="699"/>
      <c r="G84" s="699"/>
      <c r="H84" s="699"/>
      <c r="I84" s="699"/>
      <c r="J84" s="699"/>
      <c r="K84" s="699"/>
      <c r="L84" s="699"/>
      <c r="M84" s="699"/>
      <c r="N84" s="699"/>
      <c r="O84" s="699"/>
      <c r="P84" s="700"/>
      <c r="Q84" s="701"/>
      <c r="R84" s="702"/>
      <c r="S84" s="702"/>
      <c r="T84" s="702"/>
      <c r="U84" s="702"/>
      <c r="V84" s="702"/>
      <c r="W84" s="702"/>
      <c r="X84" s="702"/>
      <c r="Y84" s="702"/>
      <c r="Z84" s="702"/>
      <c r="AA84" s="702"/>
      <c r="AB84" s="702"/>
      <c r="AC84" s="702"/>
      <c r="AD84" s="702"/>
      <c r="AE84" s="702"/>
      <c r="AF84" s="702"/>
      <c r="AG84" s="702"/>
      <c r="AH84" s="702"/>
      <c r="AI84" s="702"/>
      <c r="AJ84" s="702"/>
      <c r="AK84" s="702"/>
      <c r="AL84" s="702"/>
      <c r="AM84" s="702"/>
      <c r="AN84" s="702"/>
      <c r="AO84" s="702"/>
      <c r="AP84" s="702"/>
      <c r="AQ84" s="702"/>
      <c r="AR84" s="702"/>
      <c r="AS84" s="702"/>
      <c r="AT84" s="702"/>
      <c r="AU84" s="702"/>
      <c r="AV84" s="702"/>
      <c r="AW84" s="702"/>
      <c r="AX84" s="702"/>
      <c r="AY84" s="702"/>
      <c r="AZ84" s="707"/>
      <c r="BA84" s="707"/>
      <c r="BB84" s="707"/>
      <c r="BC84" s="707"/>
      <c r="BD84" s="708"/>
      <c r="BE84" s="55"/>
      <c r="BF84" s="55"/>
      <c r="BG84" s="55"/>
      <c r="BH84" s="55"/>
      <c r="BI84" s="55"/>
      <c r="BJ84" s="55"/>
      <c r="BK84" s="55"/>
      <c r="BL84" s="55"/>
      <c r="BM84" s="55"/>
      <c r="BN84" s="55"/>
      <c r="BO84" s="55"/>
      <c r="BP84" s="55"/>
      <c r="BQ84" s="52">
        <v>78</v>
      </c>
      <c r="BR84" s="73"/>
      <c r="BS84" s="753"/>
      <c r="BT84" s="754"/>
      <c r="BU84" s="754"/>
      <c r="BV84" s="754"/>
      <c r="BW84" s="754"/>
      <c r="BX84" s="754"/>
      <c r="BY84" s="754"/>
      <c r="BZ84" s="754"/>
      <c r="CA84" s="754"/>
      <c r="CB84" s="754"/>
      <c r="CC84" s="754"/>
      <c r="CD84" s="754"/>
      <c r="CE84" s="754"/>
      <c r="CF84" s="754"/>
      <c r="CG84" s="759"/>
      <c r="CH84" s="750"/>
      <c r="CI84" s="751"/>
      <c r="CJ84" s="751"/>
      <c r="CK84" s="751"/>
      <c r="CL84" s="752"/>
      <c r="CM84" s="750"/>
      <c r="CN84" s="751"/>
      <c r="CO84" s="751"/>
      <c r="CP84" s="751"/>
      <c r="CQ84" s="752"/>
      <c r="CR84" s="750"/>
      <c r="CS84" s="751"/>
      <c r="CT84" s="751"/>
      <c r="CU84" s="751"/>
      <c r="CV84" s="752"/>
      <c r="CW84" s="750"/>
      <c r="CX84" s="751"/>
      <c r="CY84" s="751"/>
      <c r="CZ84" s="751"/>
      <c r="DA84" s="752"/>
      <c r="DB84" s="750"/>
      <c r="DC84" s="751"/>
      <c r="DD84" s="751"/>
      <c r="DE84" s="751"/>
      <c r="DF84" s="752"/>
      <c r="DG84" s="750"/>
      <c r="DH84" s="751"/>
      <c r="DI84" s="751"/>
      <c r="DJ84" s="751"/>
      <c r="DK84" s="752"/>
      <c r="DL84" s="750"/>
      <c r="DM84" s="751"/>
      <c r="DN84" s="751"/>
      <c r="DO84" s="751"/>
      <c r="DP84" s="752"/>
      <c r="DQ84" s="750"/>
      <c r="DR84" s="751"/>
      <c r="DS84" s="751"/>
      <c r="DT84" s="751"/>
      <c r="DU84" s="752"/>
      <c r="DV84" s="753"/>
      <c r="DW84" s="754"/>
      <c r="DX84" s="754"/>
      <c r="DY84" s="754"/>
      <c r="DZ84" s="755"/>
      <c r="EA84" s="48"/>
    </row>
    <row r="85" spans="1:131" ht="26.25" customHeight="1" x14ac:dyDescent="0.2">
      <c r="A85" s="52">
        <v>18</v>
      </c>
      <c r="B85" s="698"/>
      <c r="C85" s="699"/>
      <c r="D85" s="699"/>
      <c r="E85" s="699"/>
      <c r="F85" s="699"/>
      <c r="G85" s="699"/>
      <c r="H85" s="699"/>
      <c r="I85" s="699"/>
      <c r="J85" s="699"/>
      <c r="K85" s="699"/>
      <c r="L85" s="699"/>
      <c r="M85" s="699"/>
      <c r="N85" s="699"/>
      <c r="O85" s="699"/>
      <c r="P85" s="700"/>
      <c r="Q85" s="701"/>
      <c r="R85" s="702"/>
      <c r="S85" s="702"/>
      <c r="T85" s="702"/>
      <c r="U85" s="702"/>
      <c r="V85" s="702"/>
      <c r="W85" s="702"/>
      <c r="X85" s="702"/>
      <c r="Y85" s="702"/>
      <c r="Z85" s="702"/>
      <c r="AA85" s="702"/>
      <c r="AB85" s="702"/>
      <c r="AC85" s="702"/>
      <c r="AD85" s="702"/>
      <c r="AE85" s="702"/>
      <c r="AF85" s="702"/>
      <c r="AG85" s="702"/>
      <c r="AH85" s="702"/>
      <c r="AI85" s="702"/>
      <c r="AJ85" s="702"/>
      <c r="AK85" s="702"/>
      <c r="AL85" s="702"/>
      <c r="AM85" s="702"/>
      <c r="AN85" s="702"/>
      <c r="AO85" s="702"/>
      <c r="AP85" s="702"/>
      <c r="AQ85" s="702"/>
      <c r="AR85" s="702"/>
      <c r="AS85" s="702"/>
      <c r="AT85" s="702"/>
      <c r="AU85" s="702"/>
      <c r="AV85" s="702"/>
      <c r="AW85" s="702"/>
      <c r="AX85" s="702"/>
      <c r="AY85" s="702"/>
      <c r="AZ85" s="707"/>
      <c r="BA85" s="707"/>
      <c r="BB85" s="707"/>
      <c r="BC85" s="707"/>
      <c r="BD85" s="708"/>
      <c r="BE85" s="55"/>
      <c r="BF85" s="55"/>
      <c r="BG85" s="55"/>
      <c r="BH85" s="55"/>
      <c r="BI85" s="55"/>
      <c r="BJ85" s="55"/>
      <c r="BK85" s="55"/>
      <c r="BL85" s="55"/>
      <c r="BM85" s="55"/>
      <c r="BN85" s="55"/>
      <c r="BO85" s="55"/>
      <c r="BP85" s="55"/>
      <c r="BQ85" s="52">
        <v>79</v>
      </c>
      <c r="BR85" s="73"/>
      <c r="BS85" s="753"/>
      <c r="BT85" s="754"/>
      <c r="BU85" s="754"/>
      <c r="BV85" s="754"/>
      <c r="BW85" s="754"/>
      <c r="BX85" s="754"/>
      <c r="BY85" s="754"/>
      <c r="BZ85" s="754"/>
      <c r="CA85" s="754"/>
      <c r="CB85" s="754"/>
      <c r="CC85" s="754"/>
      <c r="CD85" s="754"/>
      <c r="CE85" s="754"/>
      <c r="CF85" s="754"/>
      <c r="CG85" s="759"/>
      <c r="CH85" s="750"/>
      <c r="CI85" s="751"/>
      <c r="CJ85" s="751"/>
      <c r="CK85" s="751"/>
      <c r="CL85" s="752"/>
      <c r="CM85" s="750"/>
      <c r="CN85" s="751"/>
      <c r="CO85" s="751"/>
      <c r="CP85" s="751"/>
      <c r="CQ85" s="752"/>
      <c r="CR85" s="750"/>
      <c r="CS85" s="751"/>
      <c r="CT85" s="751"/>
      <c r="CU85" s="751"/>
      <c r="CV85" s="752"/>
      <c r="CW85" s="750"/>
      <c r="CX85" s="751"/>
      <c r="CY85" s="751"/>
      <c r="CZ85" s="751"/>
      <c r="DA85" s="752"/>
      <c r="DB85" s="750"/>
      <c r="DC85" s="751"/>
      <c r="DD85" s="751"/>
      <c r="DE85" s="751"/>
      <c r="DF85" s="752"/>
      <c r="DG85" s="750"/>
      <c r="DH85" s="751"/>
      <c r="DI85" s="751"/>
      <c r="DJ85" s="751"/>
      <c r="DK85" s="752"/>
      <c r="DL85" s="750"/>
      <c r="DM85" s="751"/>
      <c r="DN85" s="751"/>
      <c r="DO85" s="751"/>
      <c r="DP85" s="752"/>
      <c r="DQ85" s="750"/>
      <c r="DR85" s="751"/>
      <c r="DS85" s="751"/>
      <c r="DT85" s="751"/>
      <c r="DU85" s="752"/>
      <c r="DV85" s="753"/>
      <c r="DW85" s="754"/>
      <c r="DX85" s="754"/>
      <c r="DY85" s="754"/>
      <c r="DZ85" s="755"/>
      <c r="EA85" s="48"/>
    </row>
    <row r="86" spans="1:131" ht="26.25" customHeight="1" x14ac:dyDescent="0.2">
      <c r="A86" s="52">
        <v>19</v>
      </c>
      <c r="B86" s="698"/>
      <c r="C86" s="699"/>
      <c r="D86" s="699"/>
      <c r="E86" s="699"/>
      <c r="F86" s="699"/>
      <c r="G86" s="699"/>
      <c r="H86" s="699"/>
      <c r="I86" s="699"/>
      <c r="J86" s="699"/>
      <c r="K86" s="699"/>
      <c r="L86" s="699"/>
      <c r="M86" s="699"/>
      <c r="N86" s="699"/>
      <c r="O86" s="699"/>
      <c r="P86" s="700"/>
      <c r="Q86" s="701"/>
      <c r="R86" s="702"/>
      <c r="S86" s="702"/>
      <c r="T86" s="702"/>
      <c r="U86" s="702"/>
      <c r="V86" s="702"/>
      <c r="W86" s="702"/>
      <c r="X86" s="702"/>
      <c r="Y86" s="702"/>
      <c r="Z86" s="702"/>
      <c r="AA86" s="702"/>
      <c r="AB86" s="702"/>
      <c r="AC86" s="702"/>
      <c r="AD86" s="702"/>
      <c r="AE86" s="702"/>
      <c r="AF86" s="702"/>
      <c r="AG86" s="702"/>
      <c r="AH86" s="702"/>
      <c r="AI86" s="702"/>
      <c r="AJ86" s="702"/>
      <c r="AK86" s="702"/>
      <c r="AL86" s="702"/>
      <c r="AM86" s="702"/>
      <c r="AN86" s="702"/>
      <c r="AO86" s="702"/>
      <c r="AP86" s="702"/>
      <c r="AQ86" s="702"/>
      <c r="AR86" s="702"/>
      <c r="AS86" s="702"/>
      <c r="AT86" s="702"/>
      <c r="AU86" s="702"/>
      <c r="AV86" s="702"/>
      <c r="AW86" s="702"/>
      <c r="AX86" s="702"/>
      <c r="AY86" s="702"/>
      <c r="AZ86" s="707"/>
      <c r="BA86" s="707"/>
      <c r="BB86" s="707"/>
      <c r="BC86" s="707"/>
      <c r="BD86" s="708"/>
      <c r="BE86" s="55"/>
      <c r="BF86" s="55"/>
      <c r="BG86" s="55"/>
      <c r="BH86" s="55"/>
      <c r="BI86" s="55"/>
      <c r="BJ86" s="55"/>
      <c r="BK86" s="55"/>
      <c r="BL86" s="55"/>
      <c r="BM86" s="55"/>
      <c r="BN86" s="55"/>
      <c r="BO86" s="55"/>
      <c r="BP86" s="55"/>
      <c r="BQ86" s="52">
        <v>80</v>
      </c>
      <c r="BR86" s="73"/>
      <c r="BS86" s="753"/>
      <c r="BT86" s="754"/>
      <c r="BU86" s="754"/>
      <c r="BV86" s="754"/>
      <c r="BW86" s="754"/>
      <c r="BX86" s="754"/>
      <c r="BY86" s="754"/>
      <c r="BZ86" s="754"/>
      <c r="CA86" s="754"/>
      <c r="CB86" s="754"/>
      <c r="CC86" s="754"/>
      <c r="CD86" s="754"/>
      <c r="CE86" s="754"/>
      <c r="CF86" s="754"/>
      <c r="CG86" s="759"/>
      <c r="CH86" s="750"/>
      <c r="CI86" s="751"/>
      <c r="CJ86" s="751"/>
      <c r="CK86" s="751"/>
      <c r="CL86" s="752"/>
      <c r="CM86" s="750"/>
      <c r="CN86" s="751"/>
      <c r="CO86" s="751"/>
      <c r="CP86" s="751"/>
      <c r="CQ86" s="752"/>
      <c r="CR86" s="750"/>
      <c r="CS86" s="751"/>
      <c r="CT86" s="751"/>
      <c r="CU86" s="751"/>
      <c r="CV86" s="752"/>
      <c r="CW86" s="750"/>
      <c r="CX86" s="751"/>
      <c r="CY86" s="751"/>
      <c r="CZ86" s="751"/>
      <c r="DA86" s="752"/>
      <c r="DB86" s="750"/>
      <c r="DC86" s="751"/>
      <c r="DD86" s="751"/>
      <c r="DE86" s="751"/>
      <c r="DF86" s="752"/>
      <c r="DG86" s="750"/>
      <c r="DH86" s="751"/>
      <c r="DI86" s="751"/>
      <c r="DJ86" s="751"/>
      <c r="DK86" s="752"/>
      <c r="DL86" s="750"/>
      <c r="DM86" s="751"/>
      <c r="DN86" s="751"/>
      <c r="DO86" s="751"/>
      <c r="DP86" s="752"/>
      <c r="DQ86" s="750"/>
      <c r="DR86" s="751"/>
      <c r="DS86" s="751"/>
      <c r="DT86" s="751"/>
      <c r="DU86" s="752"/>
      <c r="DV86" s="753"/>
      <c r="DW86" s="754"/>
      <c r="DX86" s="754"/>
      <c r="DY86" s="754"/>
      <c r="DZ86" s="755"/>
      <c r="EA86" s="48"/>
    </row>
    <row r="87" spans="1:131" ht="26.25" customHeight="1" x14ac:dyDescent="0.2">
      <c r="A87" s="57">
        <v>20</v>
      </c>
      <c r="B87" s="760"/>
      <c r="C87" s="761"/>
      <c r="D87" s="761"/>
      <c r="E87" s="761"/>
      <c r="F87" s="761"/>
      <c r="G87" s="761"/>
      <c r="H87" s="761"/>
      <c r="I87" s="761"/>
      <c r="J87" s="761"/>
      <c r="K87" s="761"/>
      <c r="L87" s="761"/>
      <c r="M87" s="761"/>
      <c r="N87" s="761"/>
      <c r="O87" s="761"/>
      <c r="P87" s="762"/>
      <c r="Q87" s="763"/>
      <c r="R87" s="764"/>
      <c r="S87" s="764"/>
      <c r="T87" s="764"/>
      <c r="U87" s="764"/>
      <c r="V87" s="764"/>
      <c r="W87" s="764"/>
      <c r="X87" s="764"/>
      <c r="Y87" s="764"/>
      <c r="Z87" s="764"/>
      <c r="AA87" s="764"/>
      <c r="AB87" s="764"/>
      <c r="AC87" s="764"/>
      <c r="AD87" s="764"/>
      <c r="AE87" s="764"/>
      <c r="AF87" s="764"/>
      <c r="AG87" s="764"/>
      <c r="AH87" s="764"/>
      <c r="AI87" s="764"/>
      <c r="AJ87" s="764"/>
      <c r="AK87" s="764"/>
      <c r="AL87" s="764"/>
      <c r="AM87" s="764"/>
      <c r="AN87" s="764"/>
      <c r="AO87" s="764"/>
      <c r="AP87" s="764"/>
      <c r="AQ87" s="764"/>
      <c r="AR87" s="764"/>
      <c r="AS87" s="764"/>
      <c r="AT87" s="764"/>
      <c r="AU87" s="764"/>
      <c r="AV87" s="764"/>
      <c r="AW87" s="764"/>
      <c r="AX87" s="764"/>
      <c r="AY87" s="764"/>
      <c r="AZ87" s="765"/>
      <c r="BA87" s="765"/>
      <c r="BB87" s="765"/>
      <c r="BC87" s="765"/>
      <c r="BD87" s="766"/>
      <c r="BE87" s="55"/>
      <c r="BF87" s="55"/>
      <c r="BG87" s="55"/>
      <c r="BH87" s="55"/>
      <c r="BI87" s="55"/>
      <c r="BJ87" s="55"/>
      <c r="BK87" s="55"/>
      <c r="BL87" s="55"/>
      <c r="BM87" s="55"/>
      <c r="BN87" s="55"/>
      <c r="BO87" s="55"/>
      <c r="BP87" s="55"/>
      <c r="BQ87" s="52">
        <v>81</v>
      </c>
      <c r="BR87" s="73"/>
      <c r="BS87" s="753"/>
      <c r="BT87" s="754"/>
      <c r="BU87" s="754"/>
      <c r="BV87" s="754"/>
      <c r="BW87" s="754"/>
      <c r="BX87" s="754"/>
      <c r="BY87" s="754"/>
      <c r="BZ87" s="754"/>
      <c r="CA87" s="754"/>
      <c r="CB87" s="754"/>
      <c r="CC87" s="754"/>
      <c r="CD87" s="754"/>
      <c r="CE87" s="754"/>
      <c r="CF87" s="754"/>
      <c r="CG87" s="759"/>
      <c r="CH87" s="750"/>
      <c r="CI87" s="751"/>
      <c r="CJ87" s="751"/>
      <c r="CK87" s="751"/>
      <c r="CL87" s="752"/>
      <c r="CM87" s="750"/>
      <c r="CN87" s="751"/>
      <c r="CO87" s="751"/>
      <c r="CP87" s="751"/>
      <c r="CQ87" s="752"/>
      <c r="CR87" s="750"/>
      <c r="CS87" s="751"/>
      <c r="CT87" s="751"/>
      <c r="CU87" s="751"/>
      <c r="CV87" s="752"/>
      <c r="CW87" s="750"/>
      <c r="CX87" s="751"/>
      <c r="CY87" s="751"/>
      <c r="CZ87" s="751"/>
      <c r="DA87" s="752"/>
      <c r="DB87" s="750"/>
      <c r="DC87" s="751"/>
      <c r="DD87" s="751"/>
      <c r="DE87" s="751"/>
      <c r="DF87" s="752"/>
      <c r="DG87" s="750"/>
      <c r="DH87" s="751"/>
      <c r="DI87" s="751"/>
      <c r="DJ87" s="751"/>
      <c r="DK87" s="752"/>
      <c r="DL87" s="750"/>
      <c r="DM87" s="751"/>
      <c r="DN87" s="751"/>
      <c r="DO87" s="751"/>
      <c r="DP87" s="752"/>
      <c r="DQ87" s="750"/>
      <c r="DR87" s="751"/>
      <c r="DS87" s="751"/>
      <c r="DT87" s="751"/>
      <c r="DU87" s="752"/>
      <c r="DV87" s="753"/>
      <c r="DW87" s="754"/>
      <c r="DX87" s="754"/>
      <c r="DY87" s="754"/>
      <c r="DZ87" s="755"/>
      <c r="EA87" s="48"/>
    </row>
    <row r="88" spans="1:131" ht="26.25" customHeight="1" x14ac:dyDescent="0.2">
      <c r="A88" s="53" t="s">
        <v>254</v>
      </c>
      <c r="B88" s="712" t="s">
        <v>187</v>
      </c>
      <c r="C88" s="713"/>
      <c r="D88" s="713"/>
      <c r="E88" s="713"/>
      <c r="F88" s="713"/>
      <c r="G88" s="713"/>
      <c r="H88" s="713"/>
      <c r="I88" s="713"/>
      <c r="J88" s="713"/>
      <c r="K88" s="713"/>
      <c r="L88" s="713"/>
      <c r="M88" s="713"/>
      <c r="N88" s="713"/>
      <c r="O88" s="713"/>
      <c r="P88" s="714"/>
      <c r="Q88" s="756"/>
      <c r="R88" s="721"/>
      <c r="S88" s="721"/>
      <c r="T88" s="721"/>
      <c r="U88" s="721"/>
      <c r="V88" s="721"/>
      <c r="W88" s="721"/>
      <c r="X88" s="721"/>
      <c r="Y88" s="721"/>
      <c r="Z88" s="721"/>
      <c r="AA88" s="721"/>
      <c r="AB88" s="721"/>
      <c r="AC88" s="721"/>
      <c r="AD88" s="721"/>
      <c r="AE88" s="721"/>
      <c r="AF88" s="716">
        <v>293</v>
      </c>
      <c r="AG88" s="716"/>
      <c r="AH88" s="716"/>
      <c r="AI88" s="716"/>
      <c r="AJ88" s="716"/>
      <c r="AK88" s="721"/>
      <c r="AL88" s="721"/>
      <c r="AM88" s="721"/>
      <c r="AN88" s="721"/>
      <c r="AO88" s="721"/>
      <c r="AP88" s="716"/>
      <c r="AQ88" s="716"/>
      <c r="AR88" s="716"/>
      <c r="AS88" s="716"/>
      <c r="AT88" s="716"/>
      <c r="AU88" s="716"/>
      <c r="AV88" s="716"/>
      <c r="AW88" s="716"/>
      <c r="AX88" s="716"/>
      <c r="AY88" s="716"/>
      <c r="AZ88" s="722"/>
      <c r="BA88" s="722"/>
      <c r="BB88" s="722"/>
      <c r="BC88" s="722"/>
      <c r="BD88" s="723"/>
      <c r="BE88" s="55"/>
      <c r="BF88" s="55"/>
      <c r="BG88" s="55"/>
      <c r="BH88" s="55"/>
      <c r="BI88" s="55"/>
      <c r="BJ88" s="55"/>
      <c r="BK88" s="55"/>
      <c r="BL88" s="55"/>
      <c r="BM88" s="55"/>
      <c r="BN88" s="55"/>
      <c r="BO88" s="55"/>
      <c r="BP88" s="55"/>
      <c r="BQ88" s="52">
        <v>82</v>
      </c>
      <c r="BR88" s="73"/>
      <c r="BS88" s="753"/>
      <c r="BT88" s="754"/>
      <c r="BU88" s="754"/>
      <c r="BV88" s="754"/>
      <c r="BW88" s="754"/>
      <c r="BX88" s="754"/>
      <c r="BY88" s="754"/>
      <c r="BZ88" s="754"/>
      <c r="CA88" s="754"/>
      <c r="CB88" s="754"/>
      <c r="CC88" s="754"/>
      <c r="CD88" s="754"/>
      <c r="CE88" s="754"/>
      <c r="CF88" s="754"/>
      <c r="CG88" s="759"/>
      <c r="CH88" s="750"/>
      <c r="CI88" s="751"/>
      <c r="CJ88" s="751"/>
      <c r="CK88" s="751"/>
      <c r="CL88" s="752"/>
      <c r="CM88" s="750"/>
      <c r="CN88" s="751"/>
      <c r="CO88" s="751"/>
      <c r="CP88" s="751"/>
      <c r="CQ88" s="752"/>
      <c r="CR88" s="750"/>
      <c r="CS88" s="751"/>
      <c r="CT88" s="751"/>
      <c r="CU88" s="751"/>
      <c r="CV88" s="752"/>
      <c r="CW88" s="750"/>
      <c r="CX88" s="751"/>
      <c r="CY88" s="751"/>
      <c r="CZ88" s="751"/>
      <c r="DA88" s="752"/>
      <c r="DB88" s="750"/>
      <c r="DC88" s="751"/>
      <c r="DD88" s="751"/>
      <c r="DE88" s="751"/>
      <c r="DF88" s="752"/>
      <c r="DG88" s="750"/>
      <c r="DH88" s="751"/>
      <c r="DI88" s="751"/>
      <c r="DJ88" s="751"/>
      <c r="DK88" s="752"/>
      <c r="DL88" s="750"/>
      <c r="DM88" s="751"/>
      <c r="DN88" s="751"/>
      <c r="DO88" s="751"/>
      <c r="DP88" s="752"/>
      <c r="DQ88" s="750"/>
      <c r="DR88" s="751"/>
      <c r="DS88" s="751"/>
      <c r="DT88" s="751"/>
      <c r="DU88" s="752"/>
      <c r="DV88" s="753"/>
      <c r="DW88" s="754"/>
      <c r="DX88" s="754"/>
      <c r="DY88" s="754"/>
      <c r="DZ88" s="755"/>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3"/>
      <c r="BT89" s="754"/>
      <c r="BU89" s="754"/>
      <c r="BV89" s="754"/>
      <c r="BW89" s="754"/>
      <c r="BX89" s="754"/>
      <c r="BY89" s="754"/>
      <c r="BZ89" s="754"/>
      <c r="CA89" s="754"/>
      <c r="CB89" s="754"/>
      <c r="CC89" s="754"/>
      <c r="CD89" s="754"/>
      <c r="CE89" s="754"/>
      <c r="CF89" s="754"/>
      <c r="CG89" s="759"/>
      <c r="CH89" s="750"/>
      <c r="CI89" s="751"/>
      <c r="CJ89" s="751"/>
      <c r="CK89" s="751"/>
      <c r="CL89" s="752"/>
      <c r="CM89" s="750"/>
      <c r="CN89" s="751"/>
      <c r="CO89" s="751"/>
      <c r="CP89" s="751"/>
      <c r="CQ89" s="752"/>
      <c r="CR89" s="750"/>
      <c r="CS89" s="751"/>
      <c r="CT89" s="751"/>
      <c r="CU89" s="751"/>
      <c r="CV89" s="752"/>
      <c r="CW89" s="750"/>
      <c r="CX89" s="751"/>
      <c r="CY89" s="751"/>
      <c r="CZ89" s="751"/>
      <c r="DA89" s="752"/>
      <c r="DB89" s="750"/>
      <c r="DC89" s="751"/>
      <c r="DD89" s="751"/>
      <c r="DE89" s="751"/>
      <c r="DF89" s="752"/>
      <c r="DG89" s="750"/>
      <c r="DH89" s="751"/>
      <c r="DI89" s="751"/>
      <c r="DJ89" s="751"/>
      <c r="DK89" s="752"/>
      <c r="DL89" s="750"/>
      <c r="DM89" s="751"/>
      <c r="DN89" s="751"/>
      <c r="DO89" s="751"/>
      <c r="DP89" s="752"/>
      <c r="DQ89" s="750"/>
      <c r="DR89" s="751"/>
      <c r="DS89" s="751"/>
      <c r="DT89" s="751"/>
      <c r="DU89" s="752"/>
      <c r="DV89" s="753"/>
      <c r="DW89" s="754"/>
      <c r="DX89" s="754"/>
      <c r="DY89" s="754"/>
      <c r="DZ89" s="755"/>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3"/>
      <c r="BT90" s="754"/>
      <c r="BU90" s="754"/>
      <c r="BV90" s="754"/>
      <c r="BW90" s="754"/>
      <c r="BX90" s="754"/>
      <c r="BY90" s="754"/>
      <c r="BZ90" s="754"/>
      <c r="CA90" s="754"/>
      <c r="CB90" s="754"/>
      <c r="CC90" s="754"/>
      <c r="CD90" s="754"/>
      <c r="CE90" s="754"/>
      <c r="CF90" s="754"/>
      <c r="CG90" s="759"/>
      <c r="CH90" s="750"/>
      <c r="CI90" s="751"/>
      <c r="CJ90" s="751"/>
      <c r="CK90" s="751"/>
      <c r="CL90" s="752"/>
      <c r="CM90" s="750"/>
      <c r="CN90" s="751"/>
      <c r="CO90" s="751"/>
      <c r="CP90" s="751"/>
      <c r="CQ90" s="752"/>
      <c r="CR90" s="750"/>
      <c r="CS90" s="751"/>
      <c r="CT90" s="751"/>
      <c r="CU90" s="751"/>
      <c r="CV90" s="752"/>
      <c r="CW90" s="750"/>
      <c r="CX90" s="751"/>
      <c r="CY90" s="751"/>
      <c r="CZ90" s="751"/>
      <c r="DA90" s="752"/>
      <c r="DB90" s="750"/>
      <c r="DC90" s="751"/>
      <c r="DD90" s="751"/>
      <c r="DE90" s="751"/>
      <c r="DF90" s="752"/>
      <c r="DG90" s="750"/>
      <c r="DH90" s="751"/>
      <c r="DI90" s="751"/>
      <c r="DJ90" s="751"/>
      <c r="DK90" s="752"/>
      <c r="DL90" s="750"/>
      <c r="DM90" s="751"/>
      <c r="DN90" s="751"/>
      <c r="DO90" s="751"/>
      <c r="DP90" s="752"/>
      <c r="DQ90" s="750"/>
      <c r="DR90" s="751"/>
      <c r="DS90" s="751"/>
      <c r="DT90" s="751"/>
      <c r="DU90" s="752"/>
      <c r="DV90" s="753"/>
      <c r="DW90" s="754"/>
      <c r="DX90" s="754"/>
      <c r="DY90" s="754"/>
      <c r="DZ90" s="755"/>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3"/>
      <c r="BT91" s="754"/>
      <c r="BU91" s="754"/>
      <c r="BV91" s="754"/>
      <c r="BW91" s="754"/>
      <c r="BX91" s="754"/>
      <c r="BY91" s="754"/>
      <c r="BZ91" s="754"/>
      <c r="CA91" s="754"/>
      <c r="CB91" s="754"/>
      <c r="CC91" s="754"/>
      <c r="CD91" s="754"/>
      <c r="CE91" s="754"/>
      <c r="CF91" s="754"/>
      <c r="CG91" s="759"/>
      <c r="CH91" s="750"/>
      <c r="CI91" s="751"/>
      <c r="CJ91" s="751"/>
      <c r="CK91" s="751"/>
      <c r="CL91" s="752"/>
      <c r="CM91" s="750"/>
      <c r="CN91" s="751"/>
      <c r="CO91" s="751"/>
      <c r="CP91" s="751"/>
      <c r="CQ91" s="752"/>
      <c r="CR91" s="750"/>
      <c r="CS91" s="751"/>
      <c r="CT91" s="751"/>
      <c r="CU91" s="751"/>
      <c r="CV91" s="752"/>
      <c r="CW91" s="750"/>
      <c r="CX91" s="751"/>
      <c r="CY91" s="751"/>
      <c r="CZ91" s="751"/>
      <c r="DA91" s="752"/>
      <c r="DB91" s="750"/>
      <c r="DC91" s="751"/>
      <c r="DD91" s="751"/>
      <c r="DE91" s="751"/>
      <c r="DF91" s="752"/>
      <c r="DG91" s="750"/>
      <c r="DH91" s="751"/>
      <c r="DI91" s="751"/>
      <c r="DJ91" s="751"/>
      <c r="DK91" s="752"/>
      <c r="DL91" s="750"/>
      <c r="DM91" s="751"/>
      <c r="DN91" s="751"/>
      <c r="DO91" s="751"/>
      <c r="DP91" s="752"/>
      <c r="DQ91" s="750"/>
      <c r="DR91" s="751"/>
      <c r="DS91" s="751"/>
      <c r="DT91" s="751"/>
      <c r="DU91" s="752"/>
      <c r="DV91" s="753"/>
      <c r="DW91" s="754"/>
      <c r="DX91" s="754"/>
      <c r="DY91" s="754"/>
      <c r="DZ91" s="755"/>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3"/>
      <c r="BT92" s="754"/>
      <c r="BU92" s="754"/>
      <c r="BV92" s="754"/>
      <c r="BW92" s="754"/>
      <c r="BX92" s="754"/>
      <c r="BY92" s="754"/>
      <c r="BZ92" s="754"/>
      <c r="CA92" s="754"/>
      <c r="CB92" s="754"/>
      <c r="CC92" s="754"/>
      <c r="CD92" s="754"/>
      <c r="CE92" s="754"/>
      <c r="CF92" s="754"/>
      <c r="CG92" s="759"/>
      <c r="CH92" s="750"/>
      <c r="CI92" s="751"/>
      <c r="CJ92" s="751"/>
      <c r="CK92" s="751"/>
      <c r="CL92" s="752"/>
      <c r="CM92" s="750"/>
      <c r="CN92" s="751"/>
      <c r="CO92" s="751"/>
      <c r="CP92" s="751"/>
      <c r="CQ92" s="752"/>
      <c r="CR92" s="750"/>
      <c r="CS92" s="751"/>
      <c r="CT92" s="751"/>
      <c r="CU92" s="751"/>
      <c r="CV92" s="752"/>
      <c r="CW92" s="750"/>
      <c r="CX92" s="751"/>
      <c r="CY92" s="751"/>
      <c r="CZ92" s="751"/>
      <c r="DA92" s="752"/>
      <c r="DB92" s="750"/>
      <c r="DC92" s="751"/>
      <c r="DD92" s="751"/>
      <c r="DE92" s="751"/>
      <c r="DF92" s="752"/>
      <c r="DG92" s="750"/>
      <c r="DH92" s="751"/>
      <c r="DI92" s="751"/>
      <c r="DJ92" s="751"/>
      <c r="DK92" s="752"/>
      <c r="DL92" s="750"/>
      <c r="DM92" s="751"/>
      <c r="DN92" s="751"/>
      <c r="DO92" s="751"/>
      <c r="DP92" s="752"/>
      <c r="DQ92" s="750"/>
      <c r="DR92" s="751"/>
      <c r="DS92" s="751"/>
      <c r="DT92" s="751"/>
      <c r="DU92" s="752"/>
      <c r="DV92" s="753"/>
      <c r="DW92" s="754"/>
      <c r="DX92" s="754"/>
      <c r="DY92" s="754"/>
      <c r="DZ92" s="755"/>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3"/>
      <c r="BT93" s="754"/>
      <c r="BU93" s="754"/>
      <c r="BV93" s="754"/>
      <c r="BW93" s="754"/>
      <c r="BX93" s="754"/>
      <c r="BY93" s="754"/>
      <c r="BZ93" s="754"/>
      <c r="CA93" s="754"/>
      <c r="CB93" s="754"/>
      <c r="CC93" s="754"/>
      <c r="CD93" s="754"/>
      <c r="CE93" s="754"/>
      <c r="CF93" s="754"/>
      <c r="CG93" s="759"/>
      <c r="CH93" s="750"/>
      <c r="CI93" s="751"/>
      <c r="CJ93" s="751"/>
      <c r="CK93" s="751"/>
      <c r="CL93" s="752"/>
      <c r="CM93" s="750"/>
      <c r="CN93" s="751"/>
      <c r="CO93" s="751"/>
      <c r="CP93" s="751"/>
      <c r="CQ93" s="752"/>
      <c r="CR93" s="750"/>
      <c r="CS93" s="751"/>
      <c r="CT93" s="751"/>
      <c r="CU93" s="751"/>
      <c r="CV93" s="752"/>
      <c r="CW93" s="750"/>
      <c r="CX93" s="751"/>
      <c r="CY93" s="751"/>
      <c r="CZ93" s="751"/>
      <c r="DA93" s="752"/>
      <c r="DB93" s="750"/>
      <c r="DC93" s="751"/>
      <c r="DD93" s="751"/>
      <c r="DE93" s="751"/>
      <c r="DF93" s="752"/>
      <c r="DG93" s="750"/>
      <c r="DH93" s="751"/>
      <c r="DI93" s="751"/>
      <c r="DJ93" s="751"/>
      <c r="DK93" s="752"/>
      <c r="DL93" s="750"/>
      <c r="DM93" s="751"/>
      <c r="DN93" s="751"/>
      <c r="DO93" s="751"/>
      <c r="DP93" s="752"/>
      <c r="DQ93" s="750"/>
      <c r="DR93" s="751"/>
      <c r="DS93" s="751"/>
      <c r="DT93" s="751"/>
      <c r="DU93" s="752"/>
      <c r="DV93" s="753"/>
      <c r="DW93" s="754"/>
      <c r="DX93" s="754"/>
      <c r="DY93" s="754"/>
      <c r="DZ93" s="755"/>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3"/>
      <c r="BT94" s="754"/>
      <c r="BU94" s="754"/>
      <c r="BV94" s="754"/>
      <c r="BW94" s="754"/>
      <c r="BX94" s="754"/>
      <c r="BY94" s="754"/>
      <c r="BZ94" s="754"/>
      <c r="CA94" s="754"/>
      <c r="CB94" s="754"/>
      <c r="CC94" s="754"/>
      <c r="CD94" s="754"/>
      <c r="CE94" s="754"/>
      <c r="CF94" s="754"/>
      <c r="CG94" s="759"/>
      <c r="CH94" s="750"/>
      <c r="CI94" s="751"/>
      <c r="CJ94" s="751"/>
      <c r="CK94" s="751"/>
      <c r="CL94" s="752"/>
      <c r="CM94" s="750"/>
      <c r="CN94" s="751"/>
      <c r="CO94" s="751"/>
      <c r="CP94" s="751"/>
      <c r="CQ94" s="752"/>
      <c r="CR94" s="750"/>
      <c r="CS94" s="751"/>
      <c r="CT94" s="751"/>
      <c r="CU94" s="751"/>
      <c r="CV94" s="752"/>
      <c r="CW94" s="750"/>
      <c r="CX94" s="751"/>
      <c r="CY94" s="751"/>
      <c r="CZ94" s="751"/>
      <c r="DA94" s="752"/>
      <c r="DB94" s="750"/>
      <c r="DC94" s="751"/>
      <c r="DD94" s="751"/>
      <c r="DE94" s="751"/>
      <c r="DF94" s="752"/>
      <c r="DG94" s="750"/>
      <c r="DH94" s="751"/>
      <c r="DI94" s="751"/>
      <c r="DJ94" s="751"/>
      <c r="DK94" s="752"/>
      <c r="DL94" s="750"/>
      <c r="DM94" s="751"/>
      <c r="DN94" s="751"/>
      <c r="DO94" s="751"/>
      <c r="DP94" s="752"/>
      <c r="DQ94" s="750"/>
      <c r="DR94" s="751"/>
      <c r="DS94" s="751"/>
      <c r="DT94" s="751"/>
      <c r="DU94" s="752"/>
      <c r="DV94" s="753"/>
      <c r="DW94" s="754"/>
      <c r="DX94" s="754"/>
      <c r="DY94" s="754"/>
      <c r="DZ94" s="755"/>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3"/>
      <c r="BT95" s="754"/>
      <c r="BU95" s="754"/>
      <c r="BV95" s="754"/>
      <c r="BW95" s="754"/>
      <c r="BX95" s="754"/>
      <c r="BY95" s="754"/>
      <c r="BZ95" s="754"/>
      <c r="CA95" s="754"/>
      <c r="CB95" s="754"/>
      <c r="CC95" s="754"/>
      <c r="CD95" s="754"/>
      <c r="CE95" s="754"/>
      <c r="CF95" s="754"/>
      <c r="CG95" s="759"/>
      <c r="CH95" s="750"/>
      <c r="CI95" s="751"/>
      <c r="CJ95" s="751"/>
      <c r="CK95" s="751"/>
      <c r="CL95" s="752"/>
      <c r="CM95" s="750"/>
      <c r="CN95" s="751"/>
      <c r="CO95" s="751"/>
      <c r="CP95" s="751"/>
      <c r="CQ95" s="752"/>
      <c r="CR95" s="750"/>
      <c r="CS95" s="751"/>
      <c r="CT95" s="751"/>
      <c r="CU95" s="751"/>
      <c r="CV95" s="752"/>
      <c r="CW95" s="750"/>
      <c r="CX95" s="751"/>
      <c r="CY95" s="751"/>
      <c r="CZ95" s="751"/>
      <c r="DA95" s="752"/>
      <c r="DB95" s="750"/>
      <c r="DC95" s="751"/>
      <c r="DD95" s="751"/>
      <c r="DE95" s="751"/>
      <c r="DF95" s="752"/>
      <c r="DG95" s="750"/>
      <c r="DH95" s="751"/>
      <c r="DI95" s="751"/>
      <c r="DJ95" s="751"/>
      <c r="DK95" s="752"/>
      <c r="DL95" s="750"/>
      <c r="DM95" s="751"/>
      <c r="DN95" s="751"/>
      <c r="DO95" s="751"/>
      <c r="DP95" s="752"/>
      <c r="DQ95" s="750"/>
      <c r="DR95" s="751"/>
      <c r="DS95" s="751"/>
      <c r="DT95" s="751"/>
      <c r="DU95" s="752"/>
      <c r="DV95" s="753"/>
      <c r="DW95" s="754"/>
      <c r="DX95" s="754"/>
      <c r="DY95" s="754"/>
      <c r="DZ95" s="755"/>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3"/>
      <c r="BT96" s="754"/>
      <c r="BU96" s="754"/>
      <c r="BV96" s="754"/>
      <c r="BW96" s="754"/>
      <c r="BX96" s="754"/>
      <c r="BY96" s="754"/>
      <c r="BZ96" s="754"/>
      <c r="CA96" s="754"/>
      <c r="CB96" s="754"/>
      <c r="CC96" s="754"/>
      <c r="CD96" s="754"/>
      <c r="CE96" s="754"/>
      <c r="CF96" s="754"/>
      <c r="CG96" s="759"/>
      <c r="CH96" s="750"/>
      <c r="CI96" s="751"/>
      <c r="CJ96" s="751"/>
      <c r="CK96" s="751"/>
      <c r="CL96" s="752"/>
      <c r="CM96" s="750"/>
      <c r="CN96" s="751"/>
      <c r="CO96" s="751"/>
      <c r="CP96" s="751"/>
      <c r="CQ96" s="752"/>
      <c r="CR96" s="750"/>
      <c r="CS96" s="751"/>
      <c r="CT96" s="751"/>
      <c r="CU96" s="751"/>
      <c r="CV96" s="752"/>
      <c r="CW96" s="750"/>
      <c r="CX96" s="751"/>
      <c r="CY96" s="751"/>
      <c r="CZ96" s="751"/>
      <c r="DA96" s="752"/>
      <c r="DB96" s="750"/>
      <c r="DC96" s="751"/>
      <c r="DD96" s="751"/>
      <c r="DE96" s="751"/>
      <c r="DF96" s="752"/>
      <c r="DG96" s="750"/>
      <c r="DH96" s="751"/>
      <c r="DI96" s="751"/>
      <c r="DJ96" s="751"/>
      <c r="DK96" s="752"/>
      <c r="DL96" s="750"/>
      <c r="DM96" s="751"/>
      <c r="DN96" s="751"/>
      <c r="DO96" s="751"/>
      <c r="DP96" s="752"/>
      <c r="DQ96" s="750"/>
      <c r="DR96" s="751"/>
      <c r="DS96" s="751"/>
      <c r="DT96" s="751"/>
      <c r="DU96" s="752"/>
      <c r="DV96" s="753"/>
      <c r="DW96" s="754"/>
      <c r="DX96" s="754"/>
      <c r="DY96" s="754"/>
      <c r="DZ96" s="755"/>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3"/>
      <c r="BT97" s="754"/>
      <c r="BU97" s="754"/>
      <c r="BV97" s="754"/>
      <c r="BW97" s="754"/>
      <c r="BX97" s="754"/>
      <c r="BY97" s="754"/>
      <c r="BZ97" s="754"/>
      <c r="CA97" s="754"/>
      <c r="CB97" s="754"/>
      <c r="CC97" s="754"/>
      <c r="CD97" s="754"/>
      <c r="CE97" s="754"/>
      <c r="CF97" s="754"/>
      <c r="CG97" s="759"/>
      <c r="CH97" s="750"/>
      <c r="CI97" s="751"/>
      <c r="CJ97" s="751"/>
      <c r="CK97" s="751"/>
      <c r="CL97" s="752"/>
      <c r="CM97" s="750"/>
      <c r="CN97" s="751"/>
      <c r="CO97" s="751"/>
      <c r="CP97" s="751"/>
      <c r="CQ97" s="752"/>
      <c r="CR97" s="750"/>
      <c r="CS97" s="751"/>
      <c r="CT97" s="751"/>
      <c r="CU97" s="751"/>
      <c r="CV97" s="752"/>
      <c r="CW97" s="750"/>
      <c r="CX97" s="751"/>
      <c r="CY97" s="751"/>
      <c r="CZ97" s="751"/>
      <c r="DA97" s="752"/>
      <c r="DB97" s="750"/>
      <c r="DC97" s="751"/>
      <c r="DD97" s="751"/>
      <c r="DE97" s="751"/>
      <c r="DF97" s="752"/>
      <c r="DG97" s="750"/>
      <c r="DH97" s="751"/>
      <c r="DI97" s="751"/>
      <c r="DJ97" s="751"/>
      <c r="DK97" s="752"/>
      <c r="DL97" s="750"/>
      <c r="DM97" s="751"/>
      <c r="DN97" s="751"/>
      <c r="DO97" s="751"/>
      <c r="DP97" s="752"/>
      <c r="DQ97" s="750"/>
      <c r="DR97" s="751"/>
      <c r="DS97" s="751"/>
      <c r="DT97" s="751"/>
      <c r="DU97" s="752"/>
      <c r="DV97" s="753"/>
      <c r="DW97" s="754"/>
      <c r="DX97" s="754"/>
      <c r="DY97" s="754"/>
      <c r="DZ97" s="755"/>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3"/>
      <c r="BT98" s="754"/>
      <c r="BU98" s="754"/>
      <c r="BV98" s="754"/>
      <c r="BW98" s="754"/>
      <c r="BX98" s="754"/>
      <c r="BY98" s="754"/>
      <c r="BZ98" s="754"/>
      <c r="CA98" s="754"/>
      <c r="CB98" s="754"/>
      <c r="CC98" s="754"/>
      <c r="CD98" s="754"/>
      <c r="CE98" s="754"/>
      <c r="CF98" s="754"/>
      <c r="CG98" s="759"/>
      <c r="CH98" s="750"/>
      <c r="CI98" s="751"/>
      <c r="CJ98" s="751"/>
      <c r="CK98" s="751"/>
      <c r="CL98" s="752"/>
      <c r="CM98" s="750"/>
      <c r="CN98" s="751"/>
      <c r="CO98" s="751"/>
      <c r="CP98" s="751"/>
      <c r="CQ98" s="752"/>
      <c r="CR98" s="750"/>
      <c r="CS98" s="751"/>
      <c r="CT98" s="751"/>
      <c r="CU98" s="751"/>
      <c r="CV98" s="752"/>
      <c r="CW98" s="750"/>
      <c r="CX98" s="751"/>
      <c r="CY98" s="751"/>
      <c r="CZ98" s="751"/>
      <c r="DA98" s="752"/>
      <c r="DB98" s="750"/>
      <c r="DC98" s="751"/>
      <c r="DD98" s="751"/>
      <c r="DE98" s="751"/>
      <c r="DF98" s="752"/>
      <c r="DG98" s="750"/>
      <c r="DH98" s="751"/>
      <c r="DI98" s="751"/>
      <c r="DJ98" s="751"/>
      <c r="DK98" s="752"/>
      <c r="DL98" s="750"/>
      <c r="DM98" s="751"/>
      <c r="DN98" s="751"/>
      <c r="DO98" s="751"/>
      <c r="DP98" s="752"/>
      <c r="DQ98" s="750"/>
      <c r="DR98" s="751"/>
      <c r="DS98" s="751"/>
      <c r="DT98" s="751"/>
      <c r="DU98" s="752"/>
      <c r="DV98" s="753"/>
      <c r="DW98" s="754"/>
      <c r="DX98" s="754"/>
      <c r="DY98" s="754"/>
      <c r="DZ98" s="755"/>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3"/>
      <c r="BT99" s="754"/>
      <c r="BU99" s="754"/>
      <c r="BV99" s="754"/>
      <c r="BW99" s="754"/>
      <c r="BX99" s="754"/>
      <c r="BY99" s="754"/>
      <c r="BZ99" s="754"/>
      <c r="CA99" s="754"/>
      <c r="CB99" s="754"/>
      <c r="CC99" s="754"/>
      <c r="CD99" s="754"/>
      <c r="CE99" s="754"/>
      <c r="CF99" s="754"/>
      <c r="CG99" s="759"/>
      <c r="CH99" s="750"/>
      <c r="CI99" s="751"/>
      <c r="CJ99" s="751"/>
      <c r="CK99" s="751"/>
      <c r="CL99" s="752"/>
      <c r="CM99" s="750"/>
      <c r="CN99" s="751"/>
      <c r="CO99" s="751"/>
      <c r="CP99" s="751"/>
      <c r="CQ99" s="752"/>
      <c r="CR99" s="750"/>
      <c r="CS99" s="751"/>
      <c r="CT99" s="751"/>
      <c r="CU99" s="751"/>
      <c r="CV99" s="752"/>
      <c r="CW99" s="750"/>
      <c r="CX99" s="751"/>
      <c r="CY99" s="751"/>
      <c r="CZ99" s="751"/>
      <c r="DA99" s="752"/>
      <c r="DB99" s="750"/>
      <c r="DC99" s="751"/>
      <c r="DD99" s="751"/>
      <c r="DE99" s="751"/>
      <c r="DF99" s="752"/>
      <c r="DG99" s="750"/>
      <c r="DH99" s="751"/>
      <c r="DI99" s="751"/>
      <c r="DJ99" s="751"/>
      <c r="DK99" s="752"/>
      <c r="DL99" s="750"/>
      <c r="DM99" s="751"/>
      <c r="DN99" s="751"/>
      <c r="DO99" s="751"/>
      <c r="DP99" s="752"/>
      <c r="DQ99" s="750"/>
      <c r="DR99" s="751"/>
      <c r="DS99" s="751"/>
      <c r="DT99" s="751"/>
      <c r="DU99" s="752"/>
      <c r="DV99" s="753"/>
      <c r="DW99" s="754"/>
      <c r="DX99" s="754"/>
      <c r="DY99" s="754"/>
      <c r="DZ99" s="755"/>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3"/>
      <c r="BT100" s="754"/>
      <c r="BU100" s="754"/>
      <c r="BV100" s="754"/>
      <c r="BW100" s="754"/>
      <c r="BX100" s="754"/>
      <c r="BY100" s="754"/>
      <c r="BZ100" s="754"/>
      <c r="CA100" s="754"/>
      <c r="CB100" s="754"/>
      <c r="CC100" s="754"/>
      <c r="CD100" s="754"/>
      <c r="CE100" s="754"/>
      <c r="CF100" s="754"/>
      <c r="CG100" s="759"/>
      <c r="CH100" s="750"/>
      <c r="CI100" s="751"/>
      <c r="CJ100" s="751"/>
      <c r="CK100" s="751"/>
      <c r="CL100" s="752"/>
      <c r="CM100" s="750"/>
      <c r="CN100" s="751"/>
      <c r="CO100" s="751"/>
      <c r="CP100" s="751"/>
      <c r="CQ100" s="752"/>
      <c r="CR100" s="750"/>
      <c r="CS100" s="751"/>
      <c r="CT100" s="751"/>
      <c r="CU100" s="751"/>
      <c r="CV100" s="752"/>
      <c r="CW100" s="750"/>
      <c r="CX100" s="751"/>
      <c r="CY100" s="751"/>
      <c r="CZ100" s="751"/>
      <c r="DA100" s="752"/>
      <c r="DB100" s="750"/>
      <c r="DC100" s="751"/>
      <c r="DD100" s="751"/>
      <c r="DE100" s="751"/>
      <c r="DF100" s="752"/>
      <c r="DG100" s="750"/>
      <c r="DH100" s="751"/>
      <c r="DI100" s="751"/>
      <c r="DJ100" s="751"/>
      <c r="DK100" s="752"/>
      <c r="DL100" s="750"/>
      <c r="DM100" s="751"/>
      <c r="DN100" s="751"/>
      <c r="DO100" s="751"/>
      <c r="DP100" s="752"/>
      <c r="DQ100" s="750"/>
      <c r="DR100" s="751"/>
      <c r="DS100" s="751"/>
      <c r="DT100" s="751"/>
      <c r="DU100" s="752"/>
      <c r="DV100" s="753"/>
      <c r="DW100" s="754"/>
      <c r="DX100" s="754"/>
      <c r="DY100" s="754"/>
      <c r="DZ100" s="755"/>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3"/>
      <c r="BT101" s="754"/>
      <c r="BU101" s="754"/>
      <c r="BV101" s="754"/>
      <c r="BW101" s="754"/>
      <c r="BX101" s="754"/>
      <c r="BY101" s="754"/>
      <c r="BZ101" s="754"/>
      <c r="CA101" s="754"/>
      <c r="CB101" s="754"/>
      <c r="CC101" s="754"/>
      <c r="CD101" s="754"/>
      <c r="CE101" s="754"/>
      <c r="CF101" s="754"/>
      <c r="CG101" s="759"/>
      <c r="CH101" s="750"/>
      <c r="CI101" s="751"/>
      <c r="CJ101" s="751"/>
      <c r="CK101" s="751"/>
      <c r="CL101" s="752"/>
      <c r="CM101" s="750"/>
      <c r="CN101" s="751"/>
      <c r="CO101" s="751"/>
      <c r="CP101" s="751"/>
      <c r="CQ101" s="752"/>
      <c r="CR101" s="750"/>
      <c r="CS101" s="751"/>
      <c r="CT101" s="751"/>
      <c r="CU101" s="751"/>
      <c r="CV101" s="752"/>
      <c r="CW101" s="750"/>
      <c r="CX101" s="751"/>
      <c r="CY101" s="751"/>
      <c r="CZ101" s="751"/>
      <c r="DA101" s="752"/>
      <c r="DB101" s="750"/>
      <c r="DC101" s="751"/>
      <c r="DD101" s="751"/>
      <c r="DE101" s="751"/>
      <c r="DF101" s="752"/>
      <c r="DG101" s="750"/>
      <c r="DH101" s="751"/>
      <c r="DI101" s="751"/>
      <c r="DJ101" s="751"/>
      <c r="DK101" s="752"/>
      <c r="DL101" s="750"/>
      <c r="DM101" s="751"/>
      <c r="DN101" s="751"/>
      <c r="DO101" s="751"/>
      <c r="DP101" s="752"/>
      <c r="DQ101" s="750"/>
      <c r="DR101" s="751"/>
      <c r="DS101" s="751"/>
      <c r="DT101" s="751"/>
      <c r="DU101" s="752"/>
      <c r="DV101" s="753"/>
      <c r="DW101" s="754"/>
      <c r="DX101" s="754"/>
      <c r="DY101" s="754"/>
      <c r="DZ101" s="755"/>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254</v>
      </c>
      <c r="BR102" s="712" t="s">
        <v>451</v>
      </c>
      <c r="BS102" s="713"/>
      <c r="BT102" s="713"/>
      <c r="BU102" s="713"/>
      <c r="BV102" s="713"/>
      <c r="BW102" s="713"/>
      <c r="BX102" s="713"/>
      <c r="BY102" s="713"/>
      <c r="BZ102" s="713"/>
      <c r="CA102" s="713"/>
      <c r="CB102" s="713"/>
      <c r="CC102" s="713"/>
      <c r="CD102" s="713"/>
      <c r="CE102" s="713"/>
      <c r="CF102" s="713"/>
      <c r="CG102" s="714"/>
      <c r="CH102" s="767"/>
      <c r="CI102" s="768"/>
      <c r="CJ102" s="768"/>
      <c r="CK102" s="768"/>
      <c r="CL102" s="769"/>
      <c r="CM102" s="767"/>
      <c r="CN102" s="768"/>
      <c r="CO102" s="768"/>
      <c r="CP102" s="768"/>
      <c r="CQ102" s="769"/>
      <c r="CR102" s="770">
        <v>371</v>
      </c>
      <c r="CS102" s="725"/>
      <c r="CT102" s="725"/>
      <c r="CU102" s="725"/>
      <c r="CV102" s="771"/>
      <c r="CW102" s="770">
        <v>493</v>
      </c>
      <c r="CX102" s="725"/>
      <c r="CY102" s="725"/>
      <c r="CZ102" s="725"/>
      <c r="DA102" s="771"/>
      <c r="DB102" s="770">
        <v>53</v>
      </c>
      <c r="DC102" s="725"/>
      <c r="DD102" s="725"/>
      <c r="DE102" s="725"/>
      <c r="DF102" s="771"/>
      <c r="DG102" s="770">
        <v>2127</v>
      </c>
      <c r="DH102" s="725"/>
      <c r="DI102" s="725"/>
      <c r="DJ102" s="725"/>
      <c r="DK102" s="771"/>
      <c r="DL102" s="770">
        <v>3</v>
      </c>
      <c r="DM102" s="725"/>
      <c r="DN102" s="725"/>
      <c r="DO102" s="725"/>
      <c r="DP102" s="771"/>
      <c r="DQ102" s="770">
        <v>0</v>
      </c>
      <c r="DR102" s="725"/>
      <c r="DS102" s="725"/>
      <c r="DT102" s="725"/>
      <c r="DU102" s="771"/>
      <c r="DV102" s="712"/>
      <c r="DW102" s="713"/>
      <c r="DX102" s="713"/>
      <c r="DY102" s="713"/>
      <c r="DZ102" s="772"/>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3" t="s">
        <v>106</v>
      </c>
      <c r="BR103" s="773"/>
      <c r="BS103" s="773"/>
      <c r="BT103" s="773"/>
      <c r="BU103" s="773"/>
      <c r="BV103" s="773"/>
      <c r="BW103" s="773"/>
      <c r="BX103" s="773"/>
      <c r="BY103" s="773"/>
      <c r="BZ103" s="773"/>
      <c r="CA103" s="773"/>
      <c r="CB103" s="773"/>
      <c r="CC103" s="773"/>
      <c r="CD103" s="773"/>
      <c r="CE103" s="773"/>
      <c r="CF103" s="773"/>
      <c r="CG103" s="773"/>
      <c r="CH103" s="773"/>
      <c r="CI103" s="773"/>
      <c r="CJ103" s="773"/>
      <c r="CK103" s="773"/>
      <c r="CL103" s="773"/>
      <c r="CM103" s="773"/>
      <c r="CN103" s="773"/>
      <c r="CO103" s="773"/>
      <c r="CP103" s="773"/>
      <c r="CQ103" s="773"/>
      <c r="CR103" s="773"/>
      <c r="CS103" s="773"/>
      <c r="CT103" s="773"/>
      <c r="CU103" s="773"/>
      <c r="CV103" s="773"/>
      <c r="CW103" s="773"/>
      <c r="CX103" s="773"/>
      <c r="CY103" s="773"/>
      <c r="CZ103" s="773"/>
      <c r="DA103" s="773"/>
      <c r="DB103" s="773"/>
      <c r="DC103" s="773"/>
      <c r="DD103" s="773"/>
      <c r="DE103" s="773"/>
      <c r="DF103" s="773"/>
      <c r="DG103" s="773"/>
      <c r="DH103" s="773"/>
      <c r="DI103" s="773"/>
      <c r="DJ103" s="773"/>
      <c r="DK103" s="773"/>
      <c r="DL103" s="773"/>
      <c r="DM103" s="773"/>
      <c r="DN103" s="773"/>
      <c r="DO103" s="773"/>
      <c r="DP103" s="773"/>
      <c r="DQ103" s="773"/>
      <c r="DR103" s="773"/>
      <c r="DS103" s="773"/>
      <c r="DT103" s="773"/>
      <c r="DU103" s="773"/>
      <c r="DV103" s="773"/>
      <c r="DW103" s="773"/>
      <c r="DX103" s="773"/>
      <c r="DY103" s="773"/>
      <c r="DZ103" s="773"/>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4" t="s">
        <v>467</v>
      </c>
      <c r="BR104" s="774"/>
      <c r="BS104" s="774"/>
      <c r="BT104" s="774"/>
      <c r="BU104" s="774"/>
      <c r="BV104" s="774"/>
      <c r="BW104" s="774"/>
      <c r="BX104" s="774"/>
      <c r="BY104" s="774"/>
      <c r="BZ104" s="774"/>
      <c r="CA104" s="774"/>
      <c r="CB104" s="774"/>
      <c r="CC104" s="774"/>
      <c r="CD104" s="774"/>
      <c r="CE104" s="774"/>
      <c r="CF104" s="774"/>
      <c r="CG104" s="774"/>
      <c r="CH104" s="774"/>
      <c r="CI104" s="774"/>
      <c r="CJ104" s="774"/>
      <c r="CK104" s="774"/>
      <c r="CL104" s="774"/>
      <c r="CM104" s="774"/>
      <c r="CN104" s="774"/>
      <c r="CO104" s="774"/>
      <c r="CP104" s="774"/>
      <c r="CQ104" s="774"/>
      <c r="CR104" s="774"/>
      <c r="CS104" s="774"/>
      <c r="CT104" s="774"/>
      <c r="CU104" s="774"/>
      <c r="CV104" s="774"/>
      <c r="CW104" s="774"/>
      <c r="CX104" s="774"/>
      <c r="CY104" s="774"/>
      <c r="CZ104" s="774"/>
      <c r="DA104" s="774"/>
      <c r="DB104" s="774"/>
      <c r="DC104" s="774"/>
      <c r="DD104" s="774"/>
      <c r="DE104" s="774"/>
      <c r="DF104" s="774"/>
      <c r="DG104" s="774"/>
      <c r="DH104" s="774"/>
      <c r="DI104" s="774"/>
      <c r="DJ104" s="774"/>
      <c r="DK104" s="774"/>
      <c r="DL104" s="774"/>
      <c r="DM104" s="774"/>
      <c r="DN104" s="774"/>
      <c r="DO104" s="774"/>
      <c r="DP104" s="774"/>
      <c r="DQ104" s="774"/>
      <c r="DR104" s="774"/>
      <c r="DS104" s="774"/>
      <c r="DT104" s="774"/>
      <c r="DU104" s="774"/>
      <c r="DV104" s="774"/>
      <c r="DW104" s="774"/>
      <c r="DX104" s="774"/>
      <c r="DY104" s="774"/>
      <c r="DZ104" s="774"/>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468</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284</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75" t="s">
        <v>469</v>
      </c>
      <c r="B108" s="776"/>
      <c r="C108" s="776"/>
      <c r="D108" s="776"/>
      <c r="E108" s="776"/>
      <c r="F108" s="776"/>
      <c r="G108" s="776"/>
      <c r="H108" s="776"/>
      <c r="I108" s="776"/>
      <c r="J108" s="776"/>
      <c r="K108" s="776"/>
      <c r="L108" s="776"/>
      <c r="M108" s="776"/>
      <c r="N108" s="776"/>
      <c r="O108" s="776"/>
      <c r="P108" s="776"/>
      <c r="Q108" s="776"/>
      <c r="R108" s="776"/>
      <c r="S108" s="776"/>
      <c r="T108" s="776"/>
      <c r="U108" s="776"/>
      <c r="V108" s="776"/>
      <c r="W108" s="776"/>
      <c r="X108" s="776"/>
      <c r="Y108" s="776"/>
      <c r="Z108" s="776"/>
      <c r="AA108" s="776"/>
      <c r="AB108" s="776"/>
      <c r="AC108" s="776"/>
      <c r="AD108" s="776"/>
      <c r="AE108" s="776"/>
      <c r="AF108" s="776"/>
      <c r="AG108" s="776"/>
      <c r="AH108" s="776"/>
      <c r="AI108" s="776"/>
      <c r="AJ108" s="776"/>
      <c r="AK108" s="776"/>
      <c r="AL108" s="776"/>
      <c r="AM108" s="776"/>
      <c r="AN108" s="776"/>
      <c r="AO108" s="776"/>
      <c r="AP108" s="776"/>
      <c r="AQ108" s="776"/>
      <c r="AR108" s="776"/>
      <c r="AS108" s="776"/>
      <c r="AT108" s="777"/>
      <c r="AU108" s="775" t="s">
        <v>203</v>
      </c>
      <c r="AV108" s="776"/>
      <c r="AW108" s="776"/>
      <c r="AX108" s="776"/>
      <c r="AY108" s="776"/>
      <c r="AZ108" s="776"/>
      <c r="BA108" s="776"/>
      <c r="BB108" s="776"/>
      <c r="BC108" s="776"/>
      <c r="BD108" s="776"/>
      <c r="BE108" s="776"/>
      <c r="BF108" s="776"/>
      <c r="BG108" s="776"/>
      <c r="BH108" s="776"/>
      <c r="BI108" s="776"/>
      <c r="BJ108" s="776"/>
      <c r="BK108" s="776"/>
      <c r="BL108" s="776"/>
      <c r="BM108" s="776"/>
      <c r="BN108" s="776"/>
      <c r="BO108" s="776"/>
      <c r="BP108" s="776"/>
      <c r="BQ108" s="776"/>
      <c r="BR108" s="776"/>
      <c r="BS108" s="776"/>
      <c r="BT108" s="776"/>
      <c r="BU108" s="776"/>
      <c r="BV108" s="776"/>
      <c r="BW108" s="776"/>
      <c r="BX108" s="776"/>
      <c r="BY108" s="776"/>
      <c r="BZ108" s="776"/>
      <c r="CA108" s="776"/>
      <c r="CB108" s="776"/>
      <c r="CC108" s="776"/>
      <c r="CD108" s="776"/>
      <c r="CE108" s="776"/>
      <c r="CF108" s="776"/>
      <c r="CG108" s="776"/>
      <c r="CH108" s="776"/>
      <c r="CI108" s="776"/>
      <c r="CJ108" s="776"/>
      <c r="CK108" s="776"/>
      <c r="CL108" s="776"/>
      <c r="CM108" s="776"/>
      <c r="CN108" s="776"/>
      <c r="CO108" s="776"/>
      <c r="CP108" s="776"/>
      <c r="CQ108" s="776"/>
      <c r="CR108" s="776"/>
      <c r="CS108" s="776"/>
      <c r="CT108" s="776"/>
      <c r="CU108" s="776"/>
      <c r="CV108" s="776"/>
      <c r="CW108" s="776"/>
      <c r="CX108" s="776"/>
      <c r="CY108" s="776"/>
      <c r="CZ108" s="776"/>
      <c r="DA108" s="776"/>
      <c r="DB108" s="776"/>
      <c r="DC108" s="776"/>
      <c r="DD108" s="776"/>
      <c r="DE108" s="776"/>
      <c r="DF108" s="776"/>
      <c r="DG108" s="776"/>
      <c r="DH108" s="776"/>
      <c r="DI108" s="776"/>
      <c r="DJ108" s="776"/>
      <c r="DK108" s="776"/>
      <c r="DL108" s="776"/>
      <c r="DM108" s="776"/>
      <c r="DN108" s="776"/>
      <c r="DO108" s="776"/>
      <c r="DP108" s="776"/>
      <c r="DQ108" s="776"/>
      <c r="DR108" s="776"/>
      <c r="DS108" s="776"/>
      <c r="DT108" s="776"/>
      <c r="DU108" s="776"/>
      <c r="DV108" s="776"/>
      <c r="DW108" s="776"/>
      <c r="DX108" s="776"/>
      <c r="DY108" s="776"/>
      <c r="DZ108" s="777"/>
    </row>
    <row r="109" spans="1:131" s="48" customFormat="1" ht="26.25" customHeight="1" x14ac:dyDescent="0.2">
      <c r="A109" s="778" t="s">
        <v>470</v>
      </c>
      <c r="B109" s="779"/>
      <c r="C109" s="779"/>
      <c r="D109" s="779"/>
      <c r="E109" s="779"/>
      <c r="F109" s="779"/>
      <c r="G109" s="779"/>
      <c r="H109" s="779"/>
      <c r="I109" s="779"/>
      <c r="J109" s="779"/>
      <c r="K109" s="779"/>
      <c r="L109" s="779"/>
      <c r="M109" s="779"/>
      <c r="N109" s="779"/>
      <c r="O109" s="779"/>
      <c r="P109" s="779"/>
      <c r="Q109" s="779"/>
      <c r="R109" s="779"/>
      <c r="S109" s="779"/>
      <c r="T109" s="779"/>
      <c r="U109" s="779"/>
      <c r="V109" s="779"/>
      <c r="W109" s="779"/>
      <c r="X109" s="779"/>
      <c r="Y109" s="779"/>
      <c r="Z109" s="780"/>
      <c r="AA109" s="781" t="s">
        <v>435</v>
      </c>
      <c r="AB109" s="779"/>
      <c r="AC109" s="779"/>
      <c r="AD109" s="779"/>
      <c r="AE109" s="780"/>
      <c r="AF109" s="781" t="s">
        <v>471</v>
      </c>
      <c r="AG109" s="779"/>
      <c r="AH109" s="779"/>
      <c r="AI109" s="779"/>
      <c r="AJ109" s="780"/>
      <c r="AK109" s="781" t="s">
        <v>391</v>
      </c>
      <c r="AL109" s="779"/>
      <c r="AM109" s="779"/>
      <c r="AN109" s="779"/>
      <c r="AO109" s="780"/>
      <c r="AP109" s="781" t="s">
        <v>472</v>
      </c>
      <c r="AQ109" s="779"/>
      <c r="AR109" s="779"/>
      <c r="AS109" s="779"/>
      <c r="AT109" s="782"/>
      <c r="AU109" s="778" t="s">
        <v>470</v>
      </c>
      <c r="AV109" s="779"/>
      <c r="AW109" s="779"/>
      <c r="AX109" s="779"/>
      <c r="AY109" s="779"/>
      <c r="AZ109" s="779"/>
      <c r="BA109" s="779"/>
      <c r="BB109" s="779"/>
      <c r="BC109" s="779"/>
      <c r="BD109" s="779"/>
      <c r="BE109" s="779"/>
      <c r="BF109" s="779"/>
      <c r="BG109" s="779"/>
      <c r="BH109" s="779"/>
      <c r="BI109" s="779"/>
      <c r="BJ109" s="779"/>
      <c r="BK109" s="779"/>
      <c r="BL109" s="779"/>
      <c r="BM109" s="779"/>
      <c r="BN109" s="779"/>
      <c r="BO109" s="779"/>
      <c r="BP109" s="780"/>
      <c r="BQ109" s="781" t="s">
        <v>435</v>
      </c>
      <c r="BR109" s="779"/>
      <c r="BS109" s="779"/>
      <c r="BT109" s="779"/>
      <c r="BU109" s="780"/>
      <c r="BV109" s="781" t="s">
        <v>471</v>
      </c>
      <c r="BW109" s="779"/>
      <c r="BX109" s="779"/>
      <c r="BY109" s="779"/>
      <c r="BZ109" s="780"/>
      <c r="CA109" s="781" t="s">
        <v>391</v>
      </c>
      <c r="CB109" s="779"/>
      <c r="CC109" s="779"/>
      <c r="CD109" s="779"/>
      <c r="CE109" s="780"/>
      <c r="CF109" s="783" t="s">
        <v>472</v>
      </c>
      <c r="CG109" s="783"/>
      <c r="CH109" s="783"/>
      <c r="CI109" s="783"/>
      <c r="CJ109" s="783"/>
      <c r="CK109" s="781" t="s">
        <v>93</v>
      </c>
      <c r="CL109" s="779"/>
      <c r="CM109" s="779"/>
      <c r="CN109" s="779"/>
      <c r="CO109" s="779"/>
      <c r="CP109" s="779"/>
      <c r="CQ109" s="779"/>
      <c r="CR109" s="779"/>
      <c r="CS109" s="779"/>
      <c r="CT109" s="779"/>
      <c r="CU109" s="779"/>
      <c r="CV109" s="779"/>
      <c r="CW109" s="779"/>
      <c r="CX109" s="779"/>
      <c r="CY109" s="779"/>
      <c r="CZ109" s="779"/>
      <c r="DA109" s="779"/>
      <c r="DB109" s="779"/>
      <c r="DC109" s="779"/>
      <c r="DD109" s="779"/>
      <c r="DE109" s="779"/>
      <c r="DF109" s="780"/>
      <c r="DG109" s="781" t="s">
        <v>435</v>
      </c>
      <c r="DH109" s="779"/>
      <c r="DI109" s="779"/>
      <c r="DJ109" s="779"/>
      <c r="DK109" s="780"/>
      <c r="DL109" s="781" t="s">
        <v>471</v>
      </c>
      <c r="DM109" s="779"/>
      <c r="DN109" s="779"/>
      <c r="DO109" s="779"/>
      <c r="DP109" s="780"/>
      <c r="DQ109" s="781" t="s">
        <v>391</v>
      </c>
      <c r="DR109" s="779"/>
      <c r="DS109" s="779"/>
      <c r="DT109" s="779"/>
      <c r="DU109" s="780"/>
      <c r="DV109" s="781" t="s">
        <v>472</v>
      </c>
      <c r="DW109" s="779"/>
      <c r="DX109" s="779"/>
      <c r="DY109" s="779"/>
      <c r="DZ109" s="782"/>
    </row>
    <row r="110" spans="1:131" s="48" customFormat="1" ht="26.25" customHeight="1" x14ac:dyDescent="0.2">
      <c r="A110" s="784" t="s">
        <v>332</v>
      </c>
      <c r="B110" s="785"/>
      <c r="C110" s="785"/>
      <c r="D110" s="785"/>
      <c r="E110" s="785"/>
      <c r="F110" s="785"/>
      <c r="G110" s="785"/>
      <c r="H110" s="785"/>
      <c r="I110" s="785"/>
      <c r="J110" s="785"/>
      <c r="K110" s="785"/>
      <c r="L110" s="785"/>
      <c r="M110" s="785"/>
      <c r="N110" s="785"/>
      <c r="O110" s="785"/>
      <c r="P110" s="785"/>
      <c r="Q110" s="785"/>
      <c r="R110" s="785"/>
      <c r="S110" s="785"/>
      <c r="T110" s="785"/>
      <c r="U110" s="785"/>
      <c r="V110" s="785"/>
      <c r="W110" s="785"/>
      <c r="X110" s="785"/>
      <c r="Y110" s="785"/>
      <c r="Z110" s="786"/>
      <c r="AA110" s="787">
        <v>5133462</v>
      </c>
      <c r="AB110" s="788"/>
      <c r="AC110" s="788"/>
      <c r="AD110" s="788"/>
      <c r="AE110" s="789"/>
      <c r="AF110" s="790">
        <v>5402414</v>
      </c>
      <c r="AG110" s="788"/>
      <c r="AH110" s="788"/>
      <c r="AI110" s="788"/>
      <c r="AJ110" s="789"/>
      <c r="AK110" s="790">
        <v>5454649</v>
      </c>
      <c r="AL110" s="788"/>
      <c r="AM110" s="788"/>
      <c r="AN110" s="788"/>
      <c r="AO110" s="789"/>
      <c r="AP110" s="791">
        <v>26.7</v>
      </c>
      <c r="AQ110" s="792"/>
      <c r="AR110" s="792"/>
      <c r="AS110" s="792"/>
      <c r="AT110" s="793"/>
      <c r="AU110" s="849" t="s">
        <v>126</v>
      </c>
      <c r="AV110" s="850"/>
      <c r="AW110" s="850"/>
      <c r="AX110" s="850"/>
      <c r="AY110" s="850"/>
      <c r="AZ110" s="794" t="s">
        <v>473</v>
      </c>
      <c r="BA110" s="785"/>
      <c r="BB110" s="785"/>
      <c r="BC110" s="785"/>
      <c r="BD110" s="785"/>
      <c r="BE110" s="785"/>
      <c r="BF110" s="785"/>
      <c r="BG110" s="785"/>
      <c r="BH110" s="785"/>
      <c r="BI110" s="785"/>
      <c r="BJ110" s="785"/>
      <c r="BK110" s="785"/>
      <c r="BL110" s="785"/>
      <c r="BM110" s="785"/>
      <c r="BN110" s="785"/>
      <c r="BO110" s="785"/>
      <c r="BP110" s="786"/>
      <c r="BQ110" s="795">
        <v>63822772</v>
      </c>
      <c r="BR110" s="796"/>
      <c r="BS110" s="796"/>
      <c r="BT110" s="796"/>
      <c r="BU110" s="796"/>
      <c r="BV110" s="796">
        <v>62846267</v>
      </c>
      <c r="BW110" s="796"/>
      <c r="BX110" s="796"/>
      <c r="BY110" s="796"/>
      <c r="BZ110" s="796"/>
      <c r="CA110" s="796">
        <v>58137260</v>
      </c>
      <c r="CB110" s="796"/>
      <c r="CC110" s="796"/>
      <c r="CD110" s="796"/>
      <c r="CE110" s="796"/>
      <c r="CF110" s="797">
        <v>285</v>
      </c>
      <c r="CG110" s="798"/>
      <c r="CH110" s="798"/>
      <c r="CI110" s="798"/>
      <c r="CJ110" s="798"/>
      <c r="CK110" s="855" t="s">
        <v>387</v>
      </c>
      <c r="CL110" s="856"/>
      <c r="CM110" s="794" t="s">
        <v>64</v>
      </c>
      <c r="CN110" s="785"/>
      <c r="CO110" s="785"/>
      <c r="CP110" s="785"/>
      <c r="CQ110" s="785"/>
      <c r="CR110" s="785"/>
      <c r="CS110" s="785"/>
      <c r="CT110" s="785"/>
      <c r="CU110" s="785"/>
      <c r="CV110" s="785"/>
      <c r="CW110" s="785"/>
      <c r="CX110" s="785"/>
      <c r="CY110" s="785"/>
      <c r="CZ110" s="785"/>
      <c r="DA110" s="785"/>
      <c r="DB110" s="785"/>
      <c r="DC110" s="785"/>
      <c r="DD110" s="785"/>
      <c r="DE110" s="785"/>
      <c r="DF110" s="786"/>
      <c r="DG110" s="795" t="s">
        <v>202</v>
      </c>
      <c r="DH110" s="796"/>
      <c r="DI110" s="796"/>
      <c r="DJ110" s="796"/>
      <c r="DK110" s="796"/>
      <c r="DL110" s="796" t="s">
        <v>202</v>
      </c>
      <c r="DM110" s="796"/>
      <c r="DN110" s="796"/>
      <c r="DO110" s="796"/>
      <c r="DP110" s="796"/>
      <c r="DQ110" s="796" t="s">
        <v>202</v>
      </c>
      <c r="DR110" s="796"/>
      <c r="DS110" s="796"/>
      <c r="DT110" s="796"/>
      <c r="DU110" s="796"/>
      <c r="DV110" s="799" t="s">
        <v>202</v>
      </c>
      <c r="DW110" s="799"/>
      <c r="DX110" s="799"/>
      <c r="DY110" s="799"/>
      <c r="DZ110" s="800"/>
    </row>
    <row r="111" spans="1:131" s="48" customFormat="1" ht="26.25" customHeight="1" x14ac:dyDescent="0.2">
      <c r="A111" s="801" t="s">
        <v>456</v>
      </c>
      <c r="B111" s="774"/>
      <c r="C111" s="774"/>
      <c r="D111" s="774"/>
      <c r="E111" s="774"/>
      <c r="F111" s="774"/>
      <c r="G111" s="774"/>
      <c r="H111" s="774"/>
      <c r="I111" s="774"/>
      <c r="J111" s="774"/>
      <c r="K111" s="774"/>
      <c r="L111" s="774"/>
      <c r="M111" s="774"/>
      <c r="N111" s="774"/>
      <c r="O111" s="774"/>
      <c r="P111" s="774"/>
      <c r="Q111" s="774"/>
      <c r="R111" s="774"/>
      <c r="S111" s="774"/>
      <c r="T111" s="774"/>
      <c r="U111" s="774"/>
      <c r="V111" s="774"/>
      <c r="W111" s="774"/>
      <c r="X111" s="774"/>
      <c r="Y111" s="774"/>
      <c r="Z111" s="802"/>
      <c r="AA111" s="803" t="s">
        <v>202</v>
      </c>
      <c r="AB111" s="804"/>
      <c r="AC111" s="804"/>
      <c r="AD111" s="804"/>
      <c r="AE111" s="805"/>
      <c r="AF111" s="806" t="s">
        <v>202</v>
      </c>
      <c r="AG111" s="804"/>
      <c r="AH111" s="804"/>
      <c r="AI111" s="804"/>
      <c r="AJ111" s="805"/>
      <c r="AK111" s="806" t="s">
        <v>202</v>
      </c>
      <c r="AL111" s="804"/>
      <c r="AM111" s="804"/>
      <c r="AN111" s="804"/>
      <c r="AO111" s="805"/>
      <c r="AP111" s="807" t="s">
        <v>202</v>
      </c>
      <c r="AQ111" s="808"/>
      <c r="AR111" s="808"/>
      <c r="AS111" s="808"/>
      <c r="AT111" s="809"/>
      <c r="AU111" s="851"/>
      <c r="AV111" s="852"/>
      <c r="AW111" s="852"/>
      <c r="AX111" s="852"/>
      <c r="AY111" s="852"/>
      <c r="AZ111" s="810" t="s">
        <v>474</v>
      </c>
      <c r="BA111" s="811"/>
      <c r="BB111" s="811"/>
      <c r="BC111" s="811"/>
      <c r="BD111" s="811"/>
      <c r="BE111" s="811"/>
      <c r="BF111" s="811"/>
      <c r="BG111" s="811"/>
      <c r="BH111" s="811"/>
      <c r="BI111" s="811"/>
      <c r="BJ111" s="811"/>
      <c r="BK111" s="811"/>
      <c r="BL111" s="811"/>
      <c r="BM111" s="811"/>
      <c r="BN111" s="811"/>
      <c r="BO111" s="811"/>
      <c r="BP111" s="812"/>
      <c r="BQ111" s="813">
        <v>264464</v>
      </c>
      <c r="BR111" s="814"/>
      <c r="BS111" s="814"/>
      <c r="BT111" s="814"/>
      <c r="BU111" s="814"/>
      <c r="BV111" s="814">
        <v>198705</v>
      </c>
      <c r="BW111" s="814"/>
      <c r="BX111" s="814"/>
      <c r="BY111" s="814"/>
      <c r="BZ111" s="814"/>
      <c r="CA111" s="814">
        <v>146265</v>
      </c>
      <c r="CB111" s="814"/>
      <c r="CC111" s="814"/>
      <c r="CD111" s="814"/>
      <c r="CE111" s="814"/>
      <c r="CF111" s="815">
        <v>0.7</v>
      </c>
      <c r="CG111" s="816"/>
      <c r="CH111" s="816"/>
      <c r="CI111" s="816"/>
      <c r="CJ111" s="816"/>
      <c r="CK111" s="857"/>
      <c r="CL111" s="858"/>
      <c r="CM111" s="810" t="s">
        <v>144</v>
      </c>
      <c r="CN111" s="811"/>
      <c r="CO111" s="811"/>
      <c r="CP111" s="811"/>
      <c r="CQ111" s="811"/>
      <c r="CR111" s="811"/>
      <c r="CS111" s="811"/>
      <c r="CT111" s="811"/>
      <c r="CU111" s="811"/>
      <c r="CV111" s="811"/>
      <c r="CW111" s="811"/>
      <c r="CX111" s="811"/>
      <c r="CY111" s="811"/>
      <c r="CZ111" s="811"/>
      <c r="DA111" s="811"/>
      <c r="DB111" s="811"/>
      <c r="DC111" s="811"/>
      <c r="DD111" s="811"/>
      <c r="DE111" s="811"/>
      <c r="DF111" s="812"/>
      <c r="DG111" s="813" t="s">
        <v>202</v>
      </c>
      <c r="DH111" s="814"/>
      <c r="DI111" s="814"/>
      <c r="DJ111" s="814"/>
      <c r="DK111" s="814"/>
      <c r="DL111" s="814" t="s">
        <v>202</v>
      </c>
      <c r="DM111" s="814"/>
      <c r="DN111" s="814"/>
      <c r="DO111" s="814"/>
      <c r="DP111" s="814"/>
      <c r="DQ111" s="814" t="s">
        <v>202</v>
      </c>
      <c r="DR111" s="814"/>
      <c r="DS111" s="814"/>
      <c r="DT111" s="814"/>
      <c r="DU111" s="814"/>
      <c r="DV111" s="817" t="s">
        <v>202</v>
      </c>
      <c r="DW111" s="817"/>
      <c r="DX111" s="817"/>
      <c r="DY111" s="817"/>
      <c r="DZ111" s="818"/>
    </row>
    <row r="112" spans="1:131" s="48" customFormat="1" ht="26.25" customHeight="1" x14ac:dyDescent="0.2">
      <c r="A112" s="967" t="s">
        <v>157</v>
      </c>
      <c r="B112" s="968"/>
      <c r="C112" s="811" t="s">
        <v>476</v>
      </c>
      <c r="D112" s="811"/>
      <c r="E112" s="811"/>
      <c r="F112" s="811"/>
      <c r="G112" s="811"/>
      <c r="H112" s="811"/>
      <c r="I112" s="811"/>
      <c r="J112" s="811"/>
      <c r="K112" s="811"/>
      <c r="L112" s="811"/>
      <c r="M112" s="811"/>
      <c r="N112" s="811"/>
      <c r="O112" s="811"/>
      <c r="P112" s="811"/>
      <c r="Q112" s="811"/>
      <c r="R112" s="811"/>
      <c r="S112" s="811"/>
      <c r="T112" s="811"/>
      <c r="U112" s="811"/>
      <c r="V112" s="811"/>
      <c r="W112" s="811"/>
      <c r="X112" s="811"/>
      <c r="Y112" s="811"/>
      <c r="Z112" s="812"/>
      <c r="AA112" s="803" t="s">
        <v>202</v>
      </c>
      <c r="AB112" s="804"/>
      <c r="AC112" s="804"/>
      <c r="AD112" s="804"/>
      <c r="AE112" s="805"/>
      <c r="AF112" s="806" t="s">
        <v>202</v>
      </c>
      <c r="AG112" s="804"/>
      <c r="AH112" s="804"/>
      <c r="AI112" s="804"/>
      <c r="AJ112" s="805"/>
      <c r="AK112" s="806" t="s">
        <v>202</v>
      </c>
      <c r="AL112" s="804"/>
      <c r="AM112" s="804"/>
      <c r="AN112" s="804"/>
      <c r="AO112" s="805"/>
      <c r="AP112" s="807" t="s">
        <v>202</v>
      </c>
      <c r="AQ112" s="808"/>
      <c r="AR112" s="808"/>
      <c r="AS112" s="808"/>
      <c r="AT112" s="809"/>
      <c r="AU112" s="851"/>
      <c r="AV112" s="852"/>
      <c r="AW112" s="852"/>
      <c r="AX112" s="852"/>
      <c r="AY112" s="852"/>
      <c r="AZ112" s="810" t="s">
        <v>271</v>
      </c>
      <c r="BA112" s="811"/>
      <c r="BB112" s="811"/>
      <c r="BC112" s="811"/>
      <c r="BD112" s="811"/>
      <c r="BE112" s="811"/>
      <c r="BF112" s="811"/>
      <c r="BG112" s="811"/>
      <c r="BH112" s="811"/>
      <c r="BI112" s="811"/>
      <c r="BJ112" s="811"/>
      <c r="BK112" s="811"/>
      <c r="BL112" s="811"/>
      <c r="BM112" s="811"/>
      <c r="BN112" s="811"/>
      <c r="BO112" s="811"/>
      <c r="BP112" s="812"/>
      <c r="BQ112" s="813">
        <v>19556341</v>
      </c>
      <c r="BR112" s="814"/>
      <c r="BS112" s="814"/>
      <c r="BT112" s="814"/>
      <c r="BU112" s="814"/>
      <c r="BV112" s="814">
        <v>18246214</v>
      </c>
      <c r="BW112" s="814"/>
      <c r="BX112" s="814"/>
      <c r="BY112" s="814"/>
      <c r="BZ112" s="814"/>
      <c r="CA112" s="814">
        <v>16869252</v>
      </c>
      <c r="CB112" s="814"/>
      <c r="CC112" s="814"/>
      <c r="CD112" s="814"/>
      <c r="CE112" s="814"/>
      <c r="CF112" s="815">
        <v>82.7</v>
      </c>
      <c r="CG112" s="816"/>
      <c r="CH112" s="816"/>
      <c r="CI112" s="816"/>
      <c r="CJ112" s="816"/>
      <c r="CK112" s="857"/>
      <c r="CL112" s="858"/>
      <c r="CM112" s="810" t="s">
        <v>396</v>
      </c>
      <c r="CN112" s="811"/>
      <c r="CO112" s="811"/>
      <c r="CP112" s="811"/>
      <c r="CQ112" s="811"/>
      <c r="CR112" s="811"/>
      <c r="CS112" s="811"/>
      <c r="CT112" s="811"/>
      <c r="CU112" s="811"/>
      <c r="CV112" s="811"/>
      <c r="CW112" s="811"/>
      <c r="CX112" s="811"/>
      <c r="CY112" s="811"/>
      <c r="CZ112" s="811"/>
      <c r="DA112" s="811"/>
      <c r="DB112" s="811"/>
      <c r="DC112" s="811"/>
      <c r="DD112" s="811"/>
      <c r="DE112" s="811"/>
      <c r="DF112" s="812"/>
      <c r="DG112" s="813" t="s">
        <v>202</v>
      </c>
      <c r="DH112" s="814"/>
      <c r="DI112" s="814"/>
      <c r="DJ112" s="814"/>
      <c r="DK112" s="814"/>
      <c r="DL112" s="814" t="s">
        <v>202</v>
      </c>
      <c r="DM112" s="814"/>
      <c r="DN112" s="814"/>
      <c r="DO112" s="814"/>
      <c r="DP112" s="814"/>
      <c r="DQ112" s="814" t="s">
        <v>202</v>
      </c>
      <c r="DR112" s="814"/>
      <c r="DS112" s="814"/>
      <c r="DT112" s="814"/>
      <c r="DU112" s="814"/>
      <c r="DV112" s="817" t="s">
        <v>202</v>
      </c>
      <c r="DW112" s="817"/>
      <c r="DX112" s="817"/>
      <c r="DY112" s="817"/>
      <c r="DZ112" s="818"/>
    </row>
    <row r="113" spans="1:130" s="48" customFormat="1" ht="26.25" customHeight="1" x14ac:dyDescent="0.2">
      <c r="A113" s="969"/>
      <c r="B113" s="970"/>
      <c r="C113" s="811" t="s">
        <v>478</v>
      </c>
      <c r="D113" s="811"/>
      <c r="E113" s="811"/>
      <c r="F113" s="811"/>
      <c r="G113" s="811"/>
      <c r="H113" s="811"/>
      <c r="I113" s="811"/>
      <c r="J113" s="811"/>
      <c r="K113" s="811"/>
      <c r="L113" s="811"/>
      <c r="M113" s="811"/>
      <c r="N113" s="811"/>
      <c r="O113" s="811"/>
      <c r="P113" s="811"/>
      <c r="Q113" s="811"/>
      <c r="R113" s="811"/>
      <c r="S113" s="811"/>
      <c r="T113" s="811"/>
      <c r="U113" s="811"/>
      <c r="V113" s="811"/>
      <c r="W113" s="811"/>
      <c r="X113" s="811"/>
      <c r="Y113" s="811"/>
      <c r="Z113" s="812"/>
      <c r="AA113" s="803">
        <v>1901680</v>
      </c>
      <c r="AB113" s="804"/>
      <c r="AC113" s="804"/>
      <c r="AD113" s="804"/>
      <c r="AE113" s="805"/>
      <c r="AF113" s="806">
        <v>1958123</v>
      </c>
      <c r="AG113" s="804"/>
      <c r="AH113" s="804"/>
      <c r="AI113" s="804"/>
      <c r="AJ113" s="805"/>
      <c r="AK113" s="806">
        <v>1957266</v>
      </c>
      <c r="AL113" s="804"/>
      <c r="AM113" s="804"/>
      <c r="AN113" s="804"/>
      <c r="AO113" s="805"/>
      <c r="AP113" s="807">
        <v>9.6</v>
      </c>
      <c r="AQ113" s="808"/>
      <c r="AR113" s="808"/>
      <c r="AS113" s="808"/>
      <c r="AT113" s="809"/>
      <c r="AU113" s="851"/>
      <c r="AV113" s="852"/>
      <c r="AW113" s="852"/>
      <c r="AX113" s="852"/>
      <c r="AY113" s="852"/>
      <c r="AZ113" s="810" t="s">
        <v>207</v>
      </c>
      <c r="BA113" s="811"/>
      <c r="BB113" s="811"/>
      <c r="BC113" s="811"/>
      <c r="BD113" s="811"/>
      <c r="BE113" s="811"/>
      <c r="BF113" s="811"/>
      <c r="BG113" s="811"/>
      <c r="BH113" s="811"/>
      <c r="BI113" s="811"/>
      <c r="BJ113" s="811"/>
      <c r="BK113" s="811"/>
      <c r="BL113" s="811"/>
      <c r="BM113" s="811"/>
      <c r="BN113" s="811"/>
      <c r="BO113" s="811"/>
      <c r="BP113" s="812"/>
      <c r="BQ113" s="813" t="s">
        <v>202</v>
      </c>
      <c r="BR113" s="814"/>
      <c r="BS113" s="814"/>
      <c r="BT113" s="814"/>
      <c r="BU113" s="814"/>
      <c r="BV113" s="814" t="s">
        <v>202</v>
      </c>
      <c r="BW113" s="814"/>
      <c r="BX113" s="814"/>
      <c r="BY113" s="814"/>
      <c r="BZ113" s="814"/>
      <c r="CA113" s="814" t="s">
        <v>202</v>
      </c>
      <c r="CB113" s="814"/>
      <c r="CC113" s="814"/>
      <c r="CD113" s="814"/>
      <c r="CE113" s="814"/>
      <c r="CF113" s="815" t="s">
        <v>202</v>
      </c>
      <c r="CG113" s="816"/>
      <c r="CH113" s="816"/>
      <c r="CI113" s="816"/>
      <c r="CJ113" s="816"/>
      <c r="CK113" s="857"/>
      <c r="CL113" s="858"/>
      <c r="CM113" s="810" t="s">
        <v>406</v>
      </c>
      <c r="CN113" s="811"/>
      <c r="CO113" s="811"/>
      <c r="CP113" s="811"/>
      <c r="CQ113" s="811"/>
      <c r="CR113" s="811"/>
      <c r="CS113" s="811"/>
      <c r="CT113" s="811"/>
      <c r="CU113" s="811"/>
      <c r="CV113" s="811"/>
      <c r="CW113" s="811"/>
      <c r="CX113" s="811"/>
      <c r="CY113" s="811"/>
      <c r="CZ113" s="811"/>
      <c r="DA113" s="811"/>
      <c r="DB113" s="811"/>
      <c r="DC113" s="811"/>
      <c r="DD113" s="811"/>
      <c r="DE113" s="811"/>
      <c r="DF113" s="812"/>
      <c r="DG113" s="803" t="s">
        <v>202</v>
      </c>
      <c r="DH113" s="804"/>
      <c r="DI113" s="804"/>
      <c r="DJ113" s="804"/>
      <c r="DK113" s="805"/>
      <c r="DL113" s="806" t="s">
        <v>202</v>
      </c>
      <c r="DM113" s="804"/>
      <c r="DN113" s="804"/>
      <c r="DO113" s="804"/>
      <c r="DP113" s="805"/>
      <c r="DQ113" s="806" t="s">
        <v>202</v>
      </c>
      <c r="DR113" s="804"/>
      <c r="DS113" s="804"/>
      <c r="DT113" s="804"/>
      <c r="DU113" s="805"/>
      <c r="DV113" s="807" t="s">
        <v>202</v>
      </c>
      <c r="DW113" s="808"/>
      <c r="DX113" s="808"/>
      <c r="DY113" s="808"/>
      <c r="DZ113" s="809"/>
    </row>
    <row r="114" spans="1:130" s="48" customFormat="1" ht="26.25" customHeight="1" x14ac:dyDescent="0.2">
      <c r="A114" s="969"/>
      <c r="B114" s="970"/>
      <c r="C114" s="811" t="s">
        <v>479</v>
      </c>
      <c r="D114" s="811"/>
      <c r="E114" s="811"/>
      <c r="F114" s="811"/>
      <c r="G114" s="811"/>
      <c r="H114" s="811"/>
      <c r="I114" s="811"/>
      <c r="J114" s="811"/>
      <c r="K114" s="811"/>
      <c r="L114" s="811"/>
      <c r="M114" s="811"/>
      <c r="N114" s="811"/>
      <c r="O114" s="811"/>
      <c r="P114" s="811"/>
      <c r="Q114" s="811"/>
      <c r="R114" s="811"/>
      <c r="S114" s="811"/>
      <c r="T114" s="811"/>
      <c r="U114" s="811"/>
      <c r="V114" s="811"/>
      <c r="W114" s="811"/>
      <c r="X114" s="811"/>
      <c r="Y114" s="811"/>
      <c r="Z114" s="812"/>
      <c r="AA114" s="803" t="s">
        <v>202</v>
      </c>
      <c r="AB114" s="804"/>
      <c r="AC114" s="804"/>
      <c r="AD114" s="804"/>
      <c r="AE114" s="805"/>
      <c r="AF114" s="806" t="s">
        <v>202</v>
      </c>
      <c r="AG114" s="804"/>
      <c r="AH114" s="804"/>
      <c r="AI114" s="804"/>
      <c r="AJ114" s="805"/>
      <c r="AK114" s="806" t="s">
        <v>202</v>
      </c>
      <c r="AL114" s="804"/>
      <c r="AM114" s="804"/>
      <c r="AN114" s="804"/>
      <c r="AO114" s="805"/>
      <c r="AP114" s="807" t="s">
        <v>202</v>
      </c>
      <c r="AQ114" s="808"/>
      <c r="AR114" s="808"/>
      <c r="AS114" s="808"/>
      <c r="AT114" s="809"/>
      <c r="AU114" s="851"/>
      <c r="AV114" s="852"/>
      <c r="AW114" s="852"/>
      <c r="AX114" s="852"/>
      <c r="AY114" s="852"/>
      <c r="AZ114" s="810" t="s">
        <v>480</v>
      </c>
      <c r="BA114" s="811"/>
      <c r="BB114" s="811"/>
      <c r="BC114" s="811"/>
      <c r="BD114" s="811"/>
      <c r="BE114" s="811"/>
      <c r="BF114" s="811"/>
      <c r="BG114" s="811"/>
      <c r="BH114" s="811"/>
      <c r="BI114" s="811"/>
      <c r="BJ114" s="811"/>
      <c r="BK114" s="811"/>
      <c r="BL114" s="811"/>
      <c r="BM114" s="811"/>
      <c r="BN114" s="811"/>
      <c r="BO114" s="811"/>
      <c r="BP114" s="812"/>
      <c r="BQ114" s="813">
        <v>4100776</v>
      </c>
      <c r="BR114" s="814"/>
      <c r="BS114" s="814"/>
      <c r="BT114" s="814"/>
      <c r="BU114" s="814"/>
      <c r="BV114" s="814">
        <v>4033960</v>
      </c>
      <c r="BW114" s="814"/>
      <c r="BX114" s="814"/>
      <c r="BY114" s="814"/>
      <c r="BZ114" s="814"/>
      <c r="CA114" s="814">
        <v>4011076</v>
      </c>
      <c r="CB114" s="814"/>
      <c r="CC114" s="814"/>
      <c r="CD114" s="814"/>
      <c r="CE114" s="814"/>
      <c r="CF114" s="815">
        <v>19.7</v>
      </c>
      <c r="CG114" s="816"/>
      <c r="CH114" s="816"/>
      <c r="CI114" s="816"/>
      <c r="CJ114" s="816"/>
      <c r="CK114" s="857"/>
      <c r="CL114" s="858"/>
      <c r="CM114" s="810" t="s">
        <v>481</v>
      </c>
      <c r="CN114" s="811"/>
      <c r="CO114" s="811"/>
      <c r="CP114" s="811"/>
      <c r="CQ114" s="811"/>
      <c r="CR114" s="811"/>
      <c r="CS114" s="811"/>
      <c r="CT114" s="811"/>
      <c r="CU114" s="811"/>
      <c r="CV114" s="811"/>
      <c r="CW114" s="811"/>
      <c r="CX114" s="811"/>
      <c r="CY114" s="811"/>
      <c r="CZ114" s="811"/>
      <c r="DA114" s="811"/>
      <c r="DB114" s="811"/>
      <c r="DC114" s="811"/>
      <c r="DD114" s="811"/>
      <c r="DE114" s="811"/>
      <c r="DF114" s="812"/>
      <c r="DG114" s="803" t="s">
        <v>202</v>
      </c>
      <c r="DH114" s="804"/>
      <c r="DI114" s="804"/>
      <c r="DJ114" s="804"/>
      <c r="DK114" s="805"/>
      <c r="DL114" s="806" t="s">
        <v>202</v>
      </c>
      <c r="DM114" s="804"/>
      <c r="DN114" s="804"/>
      <c r="DO114" s="804"/>
      <c r="DP114" s="805"/>
      <c r="DQ114" s="806" t="s">
        <v>202</v>
      </c>
      <c r="DR114" s="804"/>
      <c r="DS114" s="804"/>
      <c r="DT114" s="804"/>
      <c r="DU114" s="805"/>
      <c r="DV114" s="807" t="s">
        <v>202</v>
      </c>
      <c r="DW114" s="808"/>
      <c r="DX114" s="808"/>
      <c r="DY114" s="808"/>
      <c r="DZ114" s="809"/>
    </row>
    <row r="115" spans="1:130" s="48" customFormat="1" ht="26.25" customHeight="1" x14ac:dyDescent="0.2">
      <c r="A115" s="969"/>
      <c r="B115" s="970"/>
      <c r="C115" s="811" t="s">
        <v>376</v>
      </c>
      <c r="D115" s="811"/>
      <c r="E115" s="811"/>
      <c r="F115" s="811"/>
      <c r="G115" s="811"/>
      <c r="H115" s="811"/>
      <c r="I115" s="811"/>
      <c r="J115" s="811"/>
      <c r="K115" s="811"/>
      <c r="L115" s="811"/>
      <c r="M115" s="811"/>
      <c r="N115" s="811"/>
      <c r="O115" s="811"/>
      <c r="P115" s="811"/>
      <c r="Q115" s="811"/>
      <c r="R115" s="811"/>
      <c r="S115" s="811"/>
      <c r="T115" s="811"/>
      <c r="U115" s="811"/>
      <c r="V115" s="811"/>
      <c r="W115" s="811"/>
      <c r="X115" s="811"/>
      <c r="Y115" s="811"/>
      <c r="Z115" s="812"/>
      <c r="AA115" s="803">
        <v>80705</v>
      </c>
      <c r="AB115" s="804"/>
      <c r="AC115" s="804"/>
      <c r="AD115" s="804"/>
      <c r="AE115" s="805"/>
      <c r="AF115" s="806">
        <v>66307</v>
      </c>
      <c r="AG115" s="804"/>
      <c r="AH115" s="804"/>
      <c r="AI115" s="804"/>
      <c r="AJ115" s="805"/>
      <c r="AK115" s="806">
        <v>52783</v>
      </c>
      <c r="AL115" s="804"/>
      <c r="AM115" s="804"/>
      <c r="AN115" s="804"/>
      <c r="AO115" s="805"/>
      <c r="AP115" s="807">
        <v>0.3</v>
      </c>
      <c r="AQ115" s="808"/>
      <c r="AR115" s="808"/>
      <c r="AS115" s="808"/>
      <c r="AT115" s="809"/>
      <c r="AU115" s="851"/>
      <c r="AV115" s="852"/>
      <c r="AW115" s="852"/>
      <c r="AX115" s="852"/>
      <c r="AY115" s="852"/>
      <c r="AZ115" s="810" t="s">
        <v>350</v>
      </c>
      <c r="BA115" s="811"/>
      <c r="BB115" s="811"/>
      <c r="BC115" s="811"/>
      <c r="BD115" s="811"/>
      <c r="BE115" s="811"/>
      <c r="BF115" s="811"/>
      <c r="BG115" s="811"/>
      <c r="BH115" s="811"/>
      <c r="BI115" s="811"/>
      <c r="BJ115" s="811"/>
      <c r="BK115" s="811"/>
      <c r="BL115" s="811"/>
      <c r="BM115" s="811"/>
      <c r="BN115" s="811"/>
      <c r="BO115" s="811"/>
      <c r="BP115" s="812"/>
      <c r="BQ115" s="813">
        <v>5016</v>
      </c>
      <c r="BR115" s="814"/>
      <c r="BS115" s="814"/>
      <c r="BT115" s="814"/>
      <c r="BU115" s="814"/>
      <c r="BV115" s="814">
        <v>3767</v>
      </c>
      <c r="BW115" s="814"/>
      <c r="BX115" s="814"/>
      <c r="BY115" s="814"/>
      <c r="BZ115" s="814"/>
      <c r="CA115" s="814">
        <v>262</v>
      </c>
      <c r="CB115" s="814"/>
      <c r="CC115" s="814"/>
      <c r="CD115" s="814"/>
      <c r="CE115" s="814"/>
      <c r="CF115" s="815">
        <v>0</v>
      </c>
      <c r="CG115" s="816"/>
      <c r="CH115" s="816"/>
      <c r="CI115" s="816"/>
      <c r="CJ115" s="816"/>
      <c r="CK115" s="857"/>
      <c r="CL115" s="858"/>
      <c r="CM115" s="810" t="s">
        <v>30</v>
      </c>
      <c r="CN115" s="811"/>
      <c r="CO115" s="811"/>
      <c r="CP115" s="811"/>
      <c r="CQ115" s="811"/>
      <c r="CR115" s="811"/>
      <c r="CS115" s="811"/>
      <c r="CT115" s="811"/>
      <c r="CU115" s="811"/>
      <c r="CV115" s="811"/>
      <c r="CW115" s="811"/>
      <c r="CX115" s="811"/>
      <c r="CY115" s="811"/>
      <c r="CZ115" s="811"/>
      <c r="DA115" s="811"/>
      <c r="DB115" s="811"/>
      <c r="DC115" s="811"/>
      <c r="DD115" s="811"/>
      <c r="DE115" s="811"/>
      <c r="DF115" s="812"/>
      <c r="DG115" s="803" t="s">
        <v>202</v>
      </c>
      <c r="DH115" s="804"/>
      <c r="DI115" s="804"/>
      <c r="DJ115" s="804"/>
      <c r="DK115" s="805"/>
      <c r="DL115" s="806" t="s">
        <v>202</v>
      </c>
      <c r="DM115" s="804"/>
      <c r="DN115" s="804"/>
      <c r="DO115" s="804"/>
      <c r="DP115" s="805"/>
      <c r="DQ115" s="806" t="s">
        <v>202</v>
      </c>
      <c r="DR115" s="804"/>
      <c r="DS115" s="804"/>
      <c r="DT115" s="804"/>
      <c r="DU115" s="805"/>
      <c r="DV115" s="807" t="s">
        <v>202</v>
      </c>
      <c r="DW115" s="808"/>
      <c r="DX115" s="808"/>
      <c r="DY115" s="808"/>
      <c r="DZ115" s="809"/>
    </row>
    <row r="116" spans="1:130" s="48" customFormat="1" ht="26.25" customHeight="1" x14ac:dyDescent="0.2">
      <c r="A116" s="971"/>
      <c r="B116" s="972"/>
      <c r="C116" s="834" t="s">
        <v>1</v>
      </c>
      <c r="D116" s="834"/>
      <c r="E116" s="834"/>
      <c r="F116" s="834"/>
      <c r="G116" s="834"/>
      <c r="H116" s="834"/>
      <c r="I116" s="834"/>
      <c r="J116" s="834"/>
      <c r="K116" s="834"/>
      <c r="L116" s="834"/>
      <c r="M116" s="834"/>
      <c r="N116" s="834"/>
      <c r="O116" s="834"/>
      <c r="P116" s="834"/>
      <c r="Q116" s="834"/>
      <c r="R116" s="834"/>
      <c r="S116" s="834"/>
      <c r="T116" s="834"/>
      <c r="U116" s="834"/>
      <c r="V116" s="834"/>
      <c r="W116" s="834"/>
      <c r="X116" s="834"/>
      <c r="Y116" s="834"/>
      <c r="Z116" s="835"/>
      <c r="AA116" s="803">
        <v>63</v>
      </c>
      <c r="AB116" s="804"/>
      <c r="AC116" s="804"/>
      <c r="AD116" s="804"/>
      <c r="AE116" s="805"/>
      <c r="AF116" s="806" t="s">
        <v>202</v>
      </c>
      <c r="AG116" s="804"/>
      <c r="AH116" s="804"/>
      <c r="AI116" s="804"/>
      <c r="AJ116" s="805"/>
      <c r="AK116" s="806" t="s">
        <v>202</v>
      </c>
      <c r="AL116" s="804"/>
      <c r="AM116" s="804"/>
      <c r="AN116" s="804"/>
      <c r="AO116" s="805"/>
      <c r="AP116" s="807" t="s">
        <v>202</v>
      </c>
      <c r="AQ116" s="808"/>
      <c r="AR116" s="808"/>
      <c r="AS116" s="808"/>
      <c r="AT116" s="809"/>
      <c r="AU116" s="851"/>
      <c r="AV116" s="852"/>
      <c r="AW116" s="852"/>
      <c r="AX116" s="852"/>
      <c r="AY116" s="852"/>
      <c r="AZ116" s="819" t="s">
        <v>225</v>
      </c>
      <c r="BA116" s="820"/>
      <c r="BB116" s="820"/>
      <c r="BC116" s="820"/>
      <c r="BD116" s="820"/>
      <c r="BE116" s="820"/>
      <c r="BF116" s="820"/>
      <c r="BG116" s="820"/>
      <c r="BH116" s="820"/>
      <c r="BI116" s="820"/>
      <c r="BJ116" s="820"/>
      <c r="BK116" s="820"/>
      <c r="BL116" s="820"/>
      <c r="BM116" s="820"/>
      <c r="BN116" s="820"/>
      <c r="BO116" s="820"/>
      <c r="BP116" s="821"/>
      <c r="BQ116" s="813" t="s">
        <v>202</v>
      </c>
      <c r="BR116" s="814"/>
      <c r="BS116" s="814"/>
      <c r="BT116" s="814"/>
      <c r="BU116" s="814"/>
      <c r="BV116" s="814" t="s">
        <v>202</v>
      </c>
      <c r="BW116" s="814"/>
      <c r="BX116" s="814"/>
      <c r="BY116" s="814"/>
      <c r="BZ116" s="814"/>
      <c r="CA116" s="814" t="s">
        <v>202</v>
      </c>
      <c r="CB116" s="814"/>
      <c r="CC116" s="814"/>
      <c r="CD116" s="814"/>
      <c r="CE116" s="814"/>
      <c r="CF116" s="815" t="s">
        <v>202</v>
      </c>
      <c r="CG116" s="816"/>
      <c r="CH116" s="816"/>
      <c r="CI116" s="816"/>
      <c r="CJ116" s="816"/>
      <c r="CK116" s="857"/>
      <c r="CL116" s="858"/>
      <c r="CM116" s="810" t="s">
        <v>11</v>
      </c>
      <c r="CN116" s="811"/>
      <c r="CO116" s="811"/>
      <c r="CP116" s="811"/>
      <c r="CQ116" s="811"/>
      <c r="CR116" s="811"/>
      <c r="CS116" s="811"/>
      <c r="CT116" s="811"/>
      <c r="CU116" s="811"/>
      <c r="CV116" s="811"/>
      <c r="CW116" s="811"/>
      <c r="CX116" s="811"/>
      <c r="CY116" s="811"/>
      <c r="CZ116" s="811"/>
      <c r="DA116" s="811"/>
      <c r="DB116" s="811"/>
      <c r="DC116" s="811"/>
      <c r="DD116" s="811"/>
      <c r="DE116" s="811"/>
      <c r="DF116" s="812"/>
      <c r="DG116" s="803">
        <v>264464</v>
      </c>
      <c r="DH116" s="804"/>
      <c r="DI116" s="804"/>
      <c r="DJ116" s="804"/>
      <c r="DK116" s="805"/>
      <c r="DL116" s="806">
        <v>198705</v>
      </c>
      <c r="DM116" s="804"/>
      <c r="DN116" s="804"/>
      <c r="DO116" s="804"/>
      <c r="DP116" s="805"/>
      <c r="DQ116" s="806">
        <v>146265</v>
      </c>
      <c r="DR116" s="804"/>
      <c r="DS116" s="804"/>
      <c r="DT116" s="804"/>
      <c r="DU116" s="805"/>
      <c r="DV116" s="807">
        <v>0.7</v>
      </c>
      <c r="DW116" s="808"/>
      <c r="DX116" s="808"/>
      <c r="DY116" s="808"/>
      <c r="DZ116" s="809"/>
    </row>
    <row r="117" spans="1:130" s="48" customFormat="1" ht="26.25" customHeight="1" x14ac:dyDescent="0.2">
      <c r="A117" s="778" t="s">
        <v>276</v>
      </c>
      <c r="B117" s="779"/>
      <c r="C117" s="779"/>
      <c r="D117" s="779"/>
      <c r="E117" s="779"/>
      <c r="F117" s="779"/>
      <c r="G117" s="779"/>
      <c r="H117" s="779"/>
      <c r="I117" s="779"/>
      <c r="J117" s="779"/>
      <c r="K117" s="779"/>
      <c r="L117" s="779"/>
      <c r="M117" s="779"/>
      <c r="N117" s="779"/>
      <c r="O117" s="779"/>
      <c r="P117" s="779"/>
      <c r="Q117" s="779"/>
      <c r="R117" s="779"/>
      <c r="S117" s="779"/>
      <c r="T117" s="779"/>
      <c r="U117" s="779"/>
      <c r="V117" s="779"/>
      <c r="W117" s="779"/>
      <c r="X117" s="779"/>
      <c r="Y117" s="822" t="s">
        <v>327</v>
      </c>
      <c r="Z117" s="780"/>
      <c r="AA117" s="823">
        <v>7115910</v>
      </c>
      <c r="AB117" s="824"/>
      <c r="AC117" s="824"/>
      <c r="AD117" s="824"/>
      <c r="AE117" s="825"/>
      <c r="AF117" s="826">
        <v>7426844</v>
      </c>
      <c r="AG117" s="824"/>
      <c r="AH117" s="824"/>
      <c r="AI117" s="824"/>
      <c r="AJ117" s="825"/>
      <c r="AK117" s="826">
        <v>7464698</v>
      </c>
      <c r="AL117" s="824"/>
      <c r="AM117" s="824"/>
      <c r="AN117" s="824"/>
      <c r="AO117" s="825"/>
      <c r="AP117" s="827"/>
      <c r="AQ117" s="828"/>
      <c r="AR117" s="828"/>
      <c r="AS117" s="828"/>
      <c r="AT117" s="829"/>
      <c r="AU117" s="851"/>
      <c r="AV117" s="852"/>
      <c r="AW117" s="852"/>
      <c r="AX117" s="852"/>
      <c r="AY117" s="852"/>
      <c r="AZ117" s="830" t="s">
        <v>482</v>
      </c>
      <c r="BA117" s="831"/>
      <c r="BB117" s="831"/>
      <c r="BC117" s="831"/>
      <c r="BD117" s="831"/>
      <c r="BE117" s="831"/>
      <c r="BF117" s="831"/>
      <c r="BG117" s="831"/>
      <c r="BH117" s="831"/>
      <c r="BI117" s="831"/>
      <c r="BJ117" s="831"/>
      <c r="BK117" s="831"/>
      <c r="BL117" s="831"/>
      <c r="BM117" s="831"/>
      <c r="BN117" s="831"/>
      <c r="BO117" s="831"/>
      <c r="BP117" s="832"/>
      <c r="BQ117" s="813" t="s">
        <v>202</v>
      </c>
      <c r="BR117" s="814"/>
      <c r="BS117" s="814"/>
      <c r="BT117" s="814"/>
      <c r="BU117" s="814"/>
      <c r="BV117" s="814" t="s">
        <v>202</v>
      </c>
      <c r="BW117" s="814"/>
      <c r="BX117" s="814"/>
      <c r="BY117" s="814"/>
      <c r="BZ117" s="814"/>
      <c r="CA117" s="814" t="s">
        <v>202</v>
      </c>
      <c r="CB117" s="814"/>
      <c r="CC117" s="814"/>
      <c r="CD117" s="814"/>
      <c r="CE117" s="814"/>
      <c r="CF117" s="815" t="s">
        <v>202</v>
      </c>
      <c r="CG117" s="816"/>
      <c r="CH117" s="816"/>
      <c r="CI117" s="816"/>
      <c r="CJ117" s="816"/>
      <c r="CK117" s="857"/>
      <c r="CL117" s="858"/>
      <c r="CM117" s="810" t="s">
        <v>342</v>
      </c>
      <c r="CN117" s="811"/>
      <c r="CO117" s="811"/>
      <c r="CP117" s="811"/>
      <c r="CQ117" s="811"/>
      <c r="CR117" s="811"/>
      <c r="CS117" s="811"/>
      <c r="CT117" s="811"/>
      <c r="CU117" s="811"/>
      <c r="CV117" s="811"/>
      <c r="CW117" s="811"/>
      <c r="CX117" s="811"/>
      <c r="CY117" s="811"/>
      <c r="CZ117" s="811"/>
      <c r="DA117" s="811"/>
      <c r="DB117" s="811"/>
      <c r="DC117" s="811"/>
      <c r="DD117" s="811"/>
      <c r="DE117" s="811"/>
      <c r="DF117" s="812"/>
      <c r="DG117" s="803" t="s">
        <v>202</v>
      </c>
      <c r="DH117" s="804"/>
      <c r="DI117" s="804"/>
      <c r="DJ117" s="804"/>
      <c r="DK117" s="805"/>
      <c r="DL117" s="806" t="s">
        <v>202</v>
      </c>
      <c r="DM117" s="804"/>
      <c r="DN117" s="804"/>
      <c r="DO117" s="804"/>
      <c r="DP117" s="805"/>
      <c r="DQ117" s="806" t="s">
        <v>202</v>
      </c>
      <c r="DR117" s="804"/>
      <c r="DS117" s="804"/>
      <c r="DT117" s="804"/>
      <c r="DU117" s="805"/>
      <c r="DV117" s="807" t="s">
        <v>202</v>
      </c>
      <c r="DW117" s="808"/>
      <c r="DX117" s="808"/>
      <c r="DY117" s="808"/>
      <c r="DZ117" s="809"/>
    </row>
    <row r="118" spans="1:130" s="48" customFormat="1" ht="26.25" customHeight="1" x14ac:dyDescent="0.2">
      <c r="A118" s="778" t="s">
        <v>93</v>
      </c>
      <c r="B118" s="779"/>
      <c r="C118" s="779"/>
      <c r="D118" s="779"/>
      <c r="E118" s="779"/>
      <c r="F118" s="779"/>
      <c r="G118" s="779"/>
      <c r="H118" s="779"/>
      <c r="I118" s="779"/>
      <c r="J118" s="779"/>
      <c r="K118" s="779"/>
      <c r="L118" s="779"/>
      <c r="M118" s="779"/>
      <c r="N118" s="779"/>
      <c r="O118" s="779"/>
      <c r="P118" s="779"/>
      <c r="Q118" s="779"/>
      <c r="R118" s="779"/>
      <c r="S118" s="779"/>
      <c r="T118" s="779"/>
      <c r="U118" s="779"/>
      <c r="V118" s="779"/>
      <c r="W118" s="779"/>
      <c r="X118" s="779"/>
      <c r="Y118" s="779"/>
      <c r="Z118" s="780"/>
      <c r="AA118" s="781" t="s">
        <v>435</v>
      </c>
      <c r="AB118" s="779"/>
      <c r="AC118" s="779"/>
      <c r="AD118" s="779"/>
      <c r="AE118" s="780"/>
      <c r="AF118" s="781" t="s">
        <v>471</v>
      </c>
      <c r="AG118" s="779"/>
      <c r="AH118" s="779"/>
      <c r="AI118" s="779"/>
      <c r="AJ118" s="780"/>
      <c r="AK118" s="781" t="s">
        <v>391</v>
      </c>
      <c r="AL118" s="779"/>
      <c r="AM118" s="779"/>
      <c r="AN118" s="779"/>
      <c r="AO118" s="780"/>
      <c r="AP118" s="781" t="s">
        <v>472</v>
      </c>
      <c r="AQ118" s="779"/>
      <c r="AR118" s="779"/>
      <c r="AS118" s="779"/>
      <c r="AT118" s="782"/>
      <c r="AU118" s="851"/>
      <c r="AV118" s="852"/>
      <c r="AW118" s="852"/>
      <c r="AX118" s="852"/>
      <c r="AY118" s="852"/>
      <c r="AZ118" s="833" t="s">
        <v>483</v>
      </c>
      <c r="BA118" s="834"/>
      <c r="BB118" s="834"/>
      <c r="BC118" s="834"/>
      <c r="BD118" s="834"/>
      <c r="BE118" s="834"/>
      <c r="BF118" s="834"/>
      <c r="BG118" s="834"/>
      <c r="BH118" s="834"/>
      <c r="BI118" s="834"/>
      <c r="BJ118" s="834"/>
      <c r="BK118" s="834"/>
      <c r="BL118" s="834"/>
      <c r="BM118" s="834"/>
      <c r="BN118" s="834"/>
      <c r="BO118" s="834"/>
      <c r="BP118" s="835"/>
      <c r="BQ118" s="836" t="s">
        <v>202</v>
      </c>
      <c r="BR118" s="837"/>
      <c r="BS118" s="837"/>
      <c r="BT118" s="837"/>
      <c r="BU118" s="837"/>
      <c r="BV118" s="837" t="s">
        <v>202</v>
      </c>
      <c r="BW118" s="837"/>
      <c r="BX118" s="837"/>
      <c r="BY118" s="837"/>
      <c r="BZ118" s="837"/>
      <c r="CA118" s="837" t="s">
        <v>202</v>
      </c>
      <c r="CB118" s="837"/>
      <c r="CC118" s="837"/>
      <c r="CD118" s="837"/>
      <c r="CE118" s="837"/>
      <c r="CF118" s="815" t="s">
        <v>202</v>
      </c>
      <c r="CG118" s="816"/>
      <c r="CH118" s="816"/>
      <c r="CI118" s="816"/>
      <c r="CJ118" s="816"/>
      <c r="CK118" s="857"/>
      <c r="CL118" s="858"/>
      <c r="CM118" s="810" t="s">
        <v>484</v>
      </c>
      <c r="CN118" s="811"/>
      <c r="CO118" s="811"/>
      <c r="CP118" s="811"/>
      <c r="CQ118" s="811"/>
      <c r="CR118" s="811"/>
      <c r="CS118" s="811"/>
      <c r="CT118" s="811"/>
      <c r="CU118" s="811"/>
      <c r="CV118" s="811"/>
      <c r="CW118" s="811"/>
      <c r="CX118" s="811"/>
      <c r="CY118" s="811"/>
      <c r="CZ118" s="811"/>
      <c r="DA118" s="811"/>
      <c r="DB118" s="811"/>
      <c r="DC118" s="811"/>
      <c r="DD118" s="811"/>
      <c r="DE118" s="811"/>
      <c r="DF118" s="812"/>
      <c r="DG118" s="803" t="s">
        <v>202</v>
      </c>
      <c r="DH118" s="804"/>
      <c r="DI118" s="804"/>
      <c r="DJ118" s="804"/>
      <c r="DK118" s="805"/>
      <c r="DL118" s="806" t="s">
        <v>202</v>
      </c>
      <c r="DM118" s="804"/>
      <c r="DN118" s="804"/>
      <c r="DO118" s="804"/>
      <c r="DP118" s="805"/>
      <c r="DQ118" s="806" t="s">
        <v>202</v>
      </c>
      <c r="DR118" s="804"/>
      <c r="DS118" s="804"/>
      <c r="DT118" s="804"/>
      <c r="DU118" s="805"/>
      <c r="DV118" s="807" t="s">
        <v>202</v>
      </c>
      <c r="DW118" s="808"/>
      <c r="DX118" s="808"/>
      <c r="DY118" s="808"/>
      <c r="DZ118" s="809"/>
    </row>
    <row r="119" spans="1:130" s="48" customFormat="1" ht="26.25" customHeight="1" x14ac:dyDescent="0.2">
      <c r="A119" s="977" t="s">
        <v>387</v>
      </c>
      <c r="B119" s="856"/>
      <c r="C119" s="794" t="s">
        <v>64</v>
      </c>
      <c r="D119" s="785"/>
      <c r="E119" s="785"/>
      <c r="F119" s="785"/>
      <c r="G119" s="785"/>
      <c r="H119" s="785"/>
      <c r="I119" s="785"/>
      <c r="J119" s="785"/>
      <c r="K119" s="785"/>
      <c r="L119" s="785"/>
      <c r="M119" s="785"/>
      <c r="N119" s="785"/>
      <c r="O119" s="785"/>
      <c r="P119" s="785"/>
      <c r="Q119" s="785"/>
      <c r="R119" s="785"/>
      <c r="S119" s="785"/>
      <c r="T119" s="785"/>
      <c r="U119" s="785"/>
      <c r="V119" s="785"/>
      <c r="W119" s="785"/>
      <c r="X119" s="785"/>
      <c r="Y119" s="785"/>
      <c r="Z119" s="786"/>
      <c r="AA119" s="787" t="s">
        <v>202</v>
      </c>
      <c r="AB119" s="788"/>
      <c r="AC119" s="788"/>
      <c r="AD119" s="788"/>
      <c r="AE119" s="789"/>
      <c r="AF119" s="790" t="s">
        <v>202</v>
      </c>
      <c r="AG119" s="788"/>
      <c r="AH119" s="788"/>
      <c r="AI119" s="788"/>
      <c r="AJ119" s="789"/>
      <c r="AK119" s="790" t="s">
        <v>202</v>
      </c>
      <c r="AL119" s="788"/>
      <c r="AM119" s="788"/>
      <c r="AN119" s="788"/>
      <c r="AO119" s="789"/>
      <c r="AP119" s="791" t="s">
        <v>202</v>
      </c>
      <c r="AQ119" s="792"/>
      <c r="AR119" s="792"/>
      <c r="AS119" s="792"/>
      <c r="AT119" s="793"/>
      <c r="AU119" s="853"/>
      <c r="AV119" s="854"/>
      <c r="AW119" s="854"/>
      <c r="AX119" s="854"/>
      <c r="AY119" s="854"/>
      <c r="AZ119" s="69" t="s">
        <v>276</v>
      </c>
      <c r="BA119" s="69"/>
      <c r="BB119" s="69"/>
      <c r="BC119" s="69"/>
      <c r="BD119" s="69"/>
      <c r="BE119" s="69"/>
      <c r="BF119" s="69"/>
      <c r="BG119" s="69"/>
      <c r="BH119" s="69"/>
      <c r="BI119" s="69"/>
      <c r="BJ119" s="69"/>
      <c r="BK119" s="69"/>
      <c r="BL119" s="69"/>
      <c r="BM119" s="69"/>
      <c r="BN119" s="69"/>
      <c r="BO119" s="822" t="s">
        <v>169</v>
      </c>
      <c r="BP119" s="838"/>
      <c r="BQ119" s="836">
        <v>87749369</v>
      </c>
      <c r="BR119" s="837"/>
      <c r="BS119" s="837"/>
      <c r="BT119" s="837"/>
      <c r="BU119" s="837"/>
      <c r="BV119" s="837">
        <v>85328913</v>
      </c>
      <c r="BW119" s="837"/>
      <c r="BX119" s="837"/>
      <c r="BY119" s="837"/>
      <c r="BZ119" s="837"/>
      <c r="CA119" s="837">
        <v>79164115</v>
      </c>
      <c r="CB119" s="837"/>
      <c r="CC119" s="837"/>
      <c r="CD119" s="837"/>
      <c r="CE119" s="837"/>
      <c r="CF119" s="839"/>
      <c r="CG119" s="840"/>
      <c r="CH119" s="840"/>
      <c r="CI119" s="840"/>
      <c r="CJ119" s="841"/>
      <c r="CK119" s="859"/>
      <c r="CL119" s="860"/>
      <c r="CM119" s="833" t="s">
        <v>485</v>
      </c>
      <c r="CN119" s="834"/>
      <c r="CO119" s="834"/>
      <c r="CP119" s="834"/>
      <c r="CQ119" s="834"/>
      <c r="CR119" s="834"/>
      <c r="CS119" s="834"/>
      <c r="CT119" s="834"/>
      <c r="CU119" s="834"/>
      <c r="CV119" s="834"/>
      <c r="CW119" s="834"/>
      <c r="CX119" s="834"/>
      <c r="CY119" s="834"/>
      <c r="CZ119" s="834"/>
      <c r="DA119" s="834"/>
      <c r="DB119" s="834"/>
      <c r="DC119" s="834"/>
      <c r="DD119" s="834"/>
      <c r="DE119" s="834"/>
      <c r="DF119" s="835"/>
      <c r="DG119" s="842" t="s">
        <v>202</v>
      </c>
      <c r="DH119" s="843"/>
      <c r="DI119" s="843"/>
      <c r="DJ119" s="843"/>
      <c r="DK119" s="844"/>
      <c r="DL119" s="845" t="s">
        <v>202</v>
      </c>
      <c r="DM119" s="843"/>
      <c r="DN119" s="843"/>
      <c r="DO119" s="843"/>
      <c r="DP119" s="844"/>
      <c r="DQ119" s="845" t="s">
        <v>202</v>
      </c>
      <c r="DR119" s="843"/>
      <c r="DS119" s="843"/>
      <c r="DT119" s="843"/>
      <c r="DU119" s="844"/>
      <c r="DV119" s="846" t="s">
        <v>202</v>
      </c>
      <c r="DW119" s="847"/>
      <c r="DX119" s="847"/>
      <c r="DY119" s="847"/>
      <c r="DZ119" s="848"/>
    </row>
    <row r="120" spans="1:130" s="48" customFormat="1" ht="26.25" customHeight="1" x14ac:dyDescent="0.2">
      <c r="A120" s="978"/>
      <c r="B120" s="858"/>
      <c r="C120" s="810" t="s">
        <v>144</v>
      </c>
      <c r="D120" s="811"/>
      <c r="E120" s="811"/>
      <c r="F120" s="811"/>
      <c r="G120" s="811"/>
      <c r="H120" s="811"/>
      <c r="I120" s="811"/>
      <c r="J120" s="811"/>
      <c r="K120" s="811"/>
      <c r="L120" s="811"/>
      <c r="M120" s="811"/>
      <c r="N120" s="811"/>
      <c r="O120" s="811"/>
      <c r="P120" s="811"/>
      <c r="Q120" s="811"/>
      <c r="R120" s="811"/>
      <c r="S120" s="811"/>
      <c r="T120" s="811"/>
      <c r="U120" s="811"/>
      <c r="V120" s="811"/>
      <c r="W120" s="811"/>
      <c r="X120" s="811"/>
      <c r="Y120" s="811"/>
      <c r="Z120" s="812"/>
      <c r="AA120" s="803" t="s">
        <v>202</v>
      </c>
      <c r="AB120" s="804"/>
      <c r="AC120" s="804"/>
      <c r="AD120" s="804"/>
      <c r="AE120" s="805"/>
      <c r="AF120" s="806" t="s">
        <v>202</v>
      </c>
      <c r="AG120" s="804"/>
      <c r="AH120" s="804"/>
      <c r="AI120" s="804"/>
      <c r="AJ120" s="805"/>
      <c r="AK120" s="806" t="s">
        <v>202</v>
      </c>
      <c r="AL120" s="804"/>
      <c r="AM120" s="804"/>
      <c r="AN120" s="804"/>
      <c r="AO120" s="805"/>
      <c r="AP120" s="807" t="s">
        <v>202</v>
      </c>
      <c r="AQ120" s="808"/>
      <c r="AR120" s="808"/>
      <c r="AS120" s="808"/>
      <c r="AT120" s="809"/>
      <c r="AU120" s="861" t="s">
        <v>475</v>
      </c>
      <c r="AV120" s="862"/>
      <c r="AW120" s="862"/>
      <c r="AX120" s="862"/>
      <c r="AY120" s="863"/>
      <c r="AZ120" s="794" t="s">
        <v>217</v>
      </c>
      <c r="BA120" s="785"/>
      <c r="BB120" s="785"/>
      <c r="BC120" s="785"/>
      <c r="BD120" s="785"/>
      <c r="BE120" s="785"/>
      <c r="BF120" s="785"/>
      <c r="BG120" s="785"/>
      <c r="BH120" s="785"/>
      <c r="BI120" s="785"/>
      <c r="BJ120" s="785"/>
      <c r="BK120" s="785"/>
      <c r="BL120" s="785"/>
      <c r="BM120" s="785"/>
      <c r="BN120" s="785"/>
      <c r="BO120" s="785"/>
      <c r="BP120" s="786"/>
      <c r="BQ120" s="795">
        <v>8638398</v>
      </c>
      <c r="BR120" s="796"/>
      <c r="BS120" s="796"/>
      <c r="BT120" s="796"/>
      <c r="BU120" s="796"/>
      <c r="BV120" s="796">
        <v>9609063</v>
      </c>
      <c r="BW120" s="796"/>
      <c r="BX120" s="796"/>
      <c r="BY120" s="796"/>
      <c r="BZ120" s="796"/>
      <c r="CA120" s="796">
        <v>9946772</v>
      </c>
      <c r="CB120" s="796"/>
      <c r="CC120" s="796"/>
      <c r="CD120" s="796"/>
      <c r="CE120" s="796"/>
      <c r="CF120" s="797">
        <v>48.8</v>
      </c>
      <c r="CG120" s="798"/>
      <c r="CH120" s="798"/>
      <c r="CI120" s="798"/>
      <c r="CJ120" s="798"/>
      <c r="CK120" s="875" t="s">
        <v>272</v>
      </c>
      <c r="CL120" s="876"/>
      <c r="CM120" s="876"/>
      <c r="CN120" s="876"/>
      <c r="CO120" s="877"/>
      <c r="CP120" s="869" t="s">
        <v>356</v>
      </c>
      <c r="CQ120" s="870"/>
      <c r="CR120" s="870"/>
      <c r="CS120" s="870"/>
      <c r="CT120" s="870"/>
      <c r="CU120" s="870"/>
      <c r="CV120" s="870"/>
      <c r="CW120" s="870"/>
      <c r="CX120" s="870"/>
      <c r="CY120" s="870"/>
      <c r="CZ120" s="870"/>
      <c r="DA120" s="870"/>
      <c r="DB120" s="870"/>
      <c r="DC120" s="870"/>
      <c r="DD120" s="870"/>
      <c r="DE120" s="870"/>
      <c r="DF120" s="871"/>
      <c r="DG120" s="795">
        <v>16063126</v>
      </c>
      <c r="DH120" s="796"/>
      <c r="DI120" s="796"/>
      <c r="DJ120" s="796"/>
      <c r="DK120" s="796"/>
      <c r="DL120" s="796">
        <v>15002333</v>
      </c>
      <c r="DM120" s="796"/>
      <c r="DN120" s="796"/>
      <c r="DO120" s="796"/>
      <c r="DP120" s="796"/>
      <c r="DQ120" s="796">
        <v>13891672</v>
      </c>
      <c r="DR120" s="796"/>
      <c r="DS120" s="796"/>
      <c r="DT120" s="796"/>
      <c r="DU120" s="796"/>
      <c r="DV120" s="799">
        <v>68.099999999999994</v>
      </c>
      <c r="DW120" s="799"/>
      <c r="DX120" s="799"/>
      <c r="DY120" s="799"/>
      <c r="DZ120" s="800"/>
    </row>
    <row r="121" spans="1:130" s="48" customFormat="1" ht="26.25" customHeight="1" x14ac:dyDescent="0.2">
      <c r="A121" s="978"/>
      <c r="B121" s="858"/>
      <c r="C121" s="830" t="s">
        <v>143</v>
      </c>
      <c r="D121" s="831"/>
      <c r="E121" s="831"/>
      <c r="F121" s="831"/>
      <c r="G121" s="831"/>
      <c r="H121" s="831"/>
      <c r="I121" s="831"/>
      <c r="J121" s="831"/>
      <c r="K121" s="831"/>
      <c r="L121" s="831"/>
      <c r="M121" s="831"/>
      <c r="N121" s="831"/>
      <c r="O121" s="831"/>
      <c r="P121" s="831"/>
      <c r="Q121" s="831"/>
      <c r="R121" s="831"/>
      <c r="S121" s="831"/>
      <c r="T121" s="831"/>
      <c r="U121" s="831"/>
      <c r="V121" s="831"/>
      <c r="W121" s="831"/>
      <c r="X121" s="831"/>
      <c r="Y121" s="831"/>
      <c r="Z121" s="832"/>
      <c r="AA121" s="803">
        <v>15</v>
      </c>
      <c r="AB121" s="804"/>
      <c r="AC121" s="804"/>
      <c r="AD121" s="804"/>
      <c r="AE121" s="805"/>
      <c r="AF121" s="806" t="s">
        <v>202</v>
      </c>
      <c r="AG121" s="804"/>
      <c r="AH121" s="804"/>
      <c r="AI121" s="804"/>
      <c r="AJ121" s="805"/>
      <c r="AK121" s="806" t="s">
        <v>202</v>
      </c>
      <c r="AL121" s="804"/>
      <c r="AM121" s="804"/>
      <c r="AN121" s="804"/>
      <c r="AO121" s="805"/>
      <c r="AP121" s="807" t="s">
        <v>202</v>
      </c>
      <c r="AQ121" s="808"/>
      <c r="AR121" s="808"/>
      <c r="AS121" s="808"/>
      <c r="AT121" s="809"/>
      <c r="AU121" s="864"/>
      <c r="AV121" s="865"/>
      <c r="AW121" s="865"/>
      <c r="AX121" s="865"/>
      <c r="AY121" s="866"/>
      <c r="AZ121" s="810" t="s">
        <v>486</v>
      </c>
      <c r="BA121" s="811"/>
      <c r="BB121" s="811"/>
      <c r="BC121" s="811"/>
      <c r="BD121" s="811"/>
      <c r="BE121" s="811"/>
      <c r="BF121" s="811"/>
      <c r="BG121" s="811"/>
      <c r="BH121" s="811"/>
      <c r="BI121" s="811"/>
      <c r="BJ121" s="811"/>
      <c r="BK121" s="811"/>
      <c r="BL121" s="811"/>
      <c r="BM121" s="811"/>
      <c r="BN121" s="811"/>
      <c r="BO121" s="811"/>
      <c r="BP121" s="812"/>
      <c r="BQ121" s="813">
        <v>173158</v>
      </c>
      <c r="BR121" s="814"/>
      <c r="BS121" s="814"/>
      <c r="BT121" s="814"/>
      <c r="BU121" s="814"/>
      <c r="BV121" s="814">
        <v>163533</v>
      </c>
      <c r="BW121" s="814"/>
      <c r="BX121" s="814"/>
      <c r="BY121" s="814"/>
      <c r="BZ121" s="814"/>
      <c r="CA121" s="814">
        <v>191716</v>
      </c>
      <c r="CB121" s="814"/>
      <c r="CC121" s="814"/>
      <c r="CD121" s="814"/>
      <c r="CE121" s="814"/>
      <c r="CF121" s="815">
        <v>0.9</v>
      </c>
      <c r="CG121" s="816"/>
      <c r="CH121" s="816"/>
      <c r="CI121" s="816"/>
      <c r="CJ121" s="816"/>
      <c r="CK121" s="878"/>
      <c r="CL121" s="879"/>
      <c r="CM121" s="879"/>
      <c r="CN121" s="879"/>
      <c r="CO121" s="880"/>
      <c r="CP121" s="872" t="s">
        <v>464</v>
      </c>
      <c r="CQ121" s="873"/>
      <c r="CR121" s="873"/>
      <c r="CS121" s="873"/>
      <c r="CT121" s="873"/>
      <c r="CU121" s="873"/>
      <c r="CV121" s="873"/>
      <c r="CW121" s="873"/>
      <c r="CX121" s="873"/>
      <c r="CY121" s="873"/>
      <c r="CZ121" s="873"/>
      <c r="DA121" s="873"/>
      <c r="DB121" s="873"/>
      <c r="DC121" s="873"/>
      <c r="DD121" s="873"/>
      <c r="DE121" s="873"/>
      <c r="DF121" s="874"/>
      <c r="DG121" s="813">
        <v>3469729</v>
      </c>
      <c r="DH121" s="814"/>
      <c r="DI121" s="814"/>
      <c r="DJ121" s="814"/>
      <c r="DK121" s="814"/>
      <c r="DL121" s="814">
        <v>3228296</v>
      </c>
      <c r="DM121" s="814"/>
      <c r="DN121" s="814"/>
      <c r="DO121" s="814"/>
      <c r="DP121" s="814"/>
      <c r="DQ121" s="814">
        <v>2962000</v>
      </c>
      <c r="DR121" s="814"/>
      <c r="DS121" s="814"/>
      <c r="DT121" s="814"/>
      <c r="DU121" s="814"/>
      <c r="DV121" s="817">
        <v>14.5</v>
      </c>
      <c r="DW121" s="817"/>
      <c r="DX121" s="817"/>
      <c r="DY121" s="817"/>
      <c r="DZ121" s="818"/>
    </row>
    <row r="122" spans="1:130" s="48" customFormat="1" ht="26.25" customHeight="1" x14ac:dyDescent="0.2">
      <c r="A122" s="978"/>
      <c r="B122" s="858"/>
      <c r="C122" s="810" t="s">
        <v>481</v>
      </c>
      <c r="D122" s="811"/>
      <c r="E122" s="811"/>
      <c r="F122" s="811"/>
      <c r="G122" s="811"/>
      <c r="H122" s="811"/>
      <c r="I122" s="811"/>
      <c r="J122" s="811"/>
      <c r="K122" s="811"/>
      <c r="L122" s="811"/>
      <c r="M122" s="811"/>
      <c r="N122" s="811"/>
      <c r="O122" s="811"/>
      <c r="P122" s="811"/>
      <c r="Q122" s="811"/>
      <c r="R122" s="811"/>
      <c r="S122" s="811"/>
      <c r="T122" s="811"/>
      <c r="U122" s="811"/>
      <c r="V122" s="811"/>
      <c r="W122" s="811"/>
      <c r="X122" s="811"/>
      <c r="Y122" s="811"/>
      <c r="Z122" s="812"/>
      <c r="AA122" s="803" t="s">
        <v>202</v>
      </c>
      <c r="AB122" s="804"/>
      <c r="AC122" s="804"/>
      <c r="AD122" s="804"/>
      <c r="AE122" s="805"/>
      <c r="AF122" s="806" t="s">
        <v>202</v>
      </c>
      <c r="AG122" s="804"/>
      <c r="AH122" s="804"/>
      <c r="AI122" s="804"/>
      <c r="AJ122" s="805"/>
      <c r="AK122" s="806" t="s">
        <v>202</v>
      </c>
      <c r="AL122" s="804"/>
      <c r="AM122" s="804"/>
      <c r="AN122" s="804"/>
      <c r="AO122" s="805"/>
      <c r="AP122" s="807" t="s">
        <v>202</v>
      </c>
      <c r="AQ122" s="808"/>
      <c r="AR122" s="808"/>
      <c r="AS122" s="808"/>
      <c r="AT122" s="809"/>
      <c r="AU122" s="864"/>
      <c r="AV122" s="865"/>
      <c r="AW122" s="865"/>
      <c r="AX122" s="865"/>
      <c r="AY122" s="866"/>
      <c r="AZ122" s="833" t="s">
        <v>488</v>
      </c>
      <c r="BA122" s="834"/>
      <c r="BB122" s="834"/>
      <c r="BC122" s="834"/>
      <c r="BD122" s="834"/>
      <c r="BE122" s="834"/>
      <c r="BF122" s="834"/>
      <c r="BG122" s="834"/>
      <c r="BH122" s="834"/>
      <c r="BI122" s="834"/>
      <c r="BJ122" s="834"/>
      <c r="BK122" s="834"/>
      <c r="BL122" s="834"/>
      <c r="BM122" s="834"/>
      <c r="BN122" s="834"/>
      <c r="BO122" s="834"/>
      <c r="BP122" s="835"/>
      <c r="BQ122" s="836">
        <v>61272241</v>
      </c>
      <c r="BR122" s="837"/>
      <c r="BS122" s="837"/>
      <c r="BT122" s="837"/>
      <c r="BU122" s="837"/>
      <c r="BV122" s="837">
        <v>59265548</v>
      </c>
      <c r="BW122" s="837"/>
      <c r="BX122" s="837"/>
      <c r="BY122" s="837"/>
      <c r="BZ122" s="837"/>
      <c r="CA122" s="837">
        <v>55351471</v>
      </c>
      <c r="CB122" s="837"/>
      <c r="CC122" s="837"/>
      <c r="CD122" s="837"/>
      <c r="CE122" s="837"/>
      <c r="CF122" s="883">
        <v>271.39999999999998</v>
      </c>
      <c r="CG122" s="884"/>
      <c r="CH122" s="884"/>
      <c r="CI122" s="884"/>
      <c r="CJ122" s="884"/>
      <c r="CK122" s="878"/>
      <c r="CL122" s="879"/>
      <c r="CM122" s="879"/>
      <c r="CN122" s="879"/>
      <c r="CO122" s="880"/>
      <c r="CP122" s="872" t="s">
        <v>462</v>
      </c>
      <c r="CQ122" s="873"/>
      <c r="CR122" s="873"/>
      <c r="CS122" s="873"/>
      <c r="CT122" s="873"/>
      <c r="CU122" s="873"/>
      <c r="CV122" s="873"/>
      <c r="CW122" s="873"/>
      <c r="CX122" s="873"/>
      <c r="CY122" s="873"/>
      <c r="CZ122" s="873"/>
      <c r="DA122" s="873"/>
      <c r="DB122" s="873"/>
      <c r="DC122" s="873"/>
      <c r="DD122" s="873"/>
      <c r="DE122" s="873"/>
      <c r="DF122" s="874"/>
      <c r="DG122" s="813">
        <v>23486</v>
      </c>
      <c r="DH122" s="814"/>
      <c r="DI122" s="814"/>
      <c r="DJ122" s="814"/>
      <c r="DK122" s="814"/>
      <c r="DL122" s="814">
        <v>15585</v>
      </c>
      <c r="DM122" s="814"/>
      <c r="DN122" s="814"/>
      <c r="DO122" s="814"/>
      <c r="DP122" s="814"/>
      <c r="DQ122" s="814">
        <v>15580</v>
      </c>
      <c r="DR122" s="814"/>
      <c r="DS122" s="814"/>
      <c r="DT122" s="814"/>
      <c r="DU122" s="814"/>
      <c r="DV122" s="817">
        <v>0.1</v>
      </c>
      <c r="DW122" s="817"/>
      <c r="DX122" s="817"/>
      <c r="DY122" s="817"/>
      <c r="DZ122" s="818"/>
    </row>
    <row r="123" spans="1:130" s="48" customFormat="1" ht="26.25" customHeight="1" x14ac:dyDescent="0.2">
      <c r="A123" s="978"/>
      <c r="B123" s="858"/>
      <c r="C123" s="810" t="s">
        <v>11</v>
      </c>
      <c r="D123" s="811"/>
      <c r="E123" s="811"/>
      <c r="F123" s="811"/>
      <c r="G123" s="811"/>
      <c r="H123" s="811"/>
      <c r="I123" s="811"/>
      <c r="J123" s="811"/>
      <c r="K123" s="811"/>
      <c r="L123" s="811"/>
      <c r="M123" s="811"/>
      <c r="N123" s="811"/>
      <c r="O123" s="811"/>
      <c r="P123" s="811"/>
      <c r="Q123" s="811"/>
      <c r="R123" s="811"/>
      <c r="S123" s="811"/>
      <c r="T123" s="811"/>
      <c r="U123" s="811"/>
      <c r="V123" s="811"/>
      <c r="W123" s="811"/>
      <c r="X123" s="811"/>
      <c r="Y123" s="811"/>
      <c r="Z123" s="812"/>
      <c r="AA123" s="803">
        <v>80690</v>
      </c>
      <c r="AB123" s="804"/>
      <c r="AC123" s="804"/>
      <c r="AD123" s="804"/>
      <c r="AE123" s="805"/>
      <c r="AF123" s="806">
        <v>66307</v>
      </c>
      <c r="AG123" s="804"/>
      <c r="AH123" s="804"/>
      <c r="AI123" s="804"/>
      <c r="AJ123" s="805"/>
      <c r="AK123" s="806">
        <v>52783</v>
      </c>
      <c r="AL123" s="804"/>
      <c r="AM123" s="804"/>
      <c r="AN123" s="804"/>
      <c r="AO123" s="805"/>
      <c r="AP123" s="807">
        <v>0.3</v>
      </c>
      <c r="AQ123" s="808"/>
      <c r="AR123" s="808"/>
      <c r="AS123" s="808"/>
      <c r="AT123" s="809"/>
      <c r="AU123" s="867"/>
      <c r="AV123" s="868"/>
      <c r="AW123" s="868"/>
      <c r="AX123" s="868"/>
      <c r="AY123" s="868"/>
      <c r="AZ123" s="69" t="s">
        <v>276</v>
      </c>
      <c r="BA123" s="69"/>
      <c r="BB123" s="69"/>
      <c r="BC123" s="69"/>
      <c r="BD123" s="69"/>
      <c r="BE123" s="69"/>
      <c r="BF123" s="69"/>
      <c r="BG123" s="69"/>
      <c r="BH123" s="69"/>
      <c r="BI123" s="69"/>
      <c r="BJ123" s="69"/>
      <c r="BK123" s="69"/>
      <c r="BL123" s="69"/>
      <c r="BM123" s="69"/>
      <c r="BN123" s="69"/>
      <c r="BO123" s="822" t="s">
        <v>489</v>
      </c>
      <c r="BP123" s="838"/>
      <c r="BQ123" s="885">
        <v>70083797</v>
      </c>
      <c r="BR123" s="886"/>
      <c r="BS123" s="886"/>
      <c r="BT123" s="886"/>
      <c r="BU123" s="886"/>
      <c r="BV123" s="886">
        <v>69038144</v>
      </c>
      <c r="BW123" s="886"/>
      <c r="BX123" s="886"/>
      <c r="BY123" s="886"/>
      <c r="BZ123" s="886"/>
      <c r="CA123" s="886">
        <v>65489959</v>
      </c>
      <c r="CB123" s="886"/>
      <c r="CC123" s="886"/>
      <c r="CD123" s="886"/>
      <c r="CE123" s="886"/>
      <c r="CF123" s="839"/>
      <c r="CG123" s="840"/>
      <c r="CH123" s="840"/>
      <c r="CI123" s="840"/>
      <c r="CJ123" s="841"/>
      <c r="CK123" s="878"/>
      <c r="CL123" s="879"/>
      <c r="CM123" s="879"/>
      <c r="CN123" s="879"/>
      <c r="CO123" s="880"/>
      <c r="CP123" s="872"/>
      <c r="CQ123" s="873"/>
      <c r="CR123" s="873"/>
      <c r="CS123" s="873"/>
      <c r="CT123" s="873"/>
      <c r="CU123" s="873"/>
      <c r="CV123" s="873"/>
      <c r="CW123" s="873"/>
      <c r="CX123" s="873"/>
      <c r="CY123" s="873"/>
      <c r="CZ123" s="873"/>
      <c r="DA123" s="873"/>
      <c r="DB123" s="873"/>
      <c r="DC123" s="873"/>
      <c r="DD123" s="873"/>
      <c r="DE123" s="873"/>
      <c r="DF123" s="874"/>
      <c r="DG123" s="803"/>
      <c r="DH123" s="804"/>
      <c r="DI123" s="804"/>
      <c r="DJ123" s="804"/>
      <c r="DK123" s="805"/>
      <c r="DL123" s="806"/>
      <c r="DM123" s="804"/>
      <c r="DN123" s="804"/>
      <c r="DO123" s="804"/>
      <c r="DP123" s="805"/>
      <c r="DQ123" s="806"/>
      <c r="DR123" s="804"/>
      <c r="DS123" s="804"/>
      <c r="DT123" s="804"/>
      <c r="DU123" s="805"/>
      <c r="DV123" s="807"/>
      <c r="DW123" s="808"/>
      <c r="DX123" s="808"/>
      <c r="DY123" s="808"/>
      <c r="DZ123" s="809"/>
    </row>
    <row r="124" spans="1:130" s="48" customFormat="1" ht="26.25" customHeight="1" x14ac:dyDescent="0.2">
      <c r="A124" s="978"/>
      <c r="B124" s="858"/>
      <c r="C124" s="810" t="s">
        <v>342</v>
      </c>
      <c r="D124" s="811"/>
      <c r="E124" s="811"/>
      <c r="F124" s="811"/>
      <c r="G124" s="811"/>
      <c r="H124" s="811"/>
      <c r="I124" s="811"/>
      <c r="J124" s="811"/>
      <c r="K124" s="811"/>
      <c r="L124" s="811"/>
      <c r="M124" s="811"/>
      <c r="N124" s="811"/>
      <c r="O124" s="811"/>
      <c r="P124" s="811"/>
      <c r="Q124" s="811"/>
      <c r="R124" s="811"/>
      <c r="S124" s="811"/>
      <c r="T124" s="811"/>
      <c r="U124" s="811"/>
      <c r="V124" s="811"/>
      <c r="W124" s="811"/>
      <c r="X124" s="811"/>
      <c r="Y124" s="811"/>
      <c r="Z124" s="812"/>
      <c r="AA124" s="803" t="s">
        <v>202</v>
      </c>
      <c r="AB124" s="804"/>
      <c r="AC124" s="804"/>
      <c r="AD124" s="804"/>
      <c r="AE124" s="805"/>
      <c r="AF124" s="806" t="s">
        <v>202</v>
      </c>
      <c r="AG124" s="804"/>
      <c r="AH124" s="804"/>
      <c r="AI124" s="804"/>
      <c r="AJ124" s="805"/>
      <c r="AK124" s="806" t="s">
        <v>202</v>
      </c>
      <c r="AL124" s="804"/>
      <c r="AM124" s="804"/>
      <c r="AN124" s="804"/>
      <c r="AO124" s="805"/>
      <c r="AP124" s="807" t="s">
        <v>202</v>
      </c>
      <c r="AQ124" s="808"/>
      <c r="AR124" s="808"/>
      <c r="AS124" s="808"/>
      <c r="AT124" s="809"/>
      <c r="AU124" s="891" t="s">
        <v>490</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88.8</v>
      </c>
      <c r="BR124" s="895"/>
      <c r="BS124" s="895"/>
      <c r="BT124" s="895"/>
      <c r="BU124" s="895"/>
      <c r="BV124" s="895">
        <v>78.7</v>
      </c>
      <c r="BW124" s="895"/>
      <c r="BX124" s="895"/>
      <c r="BY124" s="895"/>
      <c r="BZ124" s="895"/>
      <c r="CA124" s="895">
        <v>67</v>
      </c>
      <c r="CB124" s="895"/>
      <c r="CC124" s="895"/>
      <c r="CD124" s="895"/>
      <c r="CE124" s="895"/>
      <c r="CF124" s="896"/>
      <c r="CG124" s="897"/>
      <c r="CH124" s="897"/>
      <c r="CI124" s="897"/>
      <c r="CJ124" s="898"/>
      <c r="CK124" s="881"/>
      <c r="CL124" s="881"/>
      <c r="CM124" s="881"/>
      <c r="CN124" s="881"/>
      <c r="CO124" s="882"/>
      <c r="CP124" s="872" t="s">
        <v>491</v>
      </c>
      <c r="CQ124" s="873"/>
      <c r="CR124" s="873"/>
      <c r="CS124" s="873"/>
      <c r="CT124" s="873"/>
      <c r="CU124" s="873"/>
      <c r="CV124" s="873"/>
      <c r="CW124" s="873"/>
      <c r="CX124" s="873"/>
      <c r="CY124" s="873"/>
      <c r="CZ124" s="873"/>
      <c r="DA124" s="873"/>
      <c r="DB124" s="873"/>
      <c r="DC124" s="873"/>
      <c r="DD124" s="873"/>
      <c r="DE124" s="873"/>
      <c r="DF124" s="874"/>
      <c r="DG124" s="842" t="s">
        <v>202</v>
      </c>
      <c r="DH124" s="843"/>
      <c r="DI124" s="843"/>
      <c r="DJ124" s="843"/>
      <c r="DK124" s="844"/>
      <c r="DL124" s="845" t="s">
        <v>202</v>
      </c>
      <c r="DM124" s="843"/>
      <c r="DN124" s="843"/>
      <c r="DO124" s="843"/>
      <c r="DP124" s="844"/>
      <c r="DQ124" s="845" t="s">
        <v>202</v>
      </c>
      <c r="DR124" s="843"/>
      <c r="DS124" s="843"/>
      <c r="DT124" s="843"/>
      <c r="DU124" s="844"/>
      <c r="DV124" s="846" t="s">
        <v>202</v>
      </c>
      <c r="DW124" s="847"/>
      <c r="DX124" s="847"/>
      <c r="DY124" s="847"/>
      <c r="DZ124" s="848"/>
    </row>
    <row r="125" spans="1:130" s="48" customFormat="1" ht="26.25" customHeight="1" x14ac:dyDescent="0.2">
      <c r="A125" s="978"/>
      <c r="B125" s="858"/>
      <c r="C125" s="810" t="s">
        <v>484</v>
      </c>
      <c r="D125" s="811"/>
      <c r="E125" s="811"/>
      <c r="F125" s="811"/>
      <c r="G125" s="811"/>
      <c r="H125" s="811"/>
      <c r="I125" s="811"/>
      <c r="J125" s="811"/>
      <c r="K125" s="811"/>
      <c r="L125" s="811"/>
      <c r="M125" s="811"/>
      <c r="N125" s="811"/>
      <c r="O125" s="811"/>
      <c r="P125" s="811"/>
      <c r="Q125" s="811"/>
      <c r="R125" s="811"/>
      <c r="S125" s="811"/>
      <c r="T125" s="811"/>
      <c r="U125" s="811"/>
      <c r="V125" s="811"/>
      <c r="W125" s="811"/>
      <c r="X125" s="811"/>
      <c r="Y125" s="811"/>
      <c r="Z125" s="812"/>
      <c r="AA125" s="803" t="s">
        <v>202</v>
      </c>
      <c r="AB125" s="804"/>
      <c r="AC125" s="804"/>
      <c r="AD125" s="804"/>
      <c r="AE125" s="805"/>
      <c r="AF125" s="806" t="s">
        <v>202</v>
      </c>
      <c r="AG125" s="804"/>
      <c r="AH125" s="804"/>
      <c r="AI125" s="804"/>
      <c r="AJ125" s="805"/>
      <c r="AK125" s="806" t="s">
        <v>202</v>
      </c>
      <c r="AL125" s="804"/>
      <c r="AM125" s="804"/>
      <c r="AN125" s="804"/>
      <c r="AO125" s="805"/>
      <c r="AP125" s="807" t="s">
        <v>202</v>
      </c>
      <c r="AQ125" s="808"/>
      <c r="AR125" s="808"/>
      <c r="AS125" s="808"/>
      <c r="AT125" s="809"/>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16" t="s">
        <v>494</v>
      </c>
      <c r="CL125" s="876"/>
      <c r="CM125" s="876"/>
      <c r="CN125" s="876"/>
      <c r="CO125" s="877"/>
      <c r="CP125" s="794" t="s">
        <v>147</v>
      </c>
      <c r="CQ125" s="785"/>
      <c r="CR125" s="785"/>
      <c r="CS125" s="785"/>
      <c r="CT125" s="785"/>
      <c r="CU125" s="785"/>
      <c r="CV125" s="785"/>
      <c r="CW125" s="785"/>
      <c r="CX125" s="785"/>
      <c r="CY125" s="785"/>
      <c r="CZ125" s="785"/>
      <c r="DA125" s="785"/>
      <c r="DB125" s="785"/>
      <c r="DC125" s="785"/>
      <c r="DD125" s="785"/>
      <c r="DE125" s="785"/>
      <c r="DF125" s="786"/>
      <c r="DG125" s="795" t="s">
        <v>202</v>
      </c>
      <c r="DH125" s="796"/>
      <c r="DI125" s="796"/>
      <c r="DJ125" s="796"/>
      <c r="DK125" s="796"/>
      <c r="DL125" s="796" t="s">
        <v>202</v>
      </c>
      <c r="DM125" s="796"/>
      <c r="DN125" s="796"/>
      <c r="DO125" s="796"/>
      <c r="DP125" s="796"/>
      <c r="DQ125" s="796" t="s">
        <v>202</v>
      </c>
      <c r="DR125" s="796"/>
      <c r="DS125" s="796"/>
      <c r="DT125" s="796"/>
      <c r="DU125" s="796"/>
      <c r="DV125" s="799" t="s">
        <v>202</v>
      </c>
      <c r="DW125" s="799"/>
      <c r="DX125" s="799"/>
      <c r="DY125" s="799"/>
      <c r="DZ125" s="800"/>
    </row>
    <row r="126" spans="1:130" s="48" customFormat="1" ht="26.25" customHeight="1" x14ac:dyDescent="0.2">
      <c r="A126" s="978"/>
      <c r="B126" s="858"/>
      <c r="C126" s="810" t="s">
        <v>485</v>
      </c>
      <c r="D126" s="811"/>
      <c r="E126" s="811"/>
      <c r="F126" s="811"/>
      <c r="G126" s="811"/>
      <c r="H126" s="811"/>
      <c r="I126" s="811"/>
      <c r="J126" s="811"/>
      <c r="K126" s="811"/>
      <c r="L126" s="811"/>
      <c r="M126" s="811"/>
      <c r="N126" s="811"/>
      <c r="O126" s="811"/>
      <c r="P126" s="811"/>
      <c r="Q126" s="811"/>
      <c r="R126" s="811"/>
      <c r="S126" s="811"/>
      <c r="T126" s="811"/>
      <c r="U126" s="811"/>
      <c r="V126" s="811"/>
      <c r="W126" s="811"/>
      <c r="X126" s="811"/>
      <c r="Y126" s="811"/>
      <c r="Z126" s="812"/>
      <c r="AA126" s="803" t="s">
        <v>202</v>
      </c>
      <c r="AB126" s="804"/>
      <c r="AC126" s="804"/>
      <c r="AD126" s="804"/>
      <c r="AE126" s="805"/>
      <c r="AF126" s="806" t="s">
        <v>202</v>
      </c>
      <c r="AG126" s="804"/>
      <c r="AH126" s="804"/>
      <c r="AI126" s="804"/>
      <c r="AJ126" s="805"/>
      <c r="AK126" s="806" t="s">
        <v>202</v>
      </c>
      <c r="AL126" s="804"/>
      <c r="AM126" s="804"/>
      <c r="AN126" s="804"/>
      <c r="AO126" s="805"/>
      <c r="AP126" s="807" t="s">
        <v>202</v>
      </c>
      <c r="AQ126" s="808"/>
      <c r="AR126" s="808"/>
      <c r="AS126" s="808"/>
      <c r="AT126" s="809"/>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17"/>
      <c r="CL126" s="879"/>
      <c r="CM126" s="879"/>
      <c r="CN126" s="879"/>
      <c r="CO126" s="880"/>
      <c r="CP126" s="810" t="s">
        <v>422</v>
      </c>
      <c r="CQ126" s="811"/>
      <c r="CR126" s="811"/>
      <c r="CS126" s="811"/>
      <c r="CT126" s="811"/>
      <c r="CU126" s="811"/>
      <c r="CV126" s="811"/>
      <c r="CW126" s="811"/>
      <c r="CX126" s="811"/>
      <c r="CY126" s="811"/>
      <c r="CZ126" s="811"/>
      <c r="DA126" s="811"/>
      <c r="DB126" s="811"/>
      <c r="DC126" s="811"/>
      <c r="DD126" s="811"/>
      <c r="DE126" s="811"/>
      <c r="DF126" s="812"/>
      <c r="DG126" s="813" t="s">
        <v>202</v>
      </c>
      <c r="DH126" s="814"/>
      <c r="DI126" s="814"/>
      <c r="DJ126" s="814"/>
      <c r="DK126" s="814"/>
      <c r="DL126" s="814" t="s">
        <v>202</v>
      </c>
      <c r="DM126" s="814"/>
      <c r="DN126" s="814"/>
      <c r="DO126" s="814"/>
      <c r="DP126" s="814"/>
      <c r="DQ126" s="814" t="s">
        <v>202</v>
      </c>
      <c r="DR126" s="814"/>
      <c r="DS126" s="814"/>
      <c r="DT126" s="814"/>
      <c r="DU126" s="814"/>
      <c r="DV126" s="817" t="s">
        <v>202</v>
      </c>
      <c r="DW126" s="817"/>
      <c r="DX126" s="817"/>
      <c r="DY126" s="817"/>
      <c r="DZ126" s="818"/>
    </row>
    <row r="127" spans="1:130" s="48" customFormat="1" ht="26.25" customHeight="1" x14ac:dyDescent="0.2">
      <c r="A127" s="979"/>
      <c r="B127" s="860"/>
      <c r="C127" s="833" t="s">
        <v>81</v>
      </c>
      <c r="D127" s="834"/>
      <c r="E127" s="834"/>
      <c r="F127" s="834"/>
      <c r="G127" s="834"/>
      <c r="H127" s="834"/>
      <c r="I127" s="834"/>
      <c r="J127" s="834"/>
      <c r="K127" s="834"/>
      <c r="L127" s="834"/>
      <c r="M127" s="834"/>
      <c r="N127" s="834"/>
      <c r="O127" s="834"/>
      <c r="P127" s="834"/>
      <c r="Q127" s="834"/>
      <c r="R127" s="834"/>
      <c r="S127" s="834"/>
      <c r="T127" s="834"/>
      <c r="U127" s="834"/>
      <c r="V127" s="834"/>
      <c r="W127" s="834"/>
      <c r="X127" s="834"/>
      <c r="Y127" s="834"/>
      <c r="Z127" s="835"/>
      <c r="AA127" s="803" t="s">
        <v>202</v>
      </c>
      <c r="AB127" s="804"/>
      <c r="AC127" s="804"/>
      <c r="AD127" s="804"/>
      <c r="AE127" s="805"/>
      <c r="AF127" s="806" t="s">
        <v>202</v>
      </c>
      <c r="AG127" s="804"/>
      <c r="AH127" s="804"/>
      <c r="AI127" s="804"/>
      <c r="AJ127" s="805"/>
      <c r="AK127" s="806" t="s">
        <v>202</v>
      </c>
      <c r="AL127" s="804"/>
      <c r="AM127" s="804"/>
      <c r="AN127" s="804"/>
      <c r="AO127" s="805"/>
      <c r="AP127" s="807" t="s">
        <v>202</v>
      </c>
      <c r="AQ127" s="808"/>
      <c r="AR127" s="808"/>
      <c r="AS127" s="808"/>
      <c r="AT127" s="809"/>
      <c r="AU127" s="56"/>
      <c r="AV127" s="56"/>
      <c r="AW127" s="56"/>
      <c r="AX127" s="921" t="s">
        <v>495</v>
      </c>
      <c r="AY127" s="888"/>
      <c r="AZ127" s="888"/>
      <c r="BA127" s="888"/>
      <c r="BB127" s="888"/>
      <c r="BC127" s="888"/>
      <c r="BD127" s="888"/>
      <c r="BE127" s="889"/>
      <c r="BF127" s="887" t="s">
        <v>125</v>
      </c>
      <c r="BG127" s="888"/>
      <c r="BH127" s="888"/>
      <c r="BI127" s="888"/>
      <c r="BJ127" s="888"/>
      <c r="BK127" s="888"/>
      <c r="BL127" s="889"/>
      <c r="BM127" s="887" t="s">
        <v>423</v>
      </c>
      <c r="BN127" s="888"/>
      <c r="BO127" s="888"/>
      <c r="BP127" s="888"/>
      <c r="BQ127" s="888"/>
      <c r="BR127" s="888"/>
      <c r="BS127" s="889"/>
      <c r="BT127" s="887" t="s">
        <v>410</v>
      </c>
      <c r="BU127" s="888"/>
      <c r="BV127" s="888"/>
      <c r="BW127" s="888"/>
      <c r="BX127" s="888"/>
      <c r="BY127" s="888"/>
      <c r="BZ127" s="890"/>
      <c r="CA127" s="56"/>
      <c r="CB127" s="56"/>
      <c r="CC127" s="56"/>
      <c r="CD127" s="74"/>
      <c r="CE127" s="74"/>
      <c r="CF127" s="74"/>
      <c r="CG127" s="56"/>
      <c r="CH127" s="56"/>
      <c r="CI127" s="56"/>
      <c r="CJ127" s="75"/>
      <c r="CK127" s="917"/>
      <c r="CL127" s="879"/>
      <c r="CM127" s="879"/>
      <c r="CN127" s="879"/>
      <c r="CO127" s="880"/>
      <c r="CP127" s="810" t="s">
        <v>414</v>
      </c>
      <c r="CQ127" s="811"/>
      <c r="CR127" s="811"/>
      <c r="CS127" s="811"/>
      <c r="CT127" s="811"/>
      <c r="CU127" s="811"/>
      <c r="CV127" s="811"/>
      <c r="CW127" s="811"/>
      <c r="CX127" s="811"/>
      <c r="CY127" s="811"/>
      <c r="CZ127" s="811"/>
      <c r="DA127" s="811"/>
      <c r="DB127" s="811"/>
      <c r="DC127" s="811"/>
      <c r="DD127" s="811"/>
      <c r="DE127" s="811"/>
      <c r="DF127" s="812"/>
      <c r="DG127" s="813" t="s">
        <v>202</v>
      </c>
      <c r="DH127" s="814"/>
      <c r="DI127" s="814"/>
      <c r="DJ127" s="814"/>
      <c r="DK127" s="814"/>
      <c r="DL127" s="814" t="s">
        <v>202</v>
      </c>
      <c r="DM127" s="814"/>
      <c r="DN127" s="814"/>
      <c r="DO127" s="814"/>
      <c r="DP127" s="814"/>
      <c r="DQ127" s="814" t="s">
        <v>202</v>
      </c>
      <c r="DR127" s="814"/>
      <c r="DS127" s="814"/>
      <c r="DT127" s="814"/>
      <c r="DU127" s="814"/>
      <c r="DV127" s="817" t="s">
        <v>202</v>
      </c>
      <c r="DW127" s="817"/>
      <c r="DX127" s="817"/>
      <c r="DY127" s="817"/>
      <c r="DZ127" s="818"/>
    </row>
    <row r="128" spans="1:130" s="48" customFormat="1" ht="26.25" customHeight="1" x14ac:dyDescent="0.2">
      <c r="A128" s="941" t="s">
        <v>496</v>
      </c>
      <c r="B128" s="942"/>
      <c r="C128" s="942"/>
      <c r="D128" s="942"/>
      <c r="E128" s="942"/>
      <c r="F128" s="942"/>
      <c r="G128" s="942"/>
      <c r="H128" s="942"/>
      <c r="I128" s="942"/>
      <c r="J128" s="942"/>
      <c r="K128" s="942"/>
      <c r="L128" s="942"/>
      <c r="M128" s="942"/>
      <c r="N128" s="942"/>
      <c r="O128" s="942"/>
      <c r="P128" s="942"/>
      <c r="Q128" s="942"/>
      <c r="R128" s="942"/>
      <c r="S128" s="942"/>
      <c r="T128" s="942"/>
      <c r="U128" s="942"/>
      <c r="V128" s="942"/>
      <c r="W128" s="943" t="s">
        <v>7</v>
      </c>
      <c r="X128" s="943"/>
      <c r="Y128" s="943"/>
      <c r="Z128" s="944"/>
      <c r="AA128" s="787">
        <v>39641</v>
      </c>
      <c r="AB128" s="788"/>
      <c r="AC128" s="788"/>
      <c r="AD128" s="788"/>
      <c r="AE128" s="789"/>
      <c r="AF128" s="790">
        <v>41346</v>
      </c>
      <c r="AG128" s="788"/>
      <c r="AH128" s="788"/>
      <c r="AI128" s="788"/>
      <c r="AJ128" s="789"/>
      <c r="AK128" s="790">
        <v>49558</v>
      </c>
      <c r="AL128" s="788"/>
      <c r="AM128" s="788"/>
      <c r="AN128" s="788"/>
      <c r="AO128" s="789"/>
      <c r="AP128" s="945"/>
      <c r="AQ128" s="946"/>
      <c r="AR128" s="946"/>
      <c r="AS128" s="946"/>
      <c r="AT128" s="947"/>
      <c r="AU128" s="56"/>
      <c r="AV128" s="56"/>
      <c r="AW128" s="56"/>
      <c r="AX128" s="784" t="s">
        <v>313</v>
      </c>
      <c r="AY128" s="785"/>
      <c r="AZ128" s="785"/>
      <c r="BA128" s="785"/>
      <c r="BB128" s="785"/>
      <c r="BC128" s="785"/>
      <c r="BD128" s="785"/>
      <c r="BE128" s="786"/>
      <c r="BF128" s="948" t="s">
        <v>202</v>
      </c>
      <c r="BG128" s="949"/>
      <c r="BH128" s="949"/>
      <c r="BI128" s="949"/>
      <c r="BJ128" s="949"/>
      <c r="BK128" s="949"/>
      <c r="BL128" s="950"/>
      <c r="BM128" s="948">
        <v>12.04</v>
      </c>
      <c r="BN128" s="949"/>
      <c r="BO128" s="949"/>
      <c r="BP128" s="949"/>
      <c r="BQ128" s="949"/>
      <c r="BR128" s="949"/>
      <c r="BS128" s="950"/>
      <c r="BT128" s="948">
        <v>20</v>
      </c>
      <c r="BU128" s="949"/>
      <c r="BV128" s="949"/>
      <c r="BW128" s="949"/>
      <c r="BX128" s="949"/>
      <c r="BY128" s="949"/>
      <c r="BZ128" s="951"/>
      <c r="CA128" s="74"/>
      <c r="CB128" s="74"/>
      <c r="CC128" s="74"/>
      <c r="CD128" s="74"/>
      <c r="CE128" s="74"/>
      <c r="CF128" s="74"/>
      <c r="CG128" s="56"/>
      <c r="CH128" s="56"/>
      <c r="CI128" s="56"/>
      <c r="CJ128" s="75"/>
      <c r="CK128" s="918"/>
      <c r="CL128" s="919"/>
      <c r="CM128" s="919"/>
      <c r="CN128" s="919"/>
      <c r="CO128" s="920"/>
      <c r="CP128" s="899" t="s">
        <v>402</v>
      </c>
      <c r="CQ128" s="658"/>
      <c r="CR128" s="658"/>
      <c r="CS128" s="658"/>
      <c r="CT128" s="658"/>
      <c r="CU128" s="658"/>
      <c r="CV128" s="658"/>
      <c r="CW128" s="658"/>
      <c r="CX128" s="658"/>
      <c r="CY128" s="658"/>
      <c r="CZ128" s="658"/>
      <c r="DA128" s="658"/>
      <c r="DB128" s="658"/>
      <c r="DC128" s="658"/>
      <c r="DD128" s="658"/>
      <c r="DE128" s="658"/>
      <c r="DF128" s="900"/>
      <c r="DG128" s="901">
        <v>5016</v>
      </c>
      <c r="DH128" s="902"/>
      <c r="DI128" s="902"/>
      <c r="DJ128" s="902"/>
      <c r="DK128" s="902"/>
      <c r="DL128" s="902">
        <v>3767</v>
      </c>
      <c r="DM128" s="902"/>
      <c r="DN128" s="902"/>
      <c r="DO128" s="902"/>
      <c r="DP128" s="902"/>
      <c r="DQ128" s="902">
        <v>262</v>
      </c>
      <c r="DR128" s="902"/>
      <c r="DS128" s="902"/>
      <c r="DT128" s="902"/>
      <c r="DU128" s="902"/>
      <c r="DV128" s="903">
        <v>0</v>
      </c>
      <c r="DW128" s="903"/>
      <c r="DX128" s="903"/>
      <c r="DY128" s="903"/>
      <c r="DZ128" s="904"/>
    </row>
    <row r="129" spans="1:131" s="48" customFormat="1" ht="26.25" customHeight="1" x14ac:dyDescent="0.2">
      <c r="A129" s="801" t="s">
        <v>175</v>
      </c>
      <c r="B129" s="774"/>
      <c r="C129" s="774"/>
      <c r="D129" s="774"/>
      <c r="E129" s="774"/>
      <c r="F129" s="774"/>
      <c r="G129" s="774"/>
      <c r="H129" s="774"/>
      <c r="I129" s="774"/>
      <c r="J129" s="774"/>
      <c r="K129" s="774"/>
      <c r="L129" s="774"/>
      <c r="M129" s="774"/>
      <c r="N129" s="774"/>
      <c r="O129" s="774"/>
      <c r="P129" s="774"/>
      <c r="Q129" s="774"/>
      <c r="R129" s="774"/>
      <c r="S129" s="774"/>
      <c r="T129" s="774"/>
      <c r="U129" s="774"/>
      <c r="V129" s="774"/>
      <c r="W129" s="905" t="s">
        <v>240</v>
      </c>
      <c r="X129" s="906"/>
      <c r="Y129" s="906"/>
      <c r="Z129" s="907"/>
      <c r="AA129" s="803">
        <v>25312300</v>
      </c>
      <c r="AB129" s="804"/>
      <c r="AC129" s="804"/>
      <c r="AD129" s="804"/>
      <c r="AE129" s="805"/>
      <c r="AF129" s="806">
        <v>26142361</v>
      </c>
      <c r="AG129" s="804"/>
      <c r="AH129" s="804"/>
      <c r="AI129" s="804"/>
      <c r="AJ129" s="805"/>
      <c r="AK129" s="806">
        <v>25703382</v>
      </c>
      <c r="AL129" s="804"/>
      <c r="AM129" s="804"/>
      <c r="AN129" s="804"/>
      <c r="AO129" s="805"/>
      <c r="AP129" s="908"/>
      <c r="AQ129" s="909"/>
      <c r="AR129" s="909"/>
      <c r="AS129" s="909"/>
      <c r="AT129" s="910"/>
      <c r="AU129" s="67"/>
      <c r="AV129" s="67"/>
      <c r="AW129" s="67"/>
      <c r="AX129" s="911" t="s">
        <v>117</v>
      </c>
      <c r="AY129" s="811"/>
      <c r="AZ129" s="811"/>
      <c r="BA129" s="811"/>
      <c r="BB129" s="811"/>
      <c r="BC129" s="811"/>
      <c r="BD129" s="811"/>
      <c r="BE129" s="812"/>
      <c r="BF129" s="912" t="s">
        <v>202</v>
      </c>
      <c r="BG129" s="913"/>
      <c r="BH129" s="913"/>
      <c r="BI129" s="913"/>
      <c r="BJ129" s="913"/>
      <c r="BK129" s="913"/>
      <c r="BL129" s="914"/>
      <c r="BM129" s="912">
        <v>17.04</v>
      </c>
      <c r="BN129" s="913"/>
      <c r="BO129" s="913"/>
      <c r="BP129" s="913"/>
      <c r="BQ129" s="913"/>
      <c r="BR129" s="913"/>
      <c r="BS129" s="914"/>
      <c r="BT129" s="912">
        <v>30</v>
      </c>
      <c r="BU129" s="913"/>
      <c r="BV129" s="913"/>
      <c r="BW129" s="913"/>
      <c r="BX129" s="913"/>
      <c r="BY129" s="913"/>
      <c r="BZ129" s="915"/>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801" t="s">
        <v>497</v>
      </c>
      <c r="B130" s="774"/>
      <c r="C130" s="774"/>
      <c r="D130" s="774"/>
      <c r="E130" s="774"/>
      <c r="F130" s="774"/>
      <c r="G130" s="774"/>
      <c r="H130" s="774"/>
      <c r="I130" s="774"/>
      <c r="J130" s="774"/>
      <c r="K130" s="774"/>
      <c r="L130" s="774"/>
      <c r="M130" s="774"/>
      <c r="N130" s="774"/>
      <c r="O130" s="774"/>
      <c r="P130" s="774"/>
      <c r="Q130" s="774"/>
      <c r="R130" s="774"/>
      <c r="S130" s="774"/>
      <c r="T130" s="774"/>
      <c r="U130" s="774"/>
      <c r="V130" s="774"/>
      <c r="W130" s="905" t="s">
        <v>498</v>
      </c>
      <c r="X130" s="906"/>
      <c r="Y130" s="906"/>
      <c r="Z130" s="907"/>
      <c r="AA130" s="803">
        <v>5435167</v>
      </c>
      <c r="AB130" s="804"/>
      <c r="AC130" s="804"/>
      <c r="AD130" s="804"/>
      <c r="AE130" s="805"/>
      <c r="AF130" s="806">
        <v>5465816</v>
      </c>
      <c r="AG130" s="804"/>
      <c r="AH130" s="804"/>
      <c r="AI130" s="804"/>
      <c r="AJ130" s="805"/>
      <c r="AK130" s="806">
        <v>5307436</v>
      </c>
      <c r="AL130" s="804"/>
      <c r="AM130" s="804"/>
      <c r="AN130" s="804"/>
      <c r="AO130" s="805"/>
      <c r="AP130" s="908"/>
      <c r="AQ130" s="909"/>
      <c r="AR130" s="909"/>
      <c r="AS130" s="909"/>
      <c r="AT130" s="910"/>
      <c r="AU130" s="67"/>
      <c r="AV130" s="67"/>
      <c r="AW130" s="67"/>
      <c r="AX130" s="911" t="s">
        <v>437</v>
      </c>
      <c r="AY130" s="811"/>
      <c r="AZ130" s="811"/>
      <c r="BA130" s="811"/>
      <c r="BB130" s="811"/>
      <c r="BC130" s="811"/>
      <c r="BD130" s="811"/>
      <c r="BE130" s="812"/>
      <c r="BF130" s="922">
        <v>9.1999999999999993</v>
      </c>
      <c r="BG130" s="923"/>
      <c r="BH130" s="923"/>
      <c r="BI130" s="923"/>
      <c r="BJ130" s="923"/>
      <c r="BK130" s="923"/>
      <c r="BL130" s="924"/>
      <c r="BM130" s="922">
        <v>25</v>
      </c>
      <c r="BN130" s="923"/>
      <c r="BO130" s="923"/>
      <c r="BP130" s="923"/>
      <c r="BQ130" s="923"/>
      <c r="BR130" s="923"/>
      <c r="BS130" s="924"/>
      <c r="BT130" s="922">
        <v>35</v>
      </c>
      <c r="BU130" s="923"/>
      <c r="BV130" s="923"/>
      <c r="BW130" s="923"/>
      <c r="BX130" s="923"/>
      <c r="BY130" s="923"/>
      <c r="BZ130" s="925"/>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926"/>
      <c r="B131" s="927"/>
      <c r="C131" s="927"/>
      <c r="D131" s="927"/>
      <c r="E131" s="927"/>
      <c r="F131" s="927"/>
      <c r="G131" s="927"/>
      <c r="H131" s="927"/>
      <c r="I131" s="927"/>
      <c r="J131" s="927"/>
      <c r="K131" s="927"/>
      <c r="L131" s="927"/>
      <c r="M131" s="927"/>
      <c r="N131" s="927"/>
      <c r="O131" s="927"/>
      <c r="P131" s="927"/>
      <c r="Q131" s="927"/>
      <c r="R131" s="927"/>
      <c r="S131" s="927"/>
      <c r="T131" s="927"/>
      <c r="U131" s="927"/>
      <c r="V131" s="927"/>
      <c r="W131" s="928" t="s">
        <v>177</v>
      </c>
      <c r="X131" s="929"/>
      <c r="Y131" s="929"/>
      <c r="Z131" s="930"/>
      <c r="AA131" s="842">
        <v>19877133</v>
      </c>
      <c r="AB131" s="843"/>
      <c r="AC131" s="843"/>
      <c r="AD131" s="843"/>
      <c r="AE131" s="844"/>
      <c r="AF131" s="845">
        <v>20676545</v>
      </c>
      <c r="AG131" s="843"/>
      <c r="AH131" s="843"/>
      <c r="AI131" s="843"/>
      <c r="AJ131" s="844"/>
      <c r="AK131" s="845">
        <v>20395946</v>
      </c>
      <c r="AL131" s="843"/>
      <c r="AM131" s="843"/>
      <c r="AN131" s="843"/>
      <c r="AO131" s="844"/>
      <c r="AP131" s="931"/>
      <c r="AQ131" s="932"/>
      <c r="AR131" s="932"/>
      <c r="AS131" s="932"/>
      <c r="AT131" s="933"/>
      <c r="AU131" s="67"/>
      <c r="AV131" s="67"/>
      <c r="AW131" s="67"/>
      <c r="AX131" s="934" t="s">
        <v>63</v>
      </c>
      <c r="AY131" s="658"/>
      <c r="AZ131" s="658"/>
      <c r="BA131" s="658"/>
      <c r="BB131" s="658"/>
      <c r="BC131" s="658"/>
      <c r="BD131" s="658"/>
      <c r="BE131" s="900"/>
      <c r="BF131" s="935">
        <v>67</v>
      </c>
      <c r="BG131" s="936"/>
      <c r="BH131" s="936"/>
      <c r="BI131" s="936"/>
      <c r="BJ131" s="936"/>
      <c r="BK131" s="936"/>
      <c r="BL131" s="937"/>
      <c r="BM131" s="935">
        <v>350</v>
      </c>
      <c r="BN131" s="936"/>
      <c r="BO131" s="936"/>
      <c r="BP131" s="936"/>
      <c r="BQ131" s="936"/>
      <c r="BR131" s="936"/>
      <c r="BS131" s="937"/>
      <c r="BT131" s="938"/>
      <c r="BU131" s="939"/>
      <c r="BV131" s="939"/>
      <c r="BW131" s="939"/>
      <c r="BX131" s="939"/>
      <c r="BY131" s="939"/>
      <c r="BZ131" s="94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73" t="s">
        <v>120</v>
      </c>
      <c r="B132" s="974"/>
      <c r="C132" s="974"/>
      <c r="D132" s="974"/>
      <c r="E132" s="974"/>
      <c r="F132" s="974"/>
      <c r="G132" s="974"/>
      <c r="H132" s="974"/>
      <c r="I132" s="974"/>
      <c r="J132" s="974"/>
      <c r="K132" s="974"/>
      <c r="L132" s="974"/>
      <c r="M132" s="974"/>
      <c r="N132" s="974"/>
      <c r="O132" s="974"/>
      <c r="P132" s="974"/>
      <c r="Q132" s="974"/>
      <c r="R132" s="974"/>
      <c r="S132" s="974"/>
      <c r="T132" s="974"/>
      <c r="U132" s="974"/>
      <c r="V132" s="952" t="s">
        <v>499</v>
      </c>
      <c r="W132" s="952"/>
      <c r="X132" s="952"/>
      <c r="Y132" s="952"/>
      <c r="Z132" s="953"/>
      <c r="AA132" s="954">
        <v>8.2562309159999998</v>
      </c>
      <c r="AB132" s="955"/>
      <c r="AC132" s="955"/>
      <c r="AD132" s="955"/>
      <c r="AE132" s="956"/>
      <c r="AF132" s="957">
        <v>9.2843461030000007</v>
      </c>
      <c r="AG132" s="955"/>
      <c r="AH132" s="955"/>
      <c r="AI132" s="955"/>
      <c r="AJ132" s="956"/>
      <c r="AK132" s="957">
        <v>10.333935970000001</v>
      </c>
      <c r="AL132" s="955"/>
      <c r="AM132" s="955"/>
      <c r="AN132" s="955"/>
      <c r="AO132" s="956"/>
      <c r="AP132" s="839"/>
      <c r="AQ132" s="840"/>
      <c r="AR132" s="840"/>
      <c r="AS132" s="840"/>
      <c r="AT132" s="958"/>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75"/>
      <c r="B133" s="976"/>
      <c r="C133" s="976"/>
      <c r="D133" s="976"/>
      <c r="E133" s="976"/>
      <c r="F133" s="976"/>
      <c r="G133" s="976"/>
      <c r="H133" s="976"/>
      <c r="I133" s="976"/>
      <c r="J133" s="976"/>
      <c r="K133" s="976"/>
      <c r="L133" s="976"/>
      <c r="M133" s="976"/>
      <c r="N133" s="976"/>
      <c r="O133" s="976"/>
      <c r="P133" s="976"/>
      <c r="Q133" s="976"/>
      <c r="R133" s="976"/>
      <c r="S133" s="976"/>
      <c r="T133" s="976"/>
      <c r="U133" s="976"/>
      <c r="V133" s="959" t="s">
        <v>59</v>
      </c>
      <c r="W133" s="959"/>
      <c r="X133" s="959"/>
      <c r="Y133" s="959"/>
      <c r="Z133" s="960"/>
      <c r="AA133" s="961">
        <v>8.8000000000000007</v>
      </c>
      <c r="AB133" s="962"/>
      <c r="AC133" s="962"/>
      <c r="AD133" s="962"/>
      <c r="AE133" s="963"/>
      <c r="AF133" s="961">
        <v>8.8000000000000007</v>
      </c>
      <c r="AG133" s="962"/>
      <c r="AH133" s="962"/>
      <c r="AI133" s="962"/>
      <c r="AJ133" s="963"/>
      <c r="AK133" s="961">
        <v>9.1999999999999993</v>
      </c>
      <c r="AL133" s="962"/>
      <c r="AM133" s="962"/>
      <c r="AN133" s="962"/>
      <c r="AO133" s="963"/>
      <c r="AP133" s="896"/>
      <c r="AQ133" s="897"/>
      <c r="AR133" s="897"/>
      <c r="AS133" s="897"/>
      <c r="AT133" s="964"/>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gGob158gmEoJYaA37rH+NN6TBHvyDgC7UqGwYTHMtglEuO2eH142YpOCJedQ+cuiSmNyupfTmGb5Mj27cvAXag==" saltValue="sEiuKpT1AhARe6aWJHdYXQ=="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B825A-4B37-4CB8-9F0E-CC57F458EACB}">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317" customWidth="1"/>
    <col min="121" max="121" width="0" style="316" hidden="1" customWidth="1"/>
    <col min="122" max="16384" width="9" style="316" hidden="1"/>
  </cols>
  <sheetData>
    <row r="1" spans="1:120" ht="13" x14ac:dyDescent="0.2">
      <c r="A1" s="316"/>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316"/>
      <c r="DK1" s="316"/>
      <c r="DL1" s="316"/>
      <c r="DM1" s="316"/>
      <c r="DN1" s="316"/>
      <c r="DO1" s="316"/>
      <c r="DP1" s="31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316"/>
    </row>
    <row r="17" spans="119:120" ht="13" x14ac:dyDescent="0.2">
      <c r="DP17" s="316"/>
    </row>
    <row r="18" spans="119:120" ht="13" x14ac:dyDescent="0.2"/>
    <row r="19" spans="119:120" ht="13" x14ac:dyDescent="0.2"/>
    <row r="20" spans="119:120" ht="13" x14ac:dyDescent="0.2">
      <c r="DO20" s="316"/>
      <c r="DP20" s="316"/>
    </row>
    <row r="21" spans="119:120" ht="13" x14ac:dyDescent="0.2">
      <c r="DP21" s="316"/>
    </row>
    <row r="22" spans="119:120" ht="13" x14ac:dyDescent="0.2"/>
    <row r="23" spans="119:120" ht="13" x14ac:dyDescent="0.2">
      <c r="DO23" s="316"/>
      <c r="DP23" s="316"/>
    </row>
    <row r="24" spans="119:120" ht="13" x14ac:dyDescent="0.2">
      <c r="DP24" s="316"/>
    </row>
    <row r="25" spans="119:120" ht="13" x14ac:dyDescent="0.2">
      <c r="DP25" s="316"/>
    </row>
    <row r="26" spans="119:120" ht="13" x14ac:dyDescent="0.2">
      <c r="DO26" s="316"/>
      <c r="DP26" s="316"/>
    </row>
    <row r="27" spans="119:120" ht="13" x14ac:dyDescent="0.2"/>
    <row r="28" spans="119:120" ht="13" x14ac:dyDescent="0.2">
      <c r="DO28" s="316"/>
      <c r="DP28" s="316"/>
    </row>
    <row r="29" spans="119:120" ht="13" x14ac:dyDescent="0.2">
      <c r="DP29" s="316"/>
    </row>
    <row r="30" spans="119:120" ht="13" x14ac:dyDescent="0.2"/>
    <row r="31" spans="119:120" ht="13" x14ac:dyDescent="0.2">
      <c r="DO31" s="316"/>
      <c r="DP31" s="316"/>
    </row>
    <row r="32" spans="119:120" ht="13" x14ac:dyDescent="0.2"/>
    <row r="33" spans="98:120" ht="13" x14ac:dyDescent="0.2">
      <c r="DO33" s="316"/>
      <c r="DP33" s="316"/>
    </row>
    <row r="34" spans="98:120" ht="13" x14ac:dyDescent="0.2">
      <c r="DM34" s="316"/>
    </row>
    <row r="35" spans="98:120" ht="13" x14ac:dyDescent="0.2">
      <c r="CT35" s="316"/>
      <c r="CU35" s="316"/>
      <c r="CV35" s="316"/>
      <c r="CY35" s="316"/>
      <c r="CZ35" s="316"/>
      <c r="DA35" s="316"/>
      <c r="DD35" s="316"/>
      <c r="DE35" s="316"/>
      <c r="DF35" s="316"/>
      <c r="DI35" s="316"/>
      <c r="DJ35" s="316"/>
      <c r="DK35" s="316"/>
      <c r="DM35" s="316"/>
      <c r="DN35" s="316"/>
      <c r="DO35" s="316"/>
      <c r="DP35" s="316"/>
    </row>
    <row r="36" spans="98:120" ht="13" x14ac:dyDescent="0.2"/>
    <row r="37" spans="98:120" ht="13" x14ac:dyDescent="0.2">
      <c r="CW37" s="316"/>
      <c r="DB37" s="316"/>
      <c r="DG37" s="316"/>
      <c r="DL37" s="316"/>
      <c r="DP37" s="316"/>
    </row>
    <row r="38" spans="98:120" ht="13" x14ac:dyDescent="0.2">
      <c r="CT38" s="316"/>
      <c r="CU38" s="316"/>
      <c r="CV38" s="316"/>
      <c r="CW38" s="316"/>
      <c r="CY38" s="316"/>
      <c r="CZ38" s="316"/>
      <c r="DA38" s="316"/>
      <c r="DB38" s="316"/>
      <c r="DD38" s="316"/>
      <c r="DE38" s="316"/>
      <c r="DF38" s="316"/>
      <c r="DG38" s="316"/>
      <c r="DI38" s="316"/>
      <c r="DJ38" s="316"/>
      <c r="DK38" s="316"/>
      <c r="DL38" s="316"/>
      <c r="DN38" s="316"/>
      <c r="DO38" s="316"/>
      <c r="DP38" s="31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316"/>
      <c r="DO49" s="316"/>
      <c r="DP49" s="31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316"/>
      <c r="CS63" s="316"/>
      <c r="CX63" s="316"/>
      <c r="DC63" s="316"/>
      <c r="DH63" s="316"/>
    </row>
    <row r="64" spans="22:120" ht="13" x14ac:dyDescent="0.2">
      <c r="V64" s="316"/>
    </row>
    <row r="65" spans="15:120" ht="13" x14ac:dyDescent="0.2">
      <c r="X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316"/>
      <c r="AZ65" s="316"/>
      <c r="BA65" s="316"/>
      <c r="BB65" s="316"/>
      <c r="BC65" s="316"/>
      <c r="BD65" s="316"/>
      <c r="BE65" s="316"/>
      <c r="BF65" s="316"/>
      <c r="BG65" s="316"/>
      <c r="BH65" s="316"/>
      <c r="BI65" s="316"/>
      <c r="BJ65" s="316"/>
      <c r="BK65" s="316"/>
      <c r="BL65" s="316"/>
      <c r="BM65" s="316"/>
      <c r="BN65" s="316"/>
      <c r="BO65" s="316"/>
      <c r="BP65" s="316"/>
      <c r="BQ65" s="316"/>
      <c r="BR65" s="316"/>
      <c r="BS65" s="316"/>
      <c r="BT65" s="316"/>
      <c r="BU65" s="316"/>
      <c r="BV65" s="316"/>
      <c r="BW65" s="316"/>
      <c r="BX65" s="316"/>
      <c r="BY65" s="316"/>
      <c r="BZ65" s="316"/>
      <c r="CA65" s="316"/>
      <c r="CB65" s="316"/>
      <c r="CC65" s="316"/>
      <c r="CD65" s="316"/>
      <c r="CE65" s="316"/>
      <c r="CF65" s="316"/>
      <c r="CG65" s="316"/>
      <c r="CH65" s="316"/>
      <c r="CI65" s="316"/>
      <c r="CJ65" s="316"/>
      <c r="CK65" s="316"/>
      <c r="CL65" s="316"/>
      <c r="CM65" s="316"/>
      <c r="CN65" s="316"/>
      <c r="CO65" s="316"/>
      <c r="CP65" s="316"/>
      <c r="CQ65" s="316"/>
      <c r="CR65" s="316"/>
      <c r="CU65" s="316"/>
      <c r="CZ65" s="316"/>
      <c r="DE65" s="316"/>
      <c r="DJ65" s="316"/>
    </row>
    <row r="66" spans="15:120" ht="13" x14ac:dyDescent="0.2">
      <c r="Q66" s="316"/>
      <c r="S66" s="316"/>
      <c r="U66" s="316"/>
      <c r="DM66" s="316"/>
    </row>
    <row r="67" spans="15:120" ht="13" x14ac:dyDescent="0.2">
      <c r="O67" s="316"/>
      <c r="P67" s="316"/>
      <c r="R67" s="316"/>
      <c r="T67" s="316"/>
      <c r="Y67" s="316"/>
      <c r="CT67" s="316"/>
      <c r="CV67" s="316"/>
      <c r="CW67" s="316"/>
      <c r="CY67" s="316"/>
      <c r="DA67" s="316"/>
      <c r="DB67" s="316"/>
      <c r="DD67" s="316"/>
      <c r="DF67" s="316"/>
      <c r="DG67" s="316"/>
      <c r="DI67" s="316"/>
      <c r="DK67" s="316"/>
      <c r="DL67" s="316"/>
      <c r="DN67" s="316"/>
      <c r="DO67" s="316"/>
      <c r="DP67" s="316"/>
    </row>
    <row r="68" spans="15:120" ht="13" x14ac:dyDescent="0.2"/>
    <row r="69" spans="15:120" ht="13" x14ac:dyDescent="0.2"/>
    <row r="70" spans="15:120" ht="13" x14ac:dyDescent="0.2"/>
    <row r="71" spans="15:120" ht="13" x14ac:dyDescent="0.2"/>
    <row r="72" spans="15:120" ht="13" x14ac:dyDescent="0.2">
      <c r="DP72" s="316"/>
    </row>
    <row r="73" spans="15:120" ht="13" x14ac:dyDescent="0.2">
      <c r="DP73" s="31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316"/>
      <c r="CX96" s="316"/>
      <c r="DC96" s="316"/>
      <c r="DH96" s="316"/>
    </row>
    <row r="97" spans="24:120" ht="13" x14ac:dyDescent="0.2">
      <c r="CS97" s="316"/>
      <c r="CX97" s="316"/>
      <c r="DC97" s="316"/>
      <c r="DH97" s="316"/>
      <c r="DP97" s="317" t="s">
        <v>546</v>
      </c>
    </row>
    <row r="98" spans="24:120" ht="13" hidden="1" x14ac:dyDescent="0.2">
      <c r="CS98" s="316"/>
      <c r="CX98" s="316"/>
      <c r="DC98" s="316"/>
      <c r="DH98" s="316"/>
    </row>
    <row r="99" spans="24:120" ht="13" hidden="1" x14ac:dyDescent="0.2">
      <c r="CS99" s="316"/>
      <c r="CX99" s="316"/>
      <c r="DC99" s="316"/>
      <c r="DH99" s="316"/>
    </row>
    <row r="101" spans="24:120" ht="12" hidden="1" customHeight="1" x14ac:dyDescent="0.2">
      <c r="X101" s="316"/>
      <c r="Y101" s="316"/>
      <c r="Z101" s="316"/>
      <c r="AA101" s="316"/>
      <c r="AB101" s="316"/>
      <c r="AC101" s="316"/>
      <c r="AD101" s="316"/>
      <c r="AE101" s="316"/>
      <c r="AF101" s="316"/>
      <c r="AG101" s="316"/>
      <c r="AH101" s="316"/>
      <c r="AI101" s="316"/>
      <c r="AJ101" s="316"/>
      <c r="AK101" s="316"/>
      <c r="AL101" s="316"/>
      <c r="AM101" s="316"/>
      <c r="AN101" s="316"/>
      <c r="AO101" s="316"/>
      <c r="AP101" s="316"/>
      <c r="AQ101" s="316"/>
      <c r="AR101" s="316"/>
      <c r="AS101" s="316"/>
      <c r="AT101" s="316"/>
      <c r="AU101" s="316"/>
      <c r="AV101" s="316"/>
      <c r="AW101" s="316"/>
      <c r="AX101" s="316"/>
      <c r="AY101" s="316"/>
      <c r="AZ101" s="316"/>
      <c r="BA101" s="316"/>
      <c r="BB101" s="316"/>
      <c r="BC101" s="316"/>
      <c r="BD101" s="316"/>
      <c r="BE101" s="316"/>
      <c r="BF101" s="316"/>
      <c r="BG101" s="316"/>
      <c r="BH101" s="316"/>
      <c r="BI101" s="316"/>
      <c r="BJ101" s="316"/>
      <c r="BK101" s="316"/>
      <c r="BL101" s="316"/>
      <c r="BM101" s="316"/>
      <c r="BN101" s="316"/>
      <c r="BO101" s="316"/>
      <c r="BP101" s="316"/>
      <c r="BQ101" s="316"/>
      <c r="BR101" s="316"/>
      <c r="BS101" s="316"/>
      <c r="BT101" s="316"/>
      <c r="BU101" s="316"/>
      <c r="BV101" s="316"/>
      <c r="BW101" s="316"/>
      <c r="BX101" s="316"/>
      <c r="BY101" s="316"/>
      <c r="BZ101" s="316"/>
      <c r="CA101" s="316"/>
      <c r="CB101" s="316"/>
      <c r="CC101" s="316"/>
      <c r="CD101" s="316"/>
      <c r="CE101" s="316"/>
      <c r="CF101" s="316"/>
      <c r="CG101" s="316"/>
      <c r="CH101" s="316"/>
      <c r="CI101" s="316"/>
      <c r="CJ101" s="316"/>
      <c r="CK101" s="316"/>
      <c r="CL101" s="316"/>
      <c r="CM101" s="316"/>
      <c r="CN101" s="316"/>
      <c r="CO101" s="316"/>
      <c r="CP101" s="316"/>
      <c r="CQ101" s="316"/>
      <c r="CR101" s="316"/>
      <c r="CU101" s="316"/>
      <c r="CZ101" s="316"/>
      <c r="DE101" s="316"/>
      <c r="DJ101" s="316"/>
    </row>
    <row r="102" spans="24:120" ht="1.5" hidden="1" customHeight="1" x14ac:dyDescent="0.2">
      <c r="CU102" s="316"/>
      <c r="CZ102" s="316"/>
      <c r="DE102" s="316"/>
      <c r="DJ102" s="316"/>
      <c r="DM102" s="316"/>
    </row>
    <row r="103" spans="24:120" ht="13" hidden="1" x14ac:dyDescent="0.2">
      <c r="CT103" s="316"/>
      <c r="CV103" s="316"/>
      <c r="CW103" s="316"/>
      <c r="CY103" s="316"/>
      <c r="DA103" s="316"/>
      <c r="DB103" s="316"/>
      <c r="DD103" s="316"/>
      <c r="DF103" s="316"/>
      <c r="DG103" s="316"/>
      <c r="DI103" s="316"/>
      <c r="DK103" s="316"/>
      <c r="DL103" s="316"/>
      <c r="DM103" s="316"/>
      <c r="DN103" s="316"/>
      <c r="DO103" s="316"/>
      <c r="DP103" s="316"/>
    </row>
    <row r="104" spans="24:120" ht="13" hidden="1" x14ac:dyDescent="0.2">
      <c r="CV104" s="316"/>
      <c r="CW104" s="316"/>
      <c r="DA104" s="316"/>
      <c r="DB104" s="316"/>
      <c r="DF104" s="316"/>
      <c r="DG104" s="316"/>
      <c r="DK104" s="316"/>
      <c r="DL104" s="316"/>
      <c r="DN104" s="316"/>
      <c r="DO104" s="316"/>
      <c r="DP104" s="316"/>
    </row>
    <row r="105" spans="24:120" ht="12.75" hidden="1" customHeight="1" x14ac:dyDescent="0.2"/>
  </sheetData>
  <sheetProtection algorithmName="SHA-512" hashValue="WndTE9tJ1KMOkiGH3+PubdqJqjvpM6z+L1PnkilwNUq0nkDXly9+1AUAVMlQtyNntaz8L8SMmySiZTpdxrVLaQ==" saltValue="G4WKpw8afiUKTHBC+NAJ3A==" spinCount="100000" sheet="1" objects="1" scenarios="1"/>
  <dataConsolidate/>
  <phoneticPr fontId="4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 x14ac:dyDescent="0.2"/>
    <row r="3" spans="2:116" ht="13" x14ac:dyDescent="0.2"/>
    <row r="4" spans="2:116" ht="13"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 x14ac:dyDescent="0.2"/>
    <row r="20" spans="9:116" ht="13" x14ac:dyDescent="0.2"/>
    <row r="21" spans="9:116" ht="13" x14ac:dyDescent="0.2">
      <c r="DL21" s="78"/>
    </row>
    <row r="22" spans="9:116" ht="13" x14ac:dyDescent="0.2">
      <c r="DI22" s="78"/>
      <c r="DJ22" s="78"/>
      <c r="DK22" s="78"/>
      <c r="DL22" s="78"/>
    </row>
    <row r="23" spans="9:116" ht="13" x14ac:dyDescent="0.2">
      <c r="CY23" s="78"/>
      <c r="CZ23" s="78"/>
      <c r="DA23" s="78"/>
      <c r="DB23" s="78"/>
      <c r="DC23" s="78"/>
      <c r="DD23" s="78"/>
      <c r="DE23" s="78"/>
      <c r="DF23" s="78"/>
      <c r="DG23" s="78"/>
      <c r="DH23" s="78"/>
      <c r="DI23" s="78"/>
      <c r="DJ23" s="78"/>
      <c r="DK23" s="78"/>
      <c r="DL23" s="78"/>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78"/>
      <c r="DA35" s="78"/>
      <c r="DB35" s="78"/>
      <c r="DC35" s="78"/>
      <c r="DD35" s="78"/>
      <c r="DE35" s="78"/>
      <c r="DF35" s="78"/>
      <c r="DG35" s="78"/>
      <c r="DH35" s="78"/>
      <c r="DI35" s="78"/>
      <c r="DJ35" s="78"/>
      <c r="DK35" s="78"/>
      <c r="DL35" s="78"/>
    </row>
    <row r="36" spans="15:116" ht="13" x14ac:dyDescent="0.2"/>
    <row r="37" spans="15:116" ht="13" x14ac:dyDescent="0.2">
      <c r="DL37" s="78"/>
    </row>
    <row r="38" spans="15:116" ht="13" x14ac:dyDescent="0.2">
      <c r="DI38" s="78"/>
      <c r="DJ38" s="78"/>
      <c r="DK38" s="78"/>
      <c r="DL38" s="78"/>
    </row>
    <row r="39" spans="15:116" ht="13" x14ac:dyDescent="0.2"/>
    <row r="40" spans="15:116" ht="13" x14ac:dyDescent="0.2"/>
    <row r="41" spans="15:116" ht="13" x14ac:dyDescent="0.2"/>
    <row r="42" spans="15:116" ht="13" x14ac:dyDescent="0.2"/>
    <row r="43" spans="15:116" ht="13"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 x14ac:dyDescent="0.2">
      <c r="DL44" s="78"/>
    </row>
    <row r="45" spans="15:116" ht="13" x14ac:dyDescent="0.2"/>
    <row r="46" spans="15:116" ht="13" x14ac:dyDescent="0.2">
      <c r="DA46" s="78"/>
      <c r="DB46" s="78"/>
      <c r="DC46" s="78"/>
      <c r="DD46" s="78"/>
      <c r="DE46" s="78"/>
      <c r="DF46" s="78"/>
      <c r="DG46" s="78"/>
      <c r="DH46" s="78"/>
      <c r="DI46" s="78"/>
      <c r="DJ46" s="78"/>
      <c r="DK46" s="78"/>
      <c r="DL46" s="78"/>
    </row>
    <row r="47" spans="15:116" ht="13" x14ac:dyDescent="0.2"/>
    <row r="48" spans="15:116" ht="13" x14ac:dyDescent="0.2"/>
    <row r="49" spans="104:116" ht="13" x14ac:dyDescent="0.2"/>
    <row r="50" spans="104:116" ht="13" x14ac:dyDescent="0.2">
      <c r="CZ50" s="78"/>
      <c r="DA50" s="78"/>
      <c r="DB50" s="78"/>
      <c r="DC50" s="78"/>
      <c r="DD50" s="78"/>
      <c r="DE50" s="78"/>
      <c r="DF50" s="78"/>
      <c r="DG50" s="78"/>
      <c r="DH50" s="78"/>
      <c r="DI50" s="78"/>
      <c r="DJ50" s="78"/>
      <c r="DK50" s="78"/>
      <c r="DL50" s="78"/>
    </row>
    <row r="51" spans="104:116" ht="13" x14ac:dyDescent="0.2"/>
    <row r="52" spans="104:116" ht="13" x14ac:dyDescent="0.2"/>
    <row r="53" spans="104:116" ht="13" x14ac:dyDescent="0.2">
      <c r="DL53" s="78"/>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78"/>
      <c r="DD67" s="78"/>
      <c r="DE67" s="78"/>
      <c r="DF67" s="78"/>
      <c r="DG67" s="78"/>
      <c r="DH67" s="78"/>
      <c r="DI67" s="78"/>
      <c r="DJ67" s="78"/>
      <c r="DK67" s="78"/>
      <c r="DL67" s="78"/>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peMo5ifk0cbc5UGkdUfd1kfaa8XFQX7W5vsC56pmbaW9XXuIFF3fnCxGdSiC7imPpQxCyTWoGqDXEp7ME+eeDA==" saltValue="Gr56w1rchIGpMKlmslDAqQ=="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500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335</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06" t="s">
        <v>84</v>
      </c>
      <c r="AP7" s="127"/>
      <c r="AQ7" s="138" t="s">
        <v>501</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07"/>
      <c r="AP8" s="128" t="s">
        <v>503</v>
      </c>
      <c r="AQ8" s="139" t="s">
        <v>504</v>
      </c>
      <c r="AR8" s="153" t="s">
        <v>505</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97" t="s">
        <v>506</v>
      </c>
      <c r="AL9" s="998"/>
      <c r="AM9" s="998"/>
      <c r="AN9" s="999"/>
      <c r="AO9" s="117">
        <v>5451933</v>
      </c>
      <c r="AP9" s="117">
        <v>59617</v>
      </c>
      <c r="AQ9" s="140">
        <v>65316</v>
      </c>
      <c r="AR9" s="154">
        <v>-8.6999999999999993</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97" t="s">
        <v>210</v>
      </c>
      <c r="AL10" s="998"/>
      <c r="AM10" s="998"/>
      <c r="AN10" s="999"/>
      <c r="AO10" s="118">
        <v>16452</v>
      </c>
      <c r="AP10" s="118">
        <v>180</v>
      </c>
      <c r="AQ10" s="141">
        <v>6075</v>
      </c>
      <c r="AR10" s="155">
        <v>-97</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97" t="s">
        <v>400</v>
      </c>
      <c r="AL11" s="998"/>
      <c r="AM11" s="998"/>
      <c r="AN11" s="999"/>
      <c r="AO11" s="118" t="s">
        <v>202</v>
      </c>
      <c r="AP11" s="118" t="s">
        <v>202</v>
      </c>
      <c r="AQ11" s="141">
        <v>1232</v>
      </c>
      <c r="AR11" s="155" t="s">
        <v>202</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97" t="s">
        <v>239</v>
      </c>
      <c r="AL12" s="998"/>
      <c r="AM12" s="998"/>
      <c r="AN12" s="999"/>
      <c r="AO12" s="118" t="s">
        <v>202</v>
      </c>
      <c r="AP12" s="118" t="s">
        <v>202</v>
      </c>
      <c r="AQ12" s="141">
        <v>18</v>
      </c>
      <c r="AR12" s="155" t="s">
        <v>202</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97" t="s">
        <v>507</v>
      </c>
      <c r="AL13" s="998"/>
      <c r="AM13" s="998"/>
      <c r="AN13" s="999"/>
      <c r="AO13" s="118" t="s">
        <v>202</v>
      </c>
      <c r="AP13" s="118" t="s">
        <v>202</v>
      </c>
      <c r="AQ13" s="141">
        <v>2791</v>
      </c>
      <c r="AR13" s="155" t="s">
        <v>202</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97" t="s">
        <v>508</v>
      </c>
      <c r="AL14" s="998"/>
      <c r="AM14" s="998"/>
      <c r="AN14" s="999"/>
      <c r="AO14" s="118">
        <v>65940</v>
      </c>
      <c r="AP14" s="118">
        <v>721</v>
      </c>
      <c r="AQ14" s="141">
        <v>1364</v>
      </c>
      <c r="AR14" s="155">
        <v>-47.1</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1" t="s">
        <v>315</v>
      </c>
      <c r="AL15" s="992"/>
      <c r="AM15" s="992"/>
      <c r="AN15" s="993"/>
      <c r="AO15" s="118">
        <v>-395859</v>
      </c>
      <c r="AP15" s="118">
        <v>-4329</v>
      </c>
      <c r="AQ15" s="141">
        <v>-4006</v>
      </c>
      <c r="AR15" s="155">
        <v>8.1</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1" t="s">
        <v>276</v>
      </c>
      <c r="AL16" s="992"/>
      <c r="AM16" s="992"/>
      <c r="AN16" s="993"/>
      <c r="AO16" s="118">
        <v>5138466</v>
      </c>
      <c r="AP16" s="118">
        <v>56189</v>
      </c>
      <c r="AQ16" s="141">
        <v>72790</v>
      </c>
      <c r="AR16" s="155">
        <v>-22.8</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185</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509</v>
      </c>
      <c r="AP20" s="129" t="s">
        <v>339</v>
      </c>
      <c r="AQ20" s="142" t="s">
        <v>40</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4" t="s">
        <v>510</v>
      </c>
      <c r="AL21" s="995"/>
      <c r="AM21" s="995"/>
      <c r="AN21" s="996"/>
      <c r="AO21" s="120">
        <v>6.89</v>
      </c>
      <c r="AP21" s="130">
        <v>6.54</v>
      </c>
      <c r="AQ21" s="143">
        <v>0.35</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4" t="s">
        <v>511</v>
      </c>
      <c r="AL22" s="995"/>
      <c r="AM22" s="995"/>
      <c r="AN22" s="996"/>
      <c r="AO22" s="121">
        <v>96.7</v>
      </c>
      <c r="AP22" s="131">
        <v>98.3</v>
      </c>
      <c r="AQ22" s="144">
        <v>-1.6</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1016" t="s">
        <v>512</v>
      </c>
      <c r="B26" s="1016"/>
      <c r="C26" s="1016"/>
      <c r="D26" s="1016"/>
      <c r="E26" s="1016"/>
      <c r="F26" s="1016"/>
      <c r="G26" s="1016"/>
      <c r="H26" s="1016"/>
      <c r="I26" s="1016"/>
      <c r="J26" s="1016"/>
      <c r="K26" s="1016"/>
      <c r="L26" s="1016"/>
      <c r="M26" s="1016"/>
      <c r="N26" s="1016"/>
      <c r="O26" s="1016"/>
      <c r="P26" s="1016"/>
      <c r="Q26" s="1016"/>
      <c r="R26" s="1016"/>
      <c r="S26" s="1016"/>
      <c r="T26" s="1016"/>
      <c r="U26" s="1016"/>
      <c r="V26" s="1016"/>
      <c r="W26" s="1016"/>
      <c r="X26" s="1016"/>
      <c r="Y26" s="1016"/>
      <c r="Z26" s="1016"/>
      <c r="AA26" s="1016"/>
      <c r="AB26" s="1016"/>
      <c r="AC26" s="1016"/>
      <c r="AD26" s="1016"/>
      <c r="AE26" s="1016"/>
      <c r="AF26" s="1016"/>
      <c r="AG26" s="1016"/>
      <c r="AH26" s="1016"/>
      <c r="AI26" s="1016"/>
      <c r="AJ26" s="1016"/>
      <c r="AK26" s="1016"/>
      <c r="AL26" s="1016"/>
      <c r="AM26" s="1016"/>
      <c r="AN26" s="1016"/>
      <c r="AO26" s="1016"/>
      <c r="AP26" s="1016"/>
      <c r="AQ26" s="1016"/>
      <c r="AR26" s="1016"/>
      <c r="AS26" s="1016"/>
      <c r="AT26" s="91"/>
    </row>
    <row r="27" spans="1:46" ht="13" x14ac:dyDescent="0.2">
      <c r="A27" s="85"/>
      <c r="AO27" s="90"/>
      <c r="AP27" s="90"/>
      <c r="AQ27" s="90"/>
      <c r="AR27" s="90"/>
      <c r="AS27" s="90"/>
      <c r="AT27" s="90"/>
    </row>
    <row r="28" spans="1:46" ht="16.5" x14ac:dyDescent="0.2">
      <c r="A28" s="82" t="s">
        <v>266</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123</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06" t="s">
        <v>84</v>
      </c>
      <c r="AP30" s="127"/>
      <c r="AQ30" s="138" t="s">
        <v>501</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07"/>
      <c r="AP31" s="128" t="s">
        <v>503</v>
      </c>
      <c r="AQ31" s="139" t="s">
        <v>504</v>
      </c>
      <c r="AR31" s="153" t="s">
        <v>505</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10" t="s">
        <v>513</v>
      </c>
      <c r="AL32" s="1011"/>
      <c r="AM32" s="1011"/>
      <c r="AN32" s="1012"/>
      <c r="AO32" s="118">
        <v>5454649</v>
      </c>
      <c r="AP32" s="118">
        <v>59646</v>
      </c>
      <c r="AQ32" s="145">
        <v>35011</v>
      </c>
      <c r="AR32" s="155">
        <v>70.400000000000006</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10" t="s">
        <v>514</v>
      </c>
      <c r="AL33" s="1011"/>
      <c r="AM33" s="1011"/>
      <c r="AN33" s="1012"/>
      <c r="AO33" s="118" t="s">
        <v>202</v>
      </c>
      <c r="AP33" s="118" t="s">
        <v>202</v>
      </c>
      <c r="AQ33" s="145" t="s">
        <v>202</v>
      </c>
      <c r="AR33" s="155" t="s">
        <v>202</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10" t="s">
        <v>515</v>
      </c>
      <c r="AL34" s="1011"/>
      <c r="AM34" s="1011"/>
      <c r="AN34" s="1012"/>
      <c r="AO34" s="118" t="s">
        <v>202</v>
      </c>
      <c r="AP34" s="118" t="s">
        <v>202</v>
      </c>
      <c r="AQ34" s="145">
        <v>4</v>
      </c>
      <c r="AR34" s="155" t="s">
        <v>202</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10" t="s">
        <v>516</v>
      </c>
      <c r="AL35" s="1011"/>
      <c r="AM35" s="1011"/>
      <c r="AN35" s="1012"/>
      <c r="AO35" s="118">
        <v>1957266</v>
      </c>
      <c r="AP35" s="118">
        <v>21403</v>
      </c>
      <c r="AQ35" s="145">
        <v>8351</v>
      </c>
      <c r="AR35" s="155">
        <v>156.30000000000001</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10" t="s">
        <v>36</v>
      </c>
      <c r="AL36" s="1011"/>
      <c r="AM36" s="1011"/>
      <c r="AN36" s="1012"/>
      <c r="AO36" s="118" t="s">
        <v>202</v>
      </c>
      <c r="AP36" s="118" t="s">
        <v>202</v>
      </c>
      <c r="AQ36" s="145">
        <v>1645</v>
      </c>
      <c r="AR36" s="155" t="s">
        <v>202</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10" t="s">
        <v>353</v>
      </c>
      <c r="AL37" s="1011"/>
      <c r="AM37" s="1011"/>
      <c r="AN37" s="1012"/>
      <c r="AO37" s="118">
        <v>52783</v>
      </c>
      <c r="AP37" s="118">
        <v>577</v>
      </c>
      <c r="AQ37" s="145">
        <v>1050</v>
      </c>
      <c r="AR37" s="155">
        <v>-45</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13" t="s">
        <v>517</v>
      </c>
      <c r="AL38" s="1014"/>
      <c r="AM38" s="1014"/>
      <c r="AN38" s="1015"/>
      <c r="AO38" s="122" t="s">
        <v>202</v>
      </c>
      <c r="AP38" s="122" t="s">
        <v>202</v>
      </c>
      <c r="AQ38" s="146">
        <v>1</v>
      </c>
      <c r="AR38" s="144" t="s">
        <v>202</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13" t="s">
        <v>57</v>
      </c>
      <c r="AL39" s="1014"/>
      <c r="AM39" s="1014"/>
      <c r="AN39" s="1015"/>
      <c r="AO39" s="118">
        <v>-49558</v>
      </c>
      <c r="AP39" s="118">
        <v>-542</v>
      </c>
      <c r="AQ39" s="145">
        <v>-5851</v>
      </c>
      <c r="AR39" s="155">
        <v>-90.7</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10" t="s">
        <v>518</v>
      </c>
      <c r="AL40" s="1011"/>
      <c r="AM40" s="1011"/>
      <c r="AN40" s="1012"/>
      <c r="AO40" s="118">
        <v>-5307436</v>
      </c>
      <c r="AP40" s="118">
        <v>-58036</v>
      </c>
      <c r="AQ40" s="145">
        <v>-27858</v>
      </c>
      <c r="AR40" s="155">
        <v>108.3</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0" t="s">
        <v>389</v>
      </c>
      <c r="AL41" s="1001"/>
      <c r="AM41" s="1001"/>
      <c r="AN41" s="1002"/>
      <c r="AO41" s="118">
        <v>2107704</v>
      </c>
      <c r="AP41" s="118">
        <v>23048</v>
      </c>
      <c r="AQ41" s="145">
        <v>12351</v>
      </c>
      <c r="AR41" s="155">
        <v>86.6</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145</v>
      </c>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519</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520</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08" t="s">
        <v>84</v>
      </c>
      <c r="AN49" s="1003" t="s">
        <v>447</v>
      </c>
      <c r="AO49" s="1004"/>
      <c r="AP49" s="1004"/>
      <c r="AQ49" s="1004"/>
      <c r="AR49" s="1005"/>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09"/>
      <c r="AN50" s="114" t="s">
        <v>492</v>
      </c>
      <c r="AO50" s="124" t="s">
        <v>493</v>
      </c>
      <c r="AP50" s="135" t="s">
        <v>521</v>
      </c>
      <c r="AQ50" s="148" t="s">
        <v>384</v>
      </c>
      <c r="AR50" s="158" t="s">
        <v>522</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502</v>
      </c>
      <c r="AL51" s="103"/>
      <c r="AM51" s="108">
        <v>6003721</v>
      </c>
      <c r="AN51" s="115">
        <v>64498</v>
      </c>
      <c r="AO51" s="125">
        <v>20.100000000000001</v>
      </c>
      <c r="AP51" s="136">
        <v>41934</v>
      </c>
      <c r="AQ51" s="149">
        <v>-12.3</v>
      </c>
      <c r="AR51" s="159">
        <v>32.4</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278</v>
      </c>
      <c r="AM52" s="109">
        <v>3892155</v>
      </c>
      <c r="AN52" s="116">
        <v>41813</v>
      </c>
      <c r="AO52" s="126">
        <v>50.2</v>
      </c>
      <c r="AP52" s="137">
        <v>23352</v>
      </c>
      <c r="AQ52" s="150">
        <v>-9.6999999999999993</v>
      </c>
      <c r="AR52" s="160">
        <v>59.9</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524</v>
      </c>
      <c r="AL53" s="103"/>
      <c r="AM53" s="108">
        <v>7582610</v>
      </c>
      <c r="AN53" s="115">
        <v>81636</v>
      </c>
      <c r="AO53" s="125">
        <v>26.6</v>
      </c>
      <c r="AP53" s="136">
        <v>45588</v>
      </c>
      <c r="AQ53" s="149">
        <v>8.6999999999999993</v>
      </c>
      <c r="AR53" s="159">
        <v>17.899999999999999</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278</v>
      </c>
      <c r="AM54" s="109">
        <v>3816279</v>
      </c>
      <c r="AN54" s="116">
        <v>41087</v>
      </c>
      <c r="AO54" s="126">
        <v>-1.7</v>
      </c>
      <c r="AP54" s="137">
        <v>24150</v>
      </c>
      <c r="AQ54" s="150">
        <v>3.4</v>
      </c>
      <c r="AR54" s="160">
        <v>-5.0999999999999996</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477</v>
      </c>
      <c r="AL55" s="103"/>
      <c r="AM55" s="108">
        <v>10911999</v>
      </c>
      <c r="AN55" s="115">
        <v>118186</v>
      </c>
      <c r="AO55" s="125">
        <v>44.8</v>
      </c>
      <c r="AP55" s="136">
        <v>45483</v>
      </c>
      <c r="AQ55" s="149">
        <v>-0.2</v>
      </c>
      <c r="AR55" s="159">
        <v>45</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278</v>
      </c>
      <c r="AM56" s="109">
        <v>6725825</v>
      </c>
      <c r="AN56" s="116">
        <v>72846</v>
      </c>
      <c r="AO56" s="126">
        <v>77.3</v>
      </c>
      <c r="AP56" s="137">
        <v>24241</v>
      </c>
      <c r="AQ56" s="150">
        <v>0.4</v>
      </c>
      <c r="AR56" s="160">
        <v>76.900000000000006</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525</v>
      </c>
      <c r="AL57" s="103"/>
      <c r="AM57" s="108">
        <v>6721109</v>
      </c>
      <c r="AN57" s="115">
        <v>73231</v>
      </c>
      <c r="AO57" s="125">
        <v>-38</v>
      </c>
      <c r="AP57" s="136">
        <v>45945</v>
      </c>
      <c r="AQ57" s="149">
        <v>1</v>
      </c>
      <c r="AR57" s="159">
        <v>-39</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278</v>
      </c>
      <c r="AM58" s="109">
        <v>2592295</v>
      </c>
      <c r="AN58" s="116">
        <v>28245</v>
      </c>
      <c r="AO58" s="126">
        <v>-61.2</v>
      </c>
      <c r="AP58" s="137">
        <v>25180</v>
      </c>
      <c r="AQ58" s="150">
        <v>3.9</v>
      </c>
      <c r="AR58" s="160">
        <v>-65.099999999999994</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141</v>
      </c>
      <c r="AL59" s="103"/>
      <c r="AM59" s="108">
        <v>3072713</v>
      </c>
      <c r="AN59" s="115">
        <v>33600</v>
      </c>
      <c r="AO59" s="125">
        <v>-54.1</v>
      </c>
      <c r="AP59" s="136">
        <v>44475</v>
      </c>
      <c r="AQ59" s="149">
        <v>-3.2</v>
      </c>
      <c r="AR59" s="159">
        <v>-50.9</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278</v>
      </c>
      <c r="AM60" s="109">
        <v>1433315</v>
      </c>
      <c r="AN60" s="116">
        <v>15673</v>
      </c>
      <c r="AO60" s="126">
        <v>-44.5</v>
      </c>
      <c r="AP60" s="137">
        <v>24780</v>
      </c>
      <c r="AQ60" s="150">
        <v>-1.6</v>
      </c>
      <c r="AR60" s="160">
        <v>-42.9</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526</v>
      </c>
      <c r="AL61" s="106"/>
      <c r="AM61" s="108">
        <v>6858430</v>
      </c>
      <c r="AN61" s="115">
        <v>74230</v>
      </c>
      <c r="AO61" s="125">
        <v>-0.1</v>
      </c>
      <c r="AP61" s="136">
        <v>44685</v>
      </c>
      <c r="AQ61" s="151">
        <v>-1.2</v>
      </c>
      <c r="AR61" s="159">
        <v>1.1000000000000001</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278</v>
      </c>
      <c r="AM62" s="109">
        <v>3691974</v>
      </c>
      <c r="AN62" s="116">
        <v>39933</v>
      </c>
      <c r="AO62" s="126">
        <v>4</v>
      </c>
      <c r="AP62" s="137">
        <v>24341</v>
      </c>
      <c r="AQ62" s="150">
        <v>-0.7</v>
      </c>
      <c r="AR62" s="160">
        <v>4.7</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1w0rmjzQdRe8G0HGJJhqYoObZ4ppXvVm9yWUYI1ryoeOjAUrGWQj6cP372Utvhq7WN0JpuqcmFr4p9nc8uyomA==" saltValue="2c2hALblP0XRk4FT0g0kW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97</v>
      </c>
    </row>
    <row r="121" spans="125:125" ht="13.5" hidden="1" customHeight="1" x14ac:dyDescent="0.2">
      <c r="DU121" s="78"/>
    </row>
  </sheetData>
  <sheetProtection algorithmName="SHA-512" hashValue="Xzzra6yqaacQ59Lyk/452K2w2TuwlcmYt6hEJKfdv3pXEJ2xyfCgCHZ/nYD1KVu0E3SCEJYipYhd3NauGId+bg==" saltValue="VQyECyTrA6W5Vo1+YmPCg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97</v>
      </c>
    </row>
  </sheetData>
  <sheetProtection algorithmName="SHA-512" hashValue="hN+AHcQo/XgBV0tHFq5VAb6fR61oMxogNX71iWdCjhMxmB0C/tmsO0mRSNMB+IteRxxyHFB6ASsudIaLK+RmaA==" saltValue="Xog4SkXdgU70Ji6fQLCW3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8</v>
      </c>
      <c r="C46" s="171"/>
      <c r="D46" s="171"/>
      <c r="E46" s="172" t="s">
        <v>16</v>
      </c>
      <c r="F46" s="173" t="s">
        <v>528</v>
      </c>
      <c r="G46" s="177" t="s">
        <v>530</v>
      </c>
      <c r="H46" s="177" t="s">
        <v>531</v>
      </c>
      <c r="I46" s="177" t="s">
        <v>532</v>
      </c>
      <c r="J46" s="182" t="s">
        <v>533</v>
      </c>
    </row>
    <row r="47" spans="2:10" ht="57.75" customHeight="1" x14ac:dyDescent="0.2">
      <c r="B47" s="168"/>
      <c r="C47" s="1017" t="s">
        <v>3</v>
      </c>
      <c r="D47" s="1017"/>
      <c r="E47" s="1018"/>
      <c r="F47" s="174">
        <v>15.94</v>
      </c>
      <c r="G47" s="178">
        <v>15.81</v>
      </c>
      <c r="H47" s="178">
        <v>17.989999999999998</v>
      </c>
      <c r="I47" s="178">
        <v>17.47</v>
      </c>
      <c r="J47" s="183">
        <v>17.829999999999998</v>
      </c>
    </row>
    <row r="48" spans="2:10" ht="57.75" customHeight="1" x14ac:dyDescent="0.2">
      <c r="B48" s="169"/>
      <c r="C48" s="1019" t="s">
        <v>4</v>
      </c>
      <c r="D48" s="1019"/>
      <c r="E48" s="1020"/>
      <c r="F48" s="175">
        <v>3.81</v>
      </c>
      <c r="G48" s="179">
        <v>4.6500000000000004</v>
      </c>
      <c r="H48" s="179">
        <v>5.26</v>
      </c>
      <c r="I48" s="179">
        <v>6.85</v>
      </c>
      <c r="J48" s="184">
        <v>5.98</v>
      </c>
    </row>
    <row r="49" spans="2:10" ht="57.75" customHeight="1" x14ac:dyDescent="0.2">
      <c r="B49" s="170"/>
      <c r="C49" s="1021" t="s">
        <v>15</v>
      </c>
      <c r="D49" s="1021"/>
      <c r="E49" s="1022"/>
      <c r="F49" s="176">
        <v>0.86</v>
      </c>
      <c r="G49" s="180">
        <v>2.99</v>
      </c>
      <c r="H49" s="180">
        <v>3.03</v>
      </c>
      <c r="I49" s="180">
        <v>1.8199999999999998</v>
      </c>
      <c r="J49" s="185">
        <v>3.54</v>
      </c>
    </row>
    <row r="50" spans="2:10" ht="13" x14ac:dyDescent="0.2"/>
  </sheetData>
  <sheetProtection algorithmName="SHA-512" hashValue="+QFPZ8zoC5cl1KBlYqQgQuFuXQNLJ2SLgjhgKNlTqDLf1zFsZHQkKxhseBSVHXOWnDUkoZBGkCIowevcPEUOEQ==" saltValue="PQwyMqRIQ5BvANGv36esZ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election activeCell="I33" sqref="I33"/>
    </sheetView>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13</v>
      </c>
      <c r="C33" s="193"/>
      <c r="D33" s="193"/>
      <c r="E33" s="195" t="s">
        <v>16</v>
      </c>
      <c r="F33" s="196" t="s">
        <v>528</v>
      </c>
      <c r="G33" s="201" t="s">
        <v>530</v>
      </c>
      <c r="H33" s="201" t="s">
        <v>531</v>
      </c>
      <c r="I33" s="201" t="s">
        <v>532</v>
      </c>
      <c r="J33" s="205" t="s">
        <v>533</v>
      </c>
      <c r="K33" s="186"/>
      <c r="L33" s="186"/>
      <c r="M33" s="186"/>
      <c r="N33" s="186"/>
      <c r="O33" s="186"/>
      <c r="P33" s="186"/>
    </row>
    <row r="34" spans="1:16" ht="39" customHeight="1" x14ac:dyDescent="0.2">
      <c r="A34" s="186"/>
      <c r="B34" s="188"/>
      <c r="C34" s="1023" t="s">
        <v>453</v>
      </c>
      <c r="D34" s="1023"/>
      <c r="E34" s="1024"/>
      <c r="F34" s="197">
        <v>3.8</v>
      </c>
      <c r="G34" s="202">
        <v>4.6399999999999997</v>
      </c>
      <c r="H34" s="202">
        <v>5.25</v>
      </c>
      <c r="I34" s="202">
        <v>6.85</v>
      </c>
      <c r="J34" s="206">
        <v>5.97</v>
      </c>
      <c r="K34" s="186"/>
      <c r="L34" s="186"/>
      <c r="M34" s="186"/>
      <c r="N34" s="186"/>
      <c r="O34" s="186"/>
      <c r="P34" s="186"/>
    </row>
    <row r="35" spans="1:16" ht="39" customHeight="1" x14ac:dyDescent="0.2">
      <c r="A35" s="186"/>
      <c r="B35" s="189"/>
      <c r="C35" s="1025" t="s">
        <v>462</v>
      </c>
      <c r="D35" s="1025"/>
      <c r="E35" s="1026"/>
      <c r="F35" s="198">
        <v>4.3899999999999997</v>
      </c>
      <c r="G35" s="203">
        <v>4.74</v>
      </c>
      <c r="H35" s="203">
        <v>4.75</v>
      </c>
      <c r="I35" s="203">
        <v>4.8499999999999996</v>
      </c>
      <c r="J35" s="207">
        <v>5.31</v>
      </c>
      <c r="K35" s="186"/>
      <c r="L35" s="186"/>
      <c r="M35" s="186"/>
      <c r="N35" s="186"/>
      <c r="O35" s="186"/>
      <c r="P35" s="186"/>
    </row>
    <row r="36" spans="1:16" ht="39" customHeight="1" x14ac:dyDescent="0.2">
      <c r="A36" s="186"/>
      <c r="B36" s="189"/>
      <c r="C36" s="1025" t="s">
        <v>356</v>
      </c>
      <c r="D36" s="1025"/>
      <c r="E36" s="1026"/>
      <c r="F36" s="198">
        <v>3.14</v>
      </c>
      <c r="G36" s="203">
        <v>3.4</v>
      </c>
      <c r="H36" s="203">
        <v>3.51</v>
      </c>
      <c r="I36" s="203">
        <v>3.25</v>
      </c>
      <c r="J36" s="207">
        <v>3.04</v>
      </c>
      <c r="K36" s="186"/>
      <c r="L36" s="186"/>
      <c r="M36" s="186"/>
      <c r="N36" s="186"/>
      <c r="O36" s="186"/>
      <c r="P36" s="186"/>
    </row>
    <row r="37" spans="1:16" ht="39" customHeight="1" x14ac:dyDescent="0.2">
      <c r="A37" s="186"/>
      <c r="B37" s="189"/>
      <c r="C37" s="1025" t="s">
        <v>464</v>
      </c>
      <c r="D37" s="1025"/>
      <c r="E37" s="1026"/>
      <c r="F37" s="198" t="s">
        <v>523</v>
      </c>
      <c r="G37" s="203" t="s">
        <v>534</v>
      </c>
      <c r="H37" s="203" t="s">
        <v>535</v>
      </c>
      <c r="I37" s="203">
        <v>0.06</v>
      </c>
      <c r="J37" s="207">
        <v>0.65</v>
      </c>
      <c r="K37" s="186"/>
      <c r="L37" s="186"/>
      <c r="M37" s="186"/>
      <c r="N37" s="186"/>
      <c r="O37" s="186"/>
      <c r="P37" s="186"/>
    </row>
    <row r="38" spans="1:16" ht="39" customHeight="1" x14ac:dyDescent="0.2">
      <c r="A38" s="186"/>
      <c r="B38" s="189"/>
      <c r="C38" s="1025" t="s">
        <v>113</v>
      </c>
      <c r="D38" s="1025"/>
      <c r="E38" s="1026"/>
      <c r="F38" s="198">
        <v>0.45</v>
      </c>
      <c r="G38" s="203">
        <v>0</v>
      </c>
      <c r="H38" s="203">
        <v>0.17</v>
      </c>
      <c r="I38" s="203">
        <v>0.62</v>
      </c>
      <c r="J38" s="207">
        <v>0.43</v>
      </c>
      <c r="K38" s="186"/>
      <c r="L38" s="186"/>
      <c r="M38" s="186"/>
      <c r="N38" s="186"/>
      <c r="O38" s="186"/>
      <c r="P38" s="186"/>
    </row>
    <row r="39" spans="1:16" ht="39" customHeight="1" x14ac:dyDescent="0.2">
      <c r="A39" s="186"/>
      <c r="B39" s="189"/>
      <c r="C39" s="1025" t="s">
        <v>221</v>
      </c>
      <c r="D39" s="1025"/>
      <c r="E39" s="1026"/>
      <c r="F39" s="198">
        <v>0.21</v>
      </c>
      <c r="G39" s="203">
        <v>0.09</v>
      </c>
      <c r="H39" s="203">
        <v>0.09</v>
      </c>
      <c r="I39" s="203">
        <v>0.12</v>
      </c>
      <c r="J39" s="207">
        <v>0.21</v>
      </c>
      <c r="K39" s="186"/>
      <c r="L39" s="186"/>
      <c r="M39" s="186"/>
      <c r="N39" s="186"/>
      <c r="O39" s="186"/>
      <c r="P39" s="186"/>
    </row>
    <row r="40" spans="1:16" ht="39" customHeight="1" x14ac:dyDescent="0.2">
      <c r="A40" s="186"/>
      <c r="B40" s="189"/>
      <c r="C40" s="1025" t="s">
        <v>320</v>
      </c>
      <c r="D40" s="1025"/>
      <c r="E40" s="1026"/>
      <c r="F40" s="198">
        <v>0</v>
      </c>
      <c r="G40" s="203">
        <v>0.2</v>
      </c>
      <c r="H40" s="203">
        <v>0.01</v>
      </c>
      <c r="I40" s="203">
        <v>0.01</v>
      </c>
      <c r="J40" s="207">
        <v>0.01</v>
      </c>
      <c r="K40" s="186"/>
      <c r="L40" s="186"/>
      <c r="M40" s="186"/>
      <c r="N40" s="186"/>
      <c r="O40" s="186"/>
      <c r="P40" s="186"/>
    </row>
    <row r="41" spans="1:16" ht="39" customHeight="1" x14ac:dyDescent="0.2">
      <c r="A41" s="186"/>
      <c r="B41" s="189"/>
      <c r="C41" s="1025"/>
      <c r="D41" s="1025"/>
      <c r="E41" s="1026"/>
      <c r="F41" s="198"/>
      <c r="G41" s="203"/>
      <c r="H41" s="203"/>
      <c r="I41" s="203"/>
      <c r="J41" s="207"/>
      <c r="K41" s="186"/>
      <c r="L41" s="186"/>
      <c r="M41" s="186"/>
      <c r="N41" s="186"/>
      <c r="O41" s="186"/>
      <c r="P41" s="186"/>
    </row>
    <row r="42" spans="1:16" ht="39" customHeight="1" x14ac:dyDescent="0.2">
      <c r="A42" s="186"/>
      <c r="B42" s="190"/>
      <c r="C42" s="1025" t="s">
        <v>536</v>
      </c>
      <c r="D42" s="1025"/>
      <c r="E42" s="1026"/>
      <c r="F42" s="198" t="s">
        <v>202</v>
      </c>
      <c r="G42" s="203" t="s">
        <v>202</v>
      </c>
      <c r="H42" s="203" t="s">
        <v>202</v>
      </c>
      <c r="I42" s="203" t="s">
        <v>202</v>
      </c>
      <c r="J42" s="207" t="s">
        <v>202</v>
      </c>
      <c r="K42" s="186"/>
      <c r="L42" s="186"/>
      <c r="M42" s="186"/>
      <c r="N42" s="186"/>
      <c r="O42" s="186"/>
      <c r="P42" s="186"/>
    </row>
    <row r="43" spans="1:16" ht="39" customHeight="1" x14ac:dyDescent="0.2">
      <c r="A43" s="186"/>
      <c r="B43" s="191"/>
      <c r="C43" s="1027" t="s">
        <v>487</v>
      </c>
      <c r="D43" s="1027"/>
      <c r="E43" s="1028"/>
      <c r="F43" s="199" t="s">
        <v>202</v>
      </c>
      <c r="G43" s="204" t="s">
        <v>202</v>
      </c>
      <c r="H43" s="204" t="s">
        <v>202</v>
      </c>
      <c r="I43" s="204" t="s">
        <v>202</v>
      </c>
      <c r="J43" s="208" t="s">
        <v>202</v>
      </c>
      <c r="K43" s="186"/>
      <c r="L43" s="186"/>
      <c r="M43" s="186"/>
      <c r="N43" s="186"/>
      <c r="O43" s="186"/>
      <c r="P43" s="186"/>
    </row>
    <row r="44" spans="1:16" ht="39" customHeight="1" x14ac:dyDescent="0.2">
      <c r="A44" s="186"/>
      <c r="B44" s="192" t="s">
        <v>18</v>
      </c>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c6/rln6r6U4r9x1EfUATF7Qa+ByLTazWEisDTOz3+hrH2BoKHDTYK6ric/IcQKeG1hgw7uC5VlgeWphiuMBSlw==" saltValue="POsWZWuCG/2hzrt8M37xC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25">
      <c r="A44" s="85"/>
      <c r="B44" s="209" t="s">
        <v>25</v>
      </c>
      <c r="C44" s="215"/>
      <c r="D44" s="215"/>
      <c r="E44" s="223"/>
      <c r="F44" s="223"/>
      <c r="G44" s="223"/>
      <c r="H44" s="223"/>
      <c r="I44" s="223"/>
      <c r="J44" s="226" t="s">
        <v>16</v>
      </c>
      <c r="K44" s="228" t="s">
        <v>528</v>
      </c>
      <c r="L44" s="237" t="s">
        <v>530</v>
      </c>
      <c r="M44" s="237" t="s">
        <v>531</v>
      </c>
      <c r="N44" s="237" t="s">
        <v>532</v>
      </c>
      <c r="O44" s="246" t="s">
        <v>533</v>
      </c>
      <c r="P44" s="85"/>
      <c r="Q44" s="85"/>
      <c r="R44" s="85"/>
      <c r="S44" s="85"/>
      <c r="T44" s="85"/>
      <c r="U44" s="85"/>
    </row>
    <row r="45" spans="1:21" ht="30.75" customHeight="1" x14ac:dyDescent="0.2">
      <c r="A45" s="85"/>
      <c r="B45" s="1044" t="s">
        <v>27</v>
      </c>
      <c r="C45" s="1045"/>
      <c r="D45" s="218"/>
      <c r="E45" s="1058" t="s">
        <v>24</v>
      </c>
      <c r="F45" s="1058"/>
      <c r="G45" s="1058"/>
      <c r="H45" s="1058"/>
      <c r="I45" s="1058"/>
      <c r="J45" s="1059"/>
      <c r="K45" s="229">
        <v>5323</v>
      </c>
      <c r="L45" s="238">
        <v>5311</v>
      </c>
      <c r="M45" s="238">
        <v>5133</v>
      </c>
      <c r="N45" s="238">
        <v>5402</v>
      </c>
      <c r="O45" s="247">
        <v>5455</v>
      </c>
      <c r="P45" s="85"/>
      <c r="Q45" s="85"/>
      <c r="R45" s="85"/>
      <c r="S45" s="85"/>
      <c r="T45" s="85"/>
      <c r="U45" s="85"/>
    </row>
    <row r="46" spans="1:21" ht="30.75" customHeight="1" x14ac:dyDescent="0.2">
      <c r="A46" s="85"/>
      <c r="B46" s="1046"/>
      <c r="C46" s="1047"/>
      <c r="D46" s="219"/>
      <c r="E46" s="1050" t="s">
        <v>28</v>
      </c>
      <c r="F46" s="1050"/>
      <c r="G46" s="1050"/>
      <c r="H46" s="1050"/>
      <c r="I46" s="1050"/>
      <c r="J46" s="1051"/>
      <c r="K46" s="230" t="s">
        <v>202</v>
      </c>
      <c r="L46" s="239" t="s">
        <v>202</v>
      </c>
      <c r="M46" s="239" t="s">
        <v>202</v>
      </c>
      <c r="N46" s="239" t="s">
        <v>202</v>
      </c>
      <c r="O46" s="248" t="s">
        <v>202</v>
      </c>
      <c r="P46" s="85"/>
      <c r="Q46" s="85"/>
      <c r="R46" s="85"/>
      <c r="S46" s="85"/>
      <c r="T46" s="85"/>
      <c r="U46" s="85"/>
    </row>
    <row r="47" spans="1:21" ht="30.75" customHeight="1" x14ac:dyDescent="0.2">
      <c r="A47" s="85"/>
      <c r="B47" s="1046"/>
      <c r="C47" s="1047"/>
      <c r="D47" s="219"/>
      <c r="E47" s="1050" t="s">
        <v>31</v>
      </c>
      <c r="F47" s="1050"/>
      <c r="G47" s="1050"/>
      <c r="H47" s="1050"/>
      <c r="I47" s="1050"/>
      <c r="J47" s="1051"/>
      <c r="K47" s="230" t="s">
        <v>202</v>
      </c>
      <c r="L47" s="239" t="s">
        <v>202</v>
      </c>
      <c r="M47" s="239" t="s">
        <v>202</v>
      </c>
      <c r="N47" s="239" t="s">
        <v>202</v>
      </c>
      <c r="O47" s="248" t="s">
        <v>202</v>
      </c>
      <c r="P47" s="85"/>
      <c r="Q47" s="85"/>
      <c r="R47" s="85"/>
      <c r="S47" s="85"/>
      <c r="T47" s="85"/>
      <c r="U47" s="85"/>
    </row>
    <row r="48" spans="1:21" ht="30.75" customHeight="1" x14ac:dyDescent="0.2">
      <c r="A48" s="85"/>
      <c r="B48" s="1046"/>
      <c r="C48" s="1047"/>
      <c r="D48" s="219"/>
      <c r="E48" s="1050" t="s">
        <v>37</v>
      </c>
      <c r="F48" s="1050"/>
      <c r="G48" s="1050"/>
      <c r="H48" s="1050"/>
      <c r="I48" s="1050"/>
      <c r="J48" s="1051"/>
      <c r="K48" s="230">
        <v>1953</v>
      </c>
      <c r="L48" s="239">
        <v>1939</v>
      </c>
      <c r="M48" s="239">
        <v>1902</v>
      </c>
      <c r="N48" s="239">
        <v>1958</v>
      </c>
      <c r="O48" s="248">
        <v>1957</v>
      </c>
      <c r="P48" s="85"/>
      <c r="Q48" s="85"/>
      <c r="R48" s="85"/>
      <c r="S48" s="85"/>
      <c r="T48" s="85"/>
      <c r="U48" s="85"/>
    </row>
    <row r="49" spans="1:21" ht="30.75" customHeight="1" x14ac:dyDescent="0.2">
      <c r="A49" s="85"/>
      <c r="B49" s="1046"/>
      <c r="C49" s="1047"/>
      <c r="D49" s="219"/>
      <c r="E49" s="1050" t="s">
        <v>0</v>
      </c>
      <c r="F49" s="1050"/>
      <c r="G49" s="1050"/>
      <c r="H49" s="1050"/>
      <c r="I49" s="1050"/>
      <c r="J49" s="1051"/>
      <c r="K49" s="230" t="s">
        <v>202</v>
      </c>
      <c r="L49" s="239" t="s">
        <v>202</v>
      </c>
      <c r="M49" s="239" t="s">
        <v>202</v>
      </c>
      <c r="N49" s="239" t="s">
        <v>202</v>
      </c>
      <c r="O49" s="248" t="s">
        <v>202</v>
      </c>
      <c r="P49" s="85"/>
      <c r="Q49" s="85"/>
      <c r="R49" s="85"/>
      <c r="S49" s="85"/>
      <c r="T49" s="85"/>
      <c r="U49" s="85"/>
    </row>
    <row r="50" spans="1:21" ht="30.75" customHeight="1" x14ac:dyDescent="0.2">
      <c r="A50" s="85"/>
      <c r="B50" s="1046"/>
      <c r="C50" s="1047"/>
      <c r="D50" s="219"/>
      <c r="E50" s="1050" t="s">
        <v>39</v>
      </c>
      <c r="F50" s="1050"/>
      <c r="G50" s="1050"/>
      <c r="H50" s="1050"/>
      <c r="I50" s="1050"/>
      <c r="J50" s="1051"/>
      <c r="K50" s="230">
        <v>95</v>
      </c>
      <c r="L50" s="239">
        <v>85</v>
      </c>
      <c r="M50" s="239">
        <v>81</v>
      </c>
      <c r="N50" s="239">
        <v>66</v>
      </c>
      <c r="O50" s="248">
        <v>53</v>
      </c>
      <c r="P50" s="85"/>
      <c r="Q50" s="85"/>
      <c r="R50" s="85"/>
      <c r="S50" s="85"/>
      <c r="T50" s="85"/>
      <c r="U50" s="85"/>
    </row>
    <row r="51" spans="1:21" ht="30.75" customHeight="1" x14ac:dyDescent="0.2">
      <c r="A51" s="85"/>
      <c r="B51" s="1048"/>
      <c r="C51" s="1049"/>
      <c r="D51" s="220"/>
      <c r="E51" s="1050" t="s">
        <v>44</v>
      </c>
      <c r="F51" s="1050"/>
      <c r="G51" s="1050"/>
      <c r="H51" s="1050"/>
      <c r="I51" s="1050"/>
      <c r="J51" s="1051"/>
      <c r="K51" s="230" t="s">
        <v>202</v>
      </c>
      <c r="L51" s="239">
        <v>0</v>
      </c>
      <c r="M51" s="239">
        <v>0</v>
      </c>
      <c r="N51" s="239" t="s">
        <v>202</v>
      </c>
      <c r="O51" s="248" t="s">
        <v>202</v>
      </c>
      <c r="P51" s="85"/>
      <c r="Q51" s="85"/>
      <c r="R51" s="85"/>
      <c r="S51" s="85"/>
      <c r="T51" s="85"/>
      <c r="U51" s="85"/>
    </row>
    <row r="52" spans="1:21" ht="30.75" customHeight="1" x14ac:dyDescent="0.2">
      <c r="A52" s="85"/>
      <c r="B52" s="1052" t="s">
        <v>46</v>
      </c>
      <c r="C52" s="1053"/>
      <c r="D52" s="220"/>
      <c r="E52" s="1050" t="s">
        <v>47</v>
      </c>
      <c r="F52" s="1050"/>
      <c r="G52" s="1050"/>
      <c r="H52" s="1050"/>
      <c r="I52" s="1050"/>
      <c r="J52" s="1051"/>
      <c r="K52" s="230">
        <v>5554</v>
      </c>
      <c r="L52" s="239">
        <v>5595</v>
      </c>
      <c r="M52" s="239">
        <v>5475</v>
      </c>
      <c r="N52" s="239">
        <v>5507</v>
      </c>
      <c r="O52" s="248">
        <v>5358</v>
      </c>
      <c r="P52" s="85"/>
      <c r="Q52" s="85"/>
      <c r="R52" s="85"/>
      <c r="S52" s="85"/>
      <c r="T52" s="85"/>
      <c r="U52" s="85"/>
    </row>
    <row r="53" spans="1:21" ht="30.75" customHeight="1" x14ac:dyDescent="0.2">
      <c r="A53" s="85"/>
      <c r="B53" s="1054" t="s">
        <v>48</v>
      </c>
      <c r="C53" s="1055"/>
      <c r="D53" s="221"/>
      <c r="E53" s="1056" t="s">
        <v>51</v>
      </c>
      <c r="F53" s="1056"/>
      <c r="G53" s="1056"/>
      <c r="H53" s="1056"/>
      <c r="I53" s="1056"/>
      <c r="J53" s="1057"/>
      <c r="K53" s="231">
        <v>1817</v>
      </c>
      <c r="L53" s="240">
        <v>1740</v>
      </c>
      <c r="M53" s="240">
        <v>1641</v>
      </c>
      <c r="N53" s="240">
        <v>1919</v>
      </c>
      <c r="O53" s="249">
        <v>2107</v>
      </c>
      <c r="P53" s="85"/>
      <c r="Q53" s="85"/>
      <c r="R53" s="85"/>
      <c r="S53" s="85"/>
      <c r="T53" s="85"/>
      <c r="U53" s="85"/>
    </row>
    <row r="54" spans="1:21" ht="24" customHeight="1" x14ac:dyDescent="0.25">
      <c r="A54" s="85"/>
      <c r="B54" s="210" t="s">
        <v>55</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t="s">
        <v>61</v>
      </c>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5</v>
      </c>
      <c r="C56" s="216"/>
      <c r="D56" s="216"/>
      <c r="E56" s="216"/>
      <c r="F56" s="216"/>
      <c r="G56" s="216"/>
      <c r="H56" s="216"/>
      <c r="I56" s="216"/>
      <c r="J56" s="216"/>
      <c r="K56" s="232"/>
      <c r="L56" s="232"/>
      <c r="M56" s="232"/>
      <c r="N56" s="232"/>
      <c r="O56" s="250" t="s">
        <v>26</v>
      </c>
      <c r="P56" s="85"/>
      <c r="Q56" s="85"/>
      <c r="R56" s="85"/>
      <c r="S56" s="85"/>
      <c r="T56" s="85"/>
      <c r="U56" s="85"/>
    </row>
    <row r="57" spans="1:21" ht="31.5" customHeight="1" x14ac:dyDescent="0.25">
      <c r="A57" s="85"/>
      <c r="B57" s="212"/>
      <c r="C57" s="217"/>
      <c r="D57" s="217"/>
      <c r="E57" s="224"/>
      <c r="F57" s="224"/>
      <c r="G57" s="224"/>
      <c r="H57" s="224"/>
      <c r="I57" s="224"/>
      <c r="J57" s="227" t="s">
        <v>16</v>
      </c>
      <c r="K57" s="233" t="s">
        <v>528</v>
      </c>
      <c r="L57" s="241" t="s">
        <v>530</v>
      </c>
      <c r="M57" s="241" t="s">
        <v>531</v>
      </c>
      <c r="N57" s="241" t="s">
        <v>532</v>
      </c>
      <c r="O57" s="251" t="s">
        <v>533</v>
      </c>
      <c r="P57" s="85"/>
      <c r="Q57" s="85"/>
      <c r="R57" s="85"/>
      <c r="S57" s="85"/>
      <c r="T57" s="85"/>
      <c r="U57" s="85"/>
    </row>
    <row r="58" spans="1:21" ht="31.5" customHeight="1" x14ac:dyDescent="0.2">
      <c r="B58" s="1038" t="s">
        <v>62</v>
      </c>
      <c r="C58" s="1039"/>
      <c r="D58" s="1029" t="s">
        <v>65</v>
      </c>
      <c r="E58" s="1030"/>
      <c r="F58" s="1030"/>
      <c r="G58" s="1030"/>
      <c r="H58" s="1030"/>
      <c r="I58" s="1030"/>
      <c r="J58" s="1031"/>
      <c r="K58" s="234"/>
      <c r="L58" s="242"/>
      <c r="M58" s="242"/>
      <c r="N58" s="242"/>
      <c r="O58" s="252"/>
    </row>
    <row r="59" spans="1:21" ht="31.5" customHeight="1" x14ac:dyDescent="0.2">
      <c r="B59" s="1040"/>
      <c r="C59" s="1041"/>
      <c r="D59" s="1032" t="s">
        <v>12</v>
      </c>
      <c r="E59" s="1033"/>
      <c r="F59" s="1033"/>
      <c r="G59" s="1033"/>
      <c r="H59" s="1033"/>
      <c r="I59" s="1033"/>
      <c r="J59" s="1034"/>
      <c r="K59" s="235"/>
      <c r="L59" s="243"/>
      <c r="M59" s="243"/>
      <c r="N59" s="243"/>
      <c r="O59" s="253"/>
    </row>
    <row r="60" spans="1:21" ht="31.5" customHeight="1" x14ac:dyDescent="0.2">
      <c r="B60" s="1042"/>
      <c r="C60" s="1043"/>
      <c r="D60" s="1035" t="s">
        <v>67</v>
      </c>
      <c r="E60" s="1036"/>
      <c r="F60" s="1036"/>
      <c r="G60" s="1036"/>
      <c r="H60" s="1036"/>
      <c r="I60" s="1036"/>
      <c r="J60" s="1037"/>
      <c r="K60" s="236"/>
      <c r="L60" s="244"/>
      <c r="M60" s="244"/>
      <c r="N60" s="244"/>
      <c r="O60" s="254"/>
    </row>
    <row r="61" spans="1:21" ht="24" customHeight="1" x14ac:dyDescent="0.2">
      <c r="B61" s="213"/>
      <c r="C61" s="213"/>
      <c r="D61" s="222" t="s">
        <v>45</v>
      </c>
      <c r="E61" s="225"/>
      <c r="F61" s="225"/>
      <c r="G61" s="225"/>
      <c r="H61" s="225"/>
      <c r="I61" s="225"/>
      <c r="J61" s="225"/>
      <c r="K61" s="225"/>
      <c r="L61" s="225"/>
      <c r="M61" s="225"/>
      <c r="N61" s="225"/>
      <c r="O61" s="225"/>
    </row>
    <row r="62" spans="1:21" ht="24" customHeight="1" x14ac:dyDescent="0.2">
      <c r="B62" s="214"/>
      <c r="C62" s="214"/>
      <c r="D62" s="222" t="s">
        <v>38</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upORUu5Gu//hurkHjMq8psm92NMrXp8pErSw3ZKhDkJpNzjfkjsBJr2qhmwHZSQZ5DCxjOAOoaKrc1QVR+ooTA==" saltValue="J5tCXPowdivhRXe/eFZsc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22</v>
      </c>
    </row>
    <row r="40" spans="2:13" ht="27.75" customHeight="1" x14ac:dyDescent="0.25">
      <c r="B40" s="209" t="s">
        <v>25</v>
      </c>
      <c r="C40" s="215"/>
      <c r="D40" s="215"/>
      <c r="E40" s="223"/>
      <c r="F40" s="223"/>
      <c r="G40" s="223"/>
      <c r="H40" s="226" t="s">
        <v>16</v>
      </c>
      <c r="I40" s="228" t="s">
        <v>528</v>
      </c>
      <c r="J40" s="237" t="s">
        <v>530</v>
      </c>
      <c r="K40" s="237" t="s">
        <v>531</v>
      </c>
      <c r="L40" s="237" t="s">
        <v>532</v>
      </c>
      <c r="M40" s="266" t="s">
        <v>533</v>
      </c>
    </row>
    <row r="41" spans="2:13" ht="27.75" customHeight="1" x14ac:dyDescent="0.2">
      <c r="B41" s="1044" t="s">
        <v>33</v>
      </c>
      <c r="C41" s="1045"/>
      <c r="D41" s="218"/>
      <c r="E41" s="1069" t="s">
        <v>68</v>
      </c>
      <c r="F41" s="1069"/>
      <c r="G41" s="1069"/>
      <c r="H41" s="1070"/>
      <c r="I41" s="259">
        <v>60136</v>
      </c>
      <c r="J41" s="263">
        <v>60231</v>
      </c>
      <c r="K41" s="263">
        <v>63823</v>
      </c>
      <c r="L41" s="263">
        <v>62846</v>
      </c>
      <c r="M41" s="267">
        <v>58137</v>
      </c>
    </row>
    <row r="42" spans="2:13" ht="27.75" customHeight="1" x14ac:dyDescent="0.2">
      <c r="B42" s="1046"/>
      <c r="C42" s="1047"/>
      <c r="D42" s="219"/>
      <c r="E42" s="1060" t="s">
        <v>76</v>
      </c>
      <c r="F42" s="1060"/>
      <c r="G42" s="1060"/>
      <c r="H42" s="1061"/>
      <c r="I42" s="260">
        <v>428</v>
      </c>
      <c r="J42" s="264">
        <v>344</v>
      </c>
      <c r="K42" s="264">
        <v>264</v>
      </c>
      <c r="L42" s="264">
        <v>199</v>
      </c>
      <c r="M42" s="268">
        <v>146</v>
      </c>
    </row>
    <row r="43" spans="2:13" ht="27.75" customHeight="1" x14ac:dyDescent="0.2">
      <c r="B43" s="1046"/>
      <c r="C43" s="1047"/>
      <c r="D43" s="219"/>
      <c r="E43" s="1060" t="s">
        <v>77</v>
      </c>
      <c r="F43" s="1060"/>
      <c r="G43" s="1060"/>
      <c r="H43" s="1061"/>
      <c r="I43" s="260">
        <v>22045</v>
      </c>
      <c r="J43" s="264">
        <v>21052</v>
      </c>
      <c r="K43" s="264">
        <v>19556</v>
      </c>
      <c r="L43" s="264">
        <v>18246</v>
      </c>
      <c r="M43" s="268">
        <v>16869</v>
      </c>
    </row>
    <row r="44" spans="2:13" ht="27.75" customHeight="1" x14ac:dyDescent="0.2">
      <c r="B44" s="1046"/>
      <c r="C44" s="1047"/>
      <c r="D44" s="219"/>
      <c r="E44" s="1060" t="s">
        <v>17</v>
      </c>
      <c r="F44" s="1060"/>
      <c r="G44" s="1060"/>
      <c r="H44" s="1061"/>
      <c r="I44" s="260" t="s">
        <v>202</v>
      </c>
      <c r="J44" s="264" t="s">
        <v>202</v>
      </c>
      <c r="K44" s="264" t="s">
        <v>202</v>
      </c>
      <c r="L44" s="264" t="s">
        <v>202</v>
      </c>
      <c r="M44" s="268" t="s">
        <v>202</v>
      </c>
    </row>
    <row r="45" spans="2:13" ht="27.75" customHeight="1" x14ac:dyDescent="0.2">
      <c r="B45" s="1046"/>
      <c r="C45" s="1047"/>
      <c r="D45" s="219"/>
      <c r="E45" s="1060" t="s">
        <v>80</v>
      </c>
      <c r="F45" s="1060"/>
      <c r="G45" s="1060"/>
      <c r="H45" s="1061"/>
      <c r="I45" s="260">
        <v>4385</v>
      </c>
      <c r="J45" s="264">
        <v>4169</v>
      </c>
      <c r="K45" s="264">
        <v>4101</v>
      </c>
      <c r="L45" s="264">
        <v>4034</v>
      </c>
      <c r="M45" s="268">
        <v>4011</v>
      </c>
    </row>
    <row r="46" spans="2:13" ht="27.75" customHeight="1" x14ac:dyDescent="0.2">
      <c r="B46" s="1046"/>
      <c r="C46" s="1047"/>
      <c r="D46" s="220"/>
      <c r="E46" s="1060" t="s">
        <v>79</v>
      </c>
      <c r="F46" s="1060"/>
      <c r="G46" s="1060"/>
      <c r="H46" s="1061"/>
      <c r="I46" s="260">
        <v>8</v>
      </c>
      <c r="J46" s="264">
        <v>6</v>
      </c>
      <c r="K46" s="264">
        <v>5</v>
      </c>
      <c r="L46" s="264">
        <v>4</v>
      </c>
      <c r="M46" s="268">
        <v>0</v>
      </c>
    </row>
    <row r="47" spans="2:13" ht="27.75" customHeight="1" x14ac:dyDescent="0.2">
      <c r="B47" s="1046"/>
      <c r="C47" s="1047"/>
      <c r="D47" s="256"/>
      <c r="E47" s="1066" t="s">
        <v>82</v>
      </c>
      <c r="F47" s="1067"/>
      <c r="G47" s="1067"/>
      <c r="H47" s="1068"/>
      <c r="I47" s="260" t="s">
        <v>202</v>
      </c>
      <c r="J47" s="264" t="s">
        <v>202</v>
      </c>
      <c r="K47" s="264" t="s">
        <v>202</v>
      </c>
      <c r="L47" s="264" t="s">
        <v>202</v>
      </c>
      <c r="M47" s="268" t="s">
        <v>202</v>
      </c>
    </row>
    <row r="48" spans="2:13" ht="27.75" customHeight="1" x14ac:dyDescent="0.2">
      <c r="B48" s="1046"/>
      <c r="C48" s="1047"/>
      <c r="D48" s="219"/>
      <c r="E48" s="1060" t="s">
        <v>56</v>
      </c>
      <c r="F48" s="1060"/>
      <c r="G48" s="1060"/>
      <c r="H48" s="1061"/>
      <c r="I48" s="260" t="s">
        <v>202</v>
      </c>
      <c r="J48" s="264" t="s">
        <v>202</v>
      </c>
      <c r="K48" s="264" t="s">
        <v>202</v>
      </c>
      <c r="L48" s="264" t="s">
        <v>202</v>
      </c>
      <c r="M48" s="268" t="s">
        <v>202</v>
      </c>
    </row>
    <row r="49" spans="2:13" ht="27.75" customHeight="1" x14ac:dyDescent="0.2">
      <c r="B49" s="1048"/>
      <c r="C49" s="1049"/>
      <c r="D49" s="219"/>
      <c r="E49" s="1060" t="s">
        <v>86</v>
      </c>
      <c r="F49" s="1060"/>
      <c r="G49" s="1060"/>
      <c r="H49" s="1061"/>
      <c r="I49" s="260" t="s">
        <v>202</v>
      </c>
      <c r="J49" s="264" t="s">
        <v>202</v>
      </c>
      <c r="K49" s="264" t="s">
        <v>202</v>
      </c>
      <c r="L49" s="264" t="s">
        <v>202</v>
      </c>
      <c r="M49" s="268" t="s">
        <v>202</v>
      </c>
    </row>
    <row r="50" spans="2:13" ht="27.75" customHeight="1" x14ac:dyDescent="0.2">
      <c r="B50" s="1064" t="s">
        <v>88</v>
      </c>
      <c r="C50" s="1065"/>
      <c r="D50" s="257"/>
      <c r="E50" s="1060" t="s">
        <v>90</v>
      </c>
      <c r="F50" s="1060"/>
      <c r="G50" s="1060"/>
      <c r="H50" s="1061"/>
      <c r="I50" s="260">
        <v>7982</v>
      </c>
      <c r="J50" s="264">
        <v>8029</v>
      </c>
      <c r="K50" s="264">
        <v>8638</v>
      </c>
      <c r="L50" s="264">
        <v>9609</v>
      </c>
      <c r="M50" s="268">
        <v>9947</v>
      </c>
    </row>
    <row r="51" spans="2:13" ht="27.75" customHeight="1" x14ac:dyDescent="0.2">
      <c r="B51" s="1046"/>
      <c r="C51" s="1047"/>
      <c r="D51" s="219"/>
      <c r="E51" s="1060" t="s">
        <v>94</v>
      </c>
      <c r="F51" s="1060"/>
      <c r="G51" s="1060"/>
      <c r="H51" s="1061"/>
      <c r="I51" s="260">
        <v>317</v>
      </c>
      <c r="J51" s="264">
        <v>178</v>
      </c>
      <c r="K51" s="264">
        <v>173</v>
      </c>
      <c r="L51" s="264">
        <v>164</v>
      </c>
      <c r="M51" s="268">
        <v>192</v>
      </c>
    </row>
    <row r="52" spans="2:13" ht="27.75" customHeight="1" x14ac:dyDescent="0.2">
      <c r="B52" s="1048"/>
      <c r="C52" s="1049"/>
      <c r="D52" s="219"/>
      <c r="E52" s="1060" t="s">
        <v>42</v>
      </c>
      <c r="F52" s="1060"/>
      <c r="G52" s="1060"/>
      <c r="H52" s="1061"/>
      <c r="I52" s="260">
        <v>61352</v>
      </c>
      <c r="J52" s="264">
        <v>60130</v>
      </c>
      <c r="K52" s="264">
        <v>61272</v>
      </c>
      <c r="L52" s="264">
        <v>59266</v>
      </c>
      <c r="M52" s="268">
        <v>55351</v>
      </c>
    </row>
    <row r="53" spans="2:13" ht="27.75" customHeight="1" x14ac:dyDescent="0.2">
      <c r="B53" s="1054" t="s">
        <v>48</v>
      </c>
      <c r="C53" s="1055"/>
      <c r="D53" s="221"/>
      <c r="E53" s="1062" t="s">
        <v>96</v>
      </c>
      <c r="F53" s="1062"/>
      <c r="G53" s="1062"/>
      <c r="H53" s="1063"/>
      <c r="I53" s="261">
        <v>17350</v>
      </c>
      <c r="J53" s="265">
        <v>17465</v>
      </c>
      <c r="K53" s="265">
        <v>17666</v>
      </c>
      <c r="L53" s="265">
        <v>16291</v>
      </c>
      <c r="M53" s="269">
        <v>13674</v>
      </c>
    </row>
    <row r="54" spans="2:13" ht="27.75" customHeight="1" x14ac:dyDescent="0.25">
      <c r="B54" s="255" t="s">
        <v>70</v>
      </c>
      <c r="C54" s="192"/>
      <c r="D54" s="192"/>
      <c r="E54" s="258"/>
      <c r="F54" s="258"/>
      <c r="G54" s="258"/>
      <c r="H54" s="258"/>
      <c r="I54" s="262"/>
      <c r="J54" s="262"/>
      <c r="K54" s="262"/>
      <c r="L54" s="262"/>
      <c r="M54" s="262"/>
    </row>
    <row r="55" spans="2:13" ht="13" x14ac:dyDescent="0.2"/>
  </sheetData>
  <sheetProtection algorithmName="SHA-512" hashValue="VD/HRZf8ZLXPwejPHjUIDHWa7dClGr1eVr8/aaCbSfme9gXLfsPyDjpecmhFe9wCDfiTLcSJAhS5XO7bsuoGhw==" saltValue="Z7f4j5vkqp6pW8Qiun0LS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46" customWidth="1"/>
    <col min="2" max="2" width="16.36328125" style="46" customWidth="1"/>
    <col min="3" max="5" width="26.1796875" style="46" customWidth="1"/>
    <col min="6" max="8" width="24.179687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92</v>
      </c>
    </row>
    <row r="54" spans="2:8" ht="29.25" customHeight="1" x14ac:dyDescent="0.3">
      <c r="B54" s="270" t="s">
        <v>8</v>
      </c>
      <c r="C54" s="276"/>
      <c r="D54" s="276"/>
      <c r="E54" s="277" t="s">
        <v>16</v>
      </c>
      <c r="F54" s="278" t="s">
        <v>531</v>
      </c>
      <c r="G54" s="278" t="s">
        <v>532</v>
      </c>
      <c r="H54" s="286" t="s">
        <v>533</v>
      </c>
    </row>
    <row r="55" spans="2:8" ht="52.5" customHeight="1" x14ac:dyDescent="0.2">
      <c r="B55" s="271"/>
      <c r="C55" s="1079" t="s">
        <v>100</v>
      </c>
      <c r="D55" s="1079"/>
      <c r="E55" s="1080"/>
      <c r="F55" s="279">
        <v>4552</v>
      </c>
      <c r="G55" s="279">
        <v>4568</v>
      </c>
      <c r="H55" s="287">
        <v>4584</v>
      </c>
    </row>
    <row r="56" spans="2:8" ht="52.5" customHeight="1" x14ac:dyDescent="0.2">
      <c r="B56" s="272"/>
      <c r="C56" s="1081" t="s">
        <v>103</v>
      </c>
      <c r="D56" s="1081"/>
      <c r="E56" s="1082"/>
      <c r="F56" s="280">
        <v>788</v>
      </c>
      <c r="G56" s="280">
        <v>1763</v>
      </c>
      <c r="H56" s="288">
        <v>1763</v>
      </c>
    </row>
    <row r="57" spans="2:8" ht="53.25" customHeight="1" x14ac:dyDescent="0.2">
      <c r="B57" s="272"/>
      <c r="C57" s="1083" t="s">
        <v>73</v>
      </c>
      <c r="D57" s="1083"/>
      <c r="E57" s="1084"/>
      <c r="F57" s="281">
        <v>4941</v>
      </c>
      <c r="G57" s="281">
        <v>4985</v>
      </c>
      <c r="H57" s="289">
        <v>5217</v>
      </c>
    </row>
    <row r="58" spans="2:8" ht="45.75" customHeight="1" x14ac:dyDescent="0.2">
      <c r="B58" s="273"/>
      <c r="C58" s="1071" t="s">
        <v>204</v>
      </c>
      <c r="D58" s="1072"/>
      <c r="E58" s="1073"/>
      <c r="F58" s="282">
        <v>2648</v>
      </c>
      <c r="G58" s="282">
        <v>2648</v>
      </c>
      <c r="H58" s="290">
        <v>2648</v>
      </c>
    </row>
    <row r="59" spans="2:8" ht="45.75" customHeight="1" x14ac:dyDescent="0.2">
      <c r="B59" s="273"/>
      <c r="C59" s="1071" t="s">
        <v>91</v>
      </c>
      <c r="D59" s="1072"/>
      <c r="E59" s="1073"/>
      <c r="F59" s="282">
        <v>1901</v>
      </c>
      <c r="G59" s="282">
        <v>1935</v>
      </c>
      <c r="H59" s="290">
        <v>2063</v>
      </c>
    </row>
    <row r="60" spans="2:8" ht="45.75" customHeight="1" x14ac:dyDescent="0.2">
      <c r="B60" s="273"/>
      <c r="C60" s="1071" t="s">
        <v>60</v>
      </c>
      <c r="D60" s="1072"/>
      <c r="E60" s="1073"/>
      <c r="F60" s="282">
        <v>202</v>
      </c>
      <c r="G60" s="282">
        <v>207</v>
      </c>
      <c r="H60" s="290">
        <v>302</v>
      </c>
    </row>
    <row r="61" spans="2:8" ht="45.75" customHeight="1" x14ac:dyDescent="0.2">
      <c r="B61" s="273"/>
      <c r="C61" s="1071" t="s">
        <v>347</v>
      </c>
      <c r="D61" s="1072"/>
      <c r="E61" s="1073"/>
      <c r="F61" s="282">
        <v>100</v>
      </c>
      <c r="G61" s="282">
        <v>99</v>
      </c>
      <c r="H61" s="290">
        <v>98</v>
      </c>
    </row>
    <row r="62" spans="2:8" ht="45.75" customHeight="1" x14ac:dyDescent="0.2">
      <c r="B62" s="274"/>
      <c r="C62" s="1074" t="s">
        <v>544</v>
      </c>
      <c r="D62" s="1075"/>
      <c r="E62" s="1076"/>
      <c r="F62" s="283">
        <v>46</v>
      </c>
      <c r="G62" s="283">
        <v>46</v>
      </c>
      <c r="H62" s="291">
        <v>46</v>
      </c>
    </row>
    <row r="63" spans="2:8" ht="52.5" customHeight="1" x14ac:dyDescent="0.2">
      <c r="B63" s="275"/>
      <c r="C63" s="1077" t="s">
        <v>107</v>
      </c>
      <c r="D63" s="1077"/>
      <c r="E63" s="1078"/>
      <c r="F63" s="284">
        <v>10282</v>
      </c>
      <c r="G63" s="284">
        <v>11315</v>
      </c>
      <c r="H63" s="292">
        <v>11565</v>
      </c>
    </row>
    <row r="64" spans="2:8" ht="13" x14ac:dyDescent="0.2"/>
  </sheetData>
  <sheetProtection algorithmName="SHA-512" hashValue="ffBdtt6rjVWA8MuvmkddBbMXycHrVT5vIIhJ9NbWD/tATbenPXT6TAsb+iGZEfAjOkopbR7jf7AtVS1GI83z2w==" saltValue="f4V8g19QNm9RD6rjV8bl5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A3307-DE0C-4EF9-88F5-E0F254623BE3}">
  <sheetPr>
    <pageSetUpPr fitToPage="1"/>
  </sheetPr>
  <dimension ref="A1:DE85"/>
  <sheetViews>
    <sheetView showGridLines="0" topLeftCell="A13" zoomScale="85" zoomScaleNormal="85" zoomScaleSheetLayoutView="55" workbookViewId="0">
      <selection activeCell="BE10" sqref="BE10"/>
    </sheetView>
  </sheetViews>
  <sheetFormatPr defaultColWidth="0" defaultRowHeight="0" customHeight="1" zeroHeight="1" x14ac:dyDescent="0.2"/>
  <cols>
    <col min="1" max="1" width="6.36328125" style="1085" customWidth="1"/>
    <col min="2" max="107" width="2.453125" style="1085" customWidth="1"/>
    <col min="108" max="108" width="6.08984375" style="1087" customWidth="1"/>
    <col min="109" max="109" width="5.90625" style="1086" customWidth="1"/>
    <col min="110" max="16384" width="8.6328125" style="1085" hidden="1"/>
  </cols>
  <sheetData>
    <row r="1" spans="1:109" ht="42.75" customHeight="1" x14ac:dyDescent="0.2">
      <c r="A1" s="1142"/>
      <c r="B1" s="1141"/>
      <c r="DD1" s="1085"/>
      <c r="DE1" s="1085"/>
    </row>
    <row r="2" spans="1:109" ht="25.5" customHeight="1" x14ac:dyDescent="0.2">
      <c r="A2" s="1140"/>
      <c r="C2" s="1140"/>
      <c r="O2" s="1140"/>
      <c r="P2" s="1140"/>
      <c r="Q2" s="1140"/>
      <c r="R2" s="1140"/>
      <c r="S2" s="1140"/>
      <c r="T2" s="1140"/>
      <c r="U2" s="1140"/>
      <c r="V2" s="1140"/>
      <c r="W2" s="1140"/>
      <c r="X2" s="1140"/>
      <c r="Y2" s="1140"/>
      <c r="Z2" s="1140"/>
      <c r="AA2" s="1140"/>
      <c r="AB2" s="1140"/>
      <c r="AC2" s="1140"/>
      <c r="AD2" s="1140"/>
      <c r="AE2" s="1140"/>
      <c r="AF2" s="1140"/>
      <c r="AG2" s="1140"/>
      <c r="AH2" s="1140"/>
      <c r="AI2" s="1140"/>
      <c r="AU2" s="1140"/>
      <c r="BG2" s="1140"/>
      <c r="BS2" s="1140"/>
      <c r="CE2" s="1140"/>
      <c r="CQ2" s="1140"/>
      <c r="DD2" s="1085"/>
      <c r="DE2" s="1085"/>
    </row>
    <row r="3" spans="1:109" ht="25.5" customHeight="1" x14ac:dyDescent="0.2">
      <c r="A3" s="1140"/>
      <c r="C3" s="1140"/>
      <c r="O3" s="1140"/>
      <c r="P3" s="1140"/>
      <c r="Q3" s="1140"/>
      <c r="R3" s="1140"/>
      <c r="S3" s="1140"/>
      <c r="T3" s="1140"/>
      <c r="U3" s="1140"/>
      <c r="V3" s="1140"/>
      <c r="W3" s="1140"/>
      <c r="X3" s="1140"/>
      <c r="Y3" s="1140"/>
      <c r="Z3" s="1140"/>
      <c r="AA3" s="1140"/>
      <c r="AB3" s="1140"/>
      <c r="AC3" s="1140"/>
      <c r="AD3" s="1140"/>
      <c r="AE3" s="1140"/>
      <c r="AF3" s="1140"/>
      <c r="AG3" s="1140"/>
      <c r="AH3" s="1140"/>
      <c r="AI3" s="1140"/>
      <c r="AU3" s="1140"/>
      <c r="BG3" s="1140"/>
      <c r="BS3" s="1140"/>
      <c r="CE3" s="1140"/>
      <c r="CQ3" s="1140"/>
      <c r="DD3" s="1085"/>
      <c r="DE3" s="1085"/>
    </row>
    <row r="4" spans="1:109" s="316" customFormat="1" ht="13" x14ac:dyDescent="0.2">
      <c r="A4" s="1140"/>
      <c r="B4" s="1140"/>
      <c r="C4" s="1140"/>
      <c r="D4" s="1140"/>
      <c r="E4" s="1140"/>
      <c r="F4" s="1140"/>
      <c r="G4" s="1140"/>
      <c r="H4" s="1140"/>
      <c r="I4" s="1140"/>
      <c r="J4" s="1140"/>
      <c r="K4" s="1140"/>
      <c r="L4" s="1140"/>
      <c r="M4" s="1140"/>
      <c r="N4" s="1140"/>
      <c r="O4" s="1140"/>
      <c r="P4" s="1140"/>
      <c r="Q4" s="1140"/>
      <c r="R4" s="1140"/>
      <c r="S4" s="1140"/>
      <c r="T4" s="1140"/>
      <c r="U4" s="1140"/>
      <c r="V4" s="1140"/>
      <c r="W4" s="1140"/>
      <c r="X4" s="1140"/>
      <c r="Y4" s="1140"/>
      <c r="Z4" s="1140"/>
      <c r="AA4" s="1140"/>
      <c r="AB4" s="1140"/>
      <c r="AC4" s="1140"/>
      <c r="AD4" s="1140"/>
      <c r="AE4" s="1140"/>
      <c r="AF4" s="1140"/>
      <c r="AG4" s="1140"/>
      <c r="AH4" s="1140"/>
      <c r="AI4" s="1140"/>
      <c r="AJ4" s="1140"/>
      <c r="AK4" s="1140"/>
      <c r="AL4" s="1140"/>
      <c r="AM4" s="1140"/>
      <c r="AN4" s="1140"/>
      <c r="AO4" s="1140"/>
      <c r="AP4" s="1140"/>
      <c r="AQ4" s="1140"/>
      <c r="AR4" s="1140"/>
      <c r="AS4" s="1140"/>
      <c r="AT4" s="1140"/>
      <c r="AU4" s="1140"/>
      <c r="AV4" s="1140"/>
      <c r="AW4" s="1140"/>
      <c r="AX4" s="1140"/>
      <c r="AY4" s="1140"/>
      <c r="AZ4" s="1140"/>
      <c r="BA4" s="1140"/>
      <c r="BB4" s="1140"/>
      <c r="BC4" s="1140"/>
      <c r="BD4" s="1140"/>
      <c r="BE4" s="1140"/>
      <c r="BF4" s="1140"/>
      <c r="BG4" s="1140"/>
      <c r="BH4" s="1140"/>
      <c r="BI4" s="1140"/>
      <c r="BJ4" s="1140"/>
      <c r="BK4" s="1140"/>
      <c r="BL4" s="1140"/>
      <c r="BM4" s="1140"/>
      <c r="BN4" s="1140"/>
      <c r="BO4" s="1140"/>
      <c r="BP4" s="1140"/>
      <c r="BQ4" s="1140"/>
      <c r="BR4" s="1140"/>
      <c r="BS4" s="1140"/>
      <c r="BT4" s="1140"/>
      <c r="BU4" s="1140"/>
      <c r="BV4" s="1140"/>
      <c r="BW4" s="1140"/>
      <c r="BX4" s="1140"/>
      <c r="BY4" s="1140"/>
      <c r="BZ4" s="1140"/>
      <c r="CA4" s="1140"/>
      <c r="CB4" s="1140"/>
      <c r="CC4" s="1140"/>
      <c r="CD4" s="1140"/>
      <c r="CE4" s="1140"/>
      <c r="CF4" s="1140"/>
      <c r="CG4" s="1140"/>
      <c r="CH4" s="1140"/>
      <c r="CI4" s="1140"/>
      <c r="CJ4" s="1140"/>
      <c r="CK4" s="1140"/>
      <c r="CL4" s="1140"/>
      <c r="CM4" s="1140"/>
      <c r="CN4" s="1140"/>
      <c r="CO4" s="1140"/>
      <c r="CP4" s="1140"/>
      <c r="CQ4" s="1140"/>
      <c r="CR4" s="1140"/>
      <c r="CS4" s="1140"/>
      <c r="CT4" s="1140"/>
      <c r="CU4" s="1140"/>
      <c r="CV4" s="1140"/>
      <c r="CW4" s="1140"/>
      <c r="CX4" s="1140"/>
      <c r="CY4" s="1140"/>
      <c r="CZ4" s="1140"/>
      <c r="DA4" s="1140"/>
      <c r="DB4" s="1140"/>
      <c r="DC4" s="1140"/>
      <c r="DD4" s="1140"/>
      <c r="DE4" s="1140"/>
    </row>
    <row r="5" spans="1:109" s="316" customFormat="1" ht="13" x14ac:dyDescent="0.2">
      <c r="A5" s="1140"/>
      <c r="B5" s="1140"/>
      <c r="C5" s="1140"/>
      <c r="D5" s="1140"/>
      <c r="E5" s="1140"/>
      <c r="F5" s="1140"/>
      <c r="G5" s="1140"/>
      <c r="H5" s="1140"/>
      <c r="I5" s="1140"/>
      <c r="J5" s="1140"/>
      <c r="K5" s="1140"/>
      <c r="L5" s="1140"/>
      <c r="M5" s="1140"/>
      <c r="N5" s="1140"/>
      <c r="O5" s="1140"/>
      <c r="P5" s="1140"/>
      <c r="Q5" s="1140"/>
      <c r="R5" s="1140"/>
      <c r="S5" s="1140"/>
      <c r="T5" s="1140"/>
      <c r="U5" s="1140"/>
      <c r="V5" s="1140"/>
      <c r="W5" s="1140"/>
      <c r="X5" s="1140"/>
      <c r="Y5" s="1140"/>
      <c r="Z5" s="1140"/>
      <c r="AA5" s="1140"/>
      <c r="AB5" s="1140"/>
      <c r="AC5" s="1140"/>
      <c r="AD5" s="1140"/>
      <c r="AE5" s="1140"/>
      <c r="AF5" s="1140"/>
      <c r="AG5" s="1140"/>
      <c r="AH5" s="1140"/>
      <c r="AI5" s="1140"/>
      <c r="AJ5" s="1140"/>
      <c r="AK5" s="1140"/>
      <c r="AL5" s="1140"/>
      <c r="AM5" s="1140"/>
      <c r="AN5" s="1140"/>
      <c r="AO5" s="1140"/>
      <c r="AP5" s="1140"/>
      <c r="AQ5" s="1140"/>
      <c r="AR5" s="1140"/>
      <c r="AS5" s="1140"/>
      <c r="AT5" s="1140"/>
      <c r="AU5" s="1140"/>
      <c r="AV5" s="1140"/>
      <c r="AW5" s="1140"/>
      <c r="AX5" s="1140"/>
      <c r="AY5" s="1140"/>
      <c r="AZ5" s="1140"/>
      <c r="BA5" s="1140"/>
      <c r="BB5" s="1140"/>
      <c r="BC5" s="1140"/>
      <c r="BD5" s="1140"/>
      <c r="BE5" s="1140"/>
      <c r="BF5" s="1140"/>
      <c r="BG5" s="1140"/>
      <c r="BH5" s="1140"/>
      <c r="BI5" s="1140"/>
      <c r="BJ5" s="1140"/>
      <c r="BK5" s="1140"/>
      <c r="BL5" s="1140"/>
      <c r="BM5" s="1140"/>
      <c r="BN5" s="1140"/>
      <c r="BO5" s="1140"/>
      <c r="BP5" s="1140"/>
      <c r="BQ5" s="1140"/>
      <c r="BR5" s="1140"/>
      <c r="BS5" s="1140"/>
      <c r="BT5" s="1140"/>
      <c r="BU5" s="1140"/>
      <c r="BV5" s="1140"/>
      <c r="BW5" s="1140"/>
      <c r="BX5" s="1140"/>
      <c r="BY5" s="1140"/>
      <c r="BZ5" s="1140"/>
      <c r="CA5" s="1140"/>
      <c r="CB5" s="1140"/>
      <c r="CC5" s="1140"/>
      <c r="CD5" s="1140"/>
      <c r="CE5" s="1140"/>
      <c r="CF5" s="1140"/>
      <c r="CG5" s="1140"/>
      <c r="CH5" s="1140"/>
      <c r="CI5" s="1140"/>
      <c r="CJ5" s="1140"/>
      <c r="CK5" s="1140"/>
      <c r="CL5" s="1140"/>
      <c r="CM5" s="1140"/>
      <c r="CN5" s="1140"/>
      <c r="CO5" s="1140"/>
      <c r="CP5" s="1140"/>
      <c r="CQ5" s="1140"/>
      <c r="CR5" s="1140"/>
      <c r="CS5" s="1140"/>
      <c r="CT5" s="1140"/>
      <c r="CU5" s="1140"/>
      <c r="CV5" s="1140"/>
      <c r="CW5" s="1140"/>
      <c r="CX5" s="1140"/>
      <c r="CY5" s="1140"/>
      <c r="CZ5" s="1140"/>
      <c r="DA5" s="1140"/>
      <c r="DB5" s="1140"/>
      <c r="DC5" s="1140"/>
      <c r="DD5" s="1140"/>
      <c r="DE5" s="1140"/>
    </row>
    <row r="6" spans="1:109" s="316" customFormat="1" ht="13" x14ac:dyDescent="0.2">
      <c r="A6" s="1140"/>
      <c r="B6" s="1140"/>
      <c r="C6" s="1140"/>
      <c r="D6" s="1140"/>
      <c r="E6" s="1140"/>
      <c r="F6" s="1140"/>
      <c r="G6" s="1140"/>
      <c r="H6" s="1140"/>
      <c r="I6" s="1140"/>
      <c r="J6" s="1140"/>
      <c r="K6" s="1140"/>
      <c r="L6" s="1140"/>
      <c r="M6" s="1140"/>
      <c r="N6" s="1140"/>
      <c r="O6" s="1140"/>
      <c r="P6" s="1140"/>
      <c r="Q6" s="1140"/>
      <c r="R6" s="1140"/>
      <c r="S6" s="1140"/>
      <c r="T6" s="1140"/>
      <c r="U6" s="1140"/>
      <c r="V6" s="1140"/>
      <c r="W6" s="1140"/>
      <c r="X6" s="1140"/>
      <c r="Y6" s="1140"/>
      <c r="Z6" s="1140"/>
      <c r="AA6" s="1140"/>
      <c r="AB6" s="1140"/>
      <c r="AC6" s="1140"/>
      <c r="AD6" s="1140"/>
      <c r="AE6" s="1140"/>
      <c r="AF6" s="1140"/>
      <c r="AG6" s="1140"/>
      <c r="AH6" s="1140"/>
      <c r="AI6" s="1140"/>
      <c r="AJ6" s="1140"/>
      <c r="AK6" s="1140"/>
      <c r="AL6" s="1140"/>
      <c r="AM6" s="1140"/>
      <c r="AN6" s="1140"/>
      <c r="AO6" s="1140"/>
      <c r="AP6" s="1140"/>
      <c r="AQ6" s="1140"/>
      <c r="AR6" s="1140"/>
      <c r="AS6" s="1140"/>
      <c r="AT6" s="1140"/>
      <c r="AU6" s="1140"/>
      <c r="AV6" s="1140"/>
      <c r="AW6" s="1140"/>
      <c r="AX6" s="1140"/>
      <c r="AY6" s="1140"/>
      <c r="AZ6" s="1140"/>
      <c r="BA6" s="1140"/>
      <c r="BB6" s="1140"/>
      <c r="BC6" s="1140"/>
      <c r="BD6" s="1140"/>
      <c r="BE6" s="1140"/>
      <c r="BF6" s="1140"/>
      <c r="BG6" s="1140"/>
      <c r="BH6" s="1140"/>
      <c r="BI6" s="1140"/>
      <c r="BJ6" s="1140"/>
      <c r="BK6" s="1140"/>
      <c r="BL6" s="1140"/>
      <c r="BM6" s="1140"/>
      <c r="BN6" s="1140"/>
      <c r="BO6" s="1140"/>
      <c r="BP6" s="1140"/>
      <c r="BQ6" s="1140"/>
      <c r="BR6" s="1140"/>
      <c r="BS6" s="1140"/>
      <c r="BT6" s="1140"/>
      <c r="BU6" s="1140"/>
      <c r="BV6" s="1140"/>
      <c r="BW6" s="1140"/>
      <c r="BX6" s="1140"/>
      <c r="BY6" s="1140"/>
      <c r="BZ6" s="1140"/>
      <c r="CA6" s="1140"/>
      <c r="CB6" s="1140"/>
      <c r="CC6" s="1140"/>
      <c r="CD6" s="1140"/>
      <c r="CE6" s="1140"/>
      <c r="CF6" s="1140"/>
      <c r="CG6" s="1140"/>
      <c r="CH6" s="1140"/>
      <c r="CI6" s="1140"/>
      <c r="CJ6" s="1140"/>
      <c r="CK6" s="1140"/>
      <c r="CL6" s="1140"/>
      <c r="CM6" s="1140"/>
      <c r="CN6" s="1140"/>
      <c r="CO6" s="1140"/>
      <c r="CP6" s="1140"/>
      <c r="CQ6" s="1140"/>
      <c r="CR6" s="1140"/>
      <c r="CS6" s="1140"/>
      <c r="CT6" s="1140"/>
      <c r="CU6" s="1140"/>
      <c r="CV6" s="1140"/>
      <c r="CW6" s="1140"/>
      <c r="CX6" s="1140"/>
      <c r="CY6" s="1140"/>
      <c r="CZ6" s="1140"/>
      <c r="DA6" s="1140"/>
      <c r="DB6" s="1140"/>
      <c r="DC6" s="1140"/>
      <c r="DD6" s="1140"/>
      <c r="DE6" s="1140"/>
    </row>
    <row r="7" spans="1:109" s="316" customFormat="1" ht="13" x14ac:dyDescent="0.2">
      <c r="A7" s="1140"/>
      <c r="B7" s="1140"/>
      <c r="C7" s="1140"/>
      <c r="D7" s="1140"/>
      <c r="E7" s="1140"/>
      <c r="F7" s="1140"/>
      <c r="G7" s="1140"/>
      <c r="H7" s="1140"/>
      <c r="I7" s="1140"/>
      <c r="J7" s="1140"/>
      <c r="K7" s="1140"/>
      <c r="L7" s="1140"/>
      <c r="M7" s="1140"/>
      <c r="N7" s="1140"/>
      <c r="O7" s="1140"/>
      <c r="P7" s="1140"/>
      <c r="Q7" s="1140"/>
      <c r="R7" s="1140"/>
      <c r="S7" s="1140"/>
      <c r="T7" s="1140"/>
      <c r="U7" s="1140"/>
      <c r="V7" s="1140"/>
      <c r="W7" s="1140"/>
      <c r="X7" s="1140"/>
      <c r="Y7" s="1140"/>
      <c r="Z7" s="1140"/>
      <c r="AA7" s="1140"/>
      <c r="AB7" s="1140"/>
      <c r="AC7" s="1140"/>
      <c r="AD7" s="1140"/>
      <c r="AE7" s="1140"/>
      <c r="AF7" s="1140"/>
      <c r="AG7" s="1140"/>
      <c r="AH7" s="1140"/>
      <c r="AI7" s="1140"/>
      <c r="AJ7" s="1140"/>
      <c r="AK7" s="1140"/>
      <c r="AL7" s="1140"/>
      <c r="AM7" s="1140"/>
      <c r="AN7" s="1140"/>
      <c r="AO7" s="1140"/>
      <c r="AP7" s="1140"/>
      <c r="AQ7" s="1140"/>
      <c r="AR7" s="1140"/>
      <c r="AS7" s="1140"/>
      <c r="AT7" s="1140"/>
      <c r="AU7" s="1140"/>
      <c r="AV7" s="1140"/>
      <c r="AW7" s="1140"/>
      <c r="AX7" s="1140"/>
      <c r="AY7" s="1140"/>
      <c r="AZ7" s="1140"/>
      <c r="BA7" s="1140"/>
      <c r="BB7" s="1140"/>
      <c r="BC7" s="1140"/>
      <c r="BD7" s="1140"/>
      <c r="BE7" s="1140"/>
      <c r="BF7" s="1140"/>
      <c r="BG7" s="1140"/>
      <c r="BH7" s="1140"/>
      <c r="BI7" s="1140"/>
      <c r="BJ7" s="1140"/>
      <c r="BK7" s="1140"/>
      <c r="BL7" s="1140"/>
      <c r="BM7" s="1140"/>
      <c r="BN7" s="1140"/>
      <c r="BO7" s="1140"/>
      <c r="BP7" s="1140"/>
      <c r="BQ7" s="1140"/>
      <c r="BR7" s="1140"/>
      <c r="BS7" s="1140"/>
      <c r="BT7" s="1140"/>
      <c r="BU7" s="1140"/>
      <c r="BV7" s="1140"/>
      <c r="BW7" s="1140"/>
      <c r="BX7" s="1140"/>
      <c r="BY7" s="1140"/>
      <c r="BZ7" s="1140"/>
      <c r="CA7" s="1140"/>
      <c r="CB7" s="1140"/>
      <c r="CC7" s="1140"/>
      <c r="CD7" s="1140"/>
      <c r="CE7" s="1140"/>
      <c r="CF7" s="1140"/>
      <c r="CG7" s="1140"/>
      <c r="CH7" s="1140"/>
      <c r="CI7" s="1140"/>
      <c r="CJ7" s="1140"/>
      <c r="CK7" s="1140"/>
      <c r="CL7" s="1140"/>
      <c r="CM7" s="1140"/>
      <c r="CN7" s="1140"/>
      <c r="CO7" s="1140"/>
      <c r="CP7" s="1140"/>
      <c r="CQ7" s="1140"/>
      <c r="CR7" s="1140"/>
      <c r="CS7" s="1140"/>
      <c r="CT7" s="1140"/>
      <c r="CU7" s="1140"/>
      <c r="CV7" s="1140"/>
      <c r="CW7" s="1140"/>
      <c r="CX7" s="1140"/>
      <c r="CY7" s="1140"/>
      <c r="CZ7" s="1140"/>
      <c r="DA7" s="1140"/>
      <c r="DB7" s="1140"/>
      <c r="DC7" s="1140"/>
      <c r="DD7" s="1140"/>
      <c r="DE7" s="1140"/>
    </row>
    <row r="8" spans="1:109" s="316" customFormat="1" ht="13" x14ac:dyDescent="0.2">
      <c r="A8" s="1140"/>
      <c r="B8" s="1140"/>
      <c r="C8" s="1140"/>
      <c r="D8" s="1140"/>
      <c r="E8" s="1140"/>
      <c r="F8" s="1140"/>
      <c r="G8" s="1140"/>
      <c r="H8" s="1140"/>
      <c r="I8" s="1140"/>
      <c r="J8" s="1140"/>
      <c r="K8" s="1140"/>
      <c r="L8" s="1140"/>
      <c r="M8" s="1140"/>
      <c r="N8" s="1140"/>
      <c r="O8" s="1140"/>
      <c r="P8" s="1140"/>
      <c r="Q8" s="1140"/>
      <c r="R8" s="1140"/>
      <c r="S8" s="1140"/>
      <c r="T8" s="1140"/>
      <c r="U8" s="1140"/>
      <c r="V8" s="1140"/>
      <c r="W8" s="1140"/>
      <c r="X8" s="1140"/>
      <c r="Y8" s="1140"/>
      <c r="Z8" s="1140"/>
      <c r="AA8" s="1140"/>
      <c r="AB8" s="1140"/>
      <c r="AC8" s="1140"/>
      <c r="AD8" s="1140"/>
      <c r="AE8" s="1140"/>
      <c r="AF8" s="1140"/>
      <c r="AG8" s="1140"/>
      <c r="AH8" s="1140"/>
      <c r="AI8" s="1140"/>
      <c r="AJ8" s="1140"/>
      <c r="AK8" s="1140"/>
      <c r="AL8" s="1140"/>
      <c r="AM8" s="1140"/>
      <c r="AN8" s="1140"/>
      <c r="AO8" s="1140"/>
      <c r="AP8" s="1140"/>
      <c r="AQ8" s="1140"/>
      <c r="AR8" s="1140"/>
      <c r="AS8" s="1140"/>
      <c r="AT8" s="1140"/>
      <c r="AU8" s="1140"/>
      <c r="AV8" s="1140"/>
      <c r="AW8" s="1140"/>
      <c r="AX8" s="1140"/>
      <c r="AY8" s="1140"/>
      <c r="AZ8" s="1140"/>
      <c r="BA8" s="1140"/>
      <c r="BB8" s="1140"/>
      <c r="BC8" s="1140"/>
      <c r="BD8" s="1140"/>
      <c r="BE8" s="1140"/>
      <c r="BF8" s="1140"/>
      <c r="BG8" s="1140"/>
      <c r="BH8" s="1140"/>
      <c r="BI8" s="1140"/>
      <c r="BJ8" s="1140"/>
      <c r="BK8" s="1140"/>
      <c r="BL8" s="1140"/>
      <c r="BM8" s="1140"/>
      <c r="BN8" s="1140"/>
      <c r="BO8" s="1140"/>
      <c r="BP8" s="1140"/>
      <c r="BQ8" s="1140"/>
      <c r="BR8" s="1140"/>
      <c r="BS8" s="1140"/>
      <c r="BT8" s="1140"/>
      <c r="BU8" s="1140"/>
      <c r="BV8" s="1140"/>
      <c r="BW8" s="1140"/>
      <c r="BX8" s="1140"/>
      <c r="BY8" s="1140"/>
      <c r="BZ8" s="1140"/>
      <c r="CA8" s="1140"/>
      <c r="CB8" s="1140"/>
      <c r="CC8" s="1140"/>
      <c r="CD8" s="1140"/>
      <c r="CE8" s="1140"/>
      <c r="CF8" s="1140"/>
      <c r="CG8" s="1140"/>
      <c r="CH8" s="1140"/>
      <c r="CI8" s="1140"/>
      <c r="CJ8" s="1140"/>
      <c r="CK8" s="1140"/>
      <c r="CL8" s="1140"/>
      <c r="CM8" s="1140"/>
      <c r="CN8" s="1140"/>
      <c r="CO8" s="1140"/>
      <c r="CP8" s="1140"/>
      <c r="CQ8" s="1140"/>
      <c r="CR8" s="1140"/>
      <c r="CS8" s="1140"/>
      <c r="CT8" s="1140"/>
      <c r="CU8" s="1140"/>
      <c r="CV8" s="1140"/>
      <c r="CW8" s="1140"/>
      <c r="CX8" s="1140"/>
      <c r="CY8" s="1140"/>
      <c r="CZ8" s="1140"/>
      <c r="DA8" s="1140"/>
      <c r="DB8" s="1140"/>
      <c r="DC8" s="1140"/>
      <c r="DD8" s="1140"/>
      <c r="DE8" s="1140"/>
    </row>
    <row r="9" spans="1:109" s="316" customFormat="1" ht="13" x14ac:dyDescent="0.2">
      <c r="A9" s="1140"/>
      <c r="B9" s="1140"/>
      <c r="C9" s="1140"/>
      <c r="D9" s="1140"/>
      <c r="E9" s="1140"/>
      <c r="F9" s="1140"/>
      <c r="G9" s="1140"/>
      <c r="H9" s="1140"/>
      <c r="I9" s="1140"/>
      <c r="J9" s="1140"/>
      <c r="K9" s="1140"/>
      <c r="L9" s="1140"/>
      <c r="M9" s="1140"/>
      <c r="N9" s="1140"/>
      <c r="O9" s="1140"/>
      <c r="P9" s="1140"/>
      <c r="Q9" s="1140"/>
      <c r="R9" s="1140"/>
      <c r="S9" s="1140"/>
      <c r="T9" s="1140"/>
      <c r="U9" s="1140"/>
      <c r="V9" s="1140"/>
      <c r="W9" s="1140"/>
      <c r="X9" s="1140"/>
      <c r="Y9" s="1140"/>
      <c r="Z9" s="1140"/>
      <c r="AA9" s="1140"/>
      <c r="AB9" s="1140"/>
      <c r="AC9" s="1140"/>
      <c r="AD9" s="1140"/>
      <c r="AE9" s="1140"/>
      <c r="AF9" s="1140"/>
      <c r="AG9" s="1140"/>
      <c r="AH9" s="1140"/>
      <c r="AI9" s="1140"/>
      <c r="AJ9" s="1140"/>
      <c r="AK9" s="1140"/>
      <c r="AL9" s="1140"/>
      <c r="AM9" s="1140"/>
      <c r="AN9" s="1140"/>
      <c r="AO9" s="1140"/>
      <c r="AP9" s="1140"/>
      <c r="AQ9" s="1140"/>
      <c r="AR9" s="1140"/>
      <c r="AS9" s="1140"/>
      <c r="AT9" s="1140"/>
      <c r="AU9" s="1140"/>
      <c r="AV9" s="1140"/>
      <c r="AW9" s="1140"/>
      <c r="AX9" s="1140"/>
      <c r="AY9" s="1140"/>
      <c r="AZ9" s="1140"/>
      <c r="BA9" s="1140"/>
      <c r="BB9" s="1140"/>
      <c r="BC9" s="1140"/>
      <c r="BD9" s="1140"/>
      <c r="BE9" s="1140"/>
      <c r="BF9" s="1140"/>
      <c r="BG9" s="1140"/>
      <c r="BH9" s="1140"/>
      <c r="BI9" s="1140"/>
      <c r="BJ9" s="1140"/>
      <c r="BK9" s="1140"/>
      <c r="BL9" s="1140"/>
      <c r="BM9" s="1140"/>
      <c r="BN9" s="1140"/>
      <c r="BO9" s="1140"/>
      <c r="BP9" s="1140"/>
      <c r="BQ9" s="1140"/>
      <c r="BR9" s="1140"/>
      <c r="BS9" s="1140"/>
      <c r="BT9" s="1140"/>
      <c r="BU9" s="1140"/>
      <c r="BV9" s="1140"/>
      <c r="BW9" s="1140"/>
      <c r="BX9" s="1140"/>
      <c r="BY9" s="1140"/>
      <c r="BZ9" s="1140"/>
      <c r="CA9" s="1140"/>
      <c r="CB9" s="1140"/>
      <c r="CC9" s="1140"/>
      <c r="CD9" s="1140"/>
      <c r="CE9" s="1140"/>
      <c r="CF9" s="1140"/>
      <c r="CG9" s="1140"/>
      <c r="CH9" s="1140"/>
      <c r="CI9" s="1140"/>
      <c r="CJ9" s="1140"/>
      <c r="CK9" s="1140"/>
      <c r="CL9" s="1140"/>
      <c r="CM9" s="1140"/>
      <c r="CN9" s="1140"/>
      <c r="CO9" s="1140"/>
      <c r="CP9" s="1140"/>
      <c r="CQ9" s="1140"/>
      <c r="CR9" s="1140"/>
      <c r="CS9" s="1140"/>
      <c r="CT9" s="1140"/>
      <c r="CU9" s="1140"/>
      <c r="CV9" s="1140"/>
      <c r="CW9" s="1140"/>
      <c r="CX9" s="1140"/>
      <c r="CY9" s="1140"/>
      <c r="CZ9" s="1140"/>
      <c r="DA9" s="1140"/>
      <c r="DB9" s="1140"/>
      <c r="DC9" s="1140"/>
      <c r="DD9" s="1140"/>
      <c r="DE9" s="1140"/>
    </row>
    <row r="10" spans="1:109" s="316" customFormat="1" ht="13" x14ac:dyDescent="0.2">
      <c r="A10" s="1140"/>
      <c r="B10" s="1140"/>
      <c r="C10" s="1140"/>
      <c r="D10" s="1140"/>
      <c r="E10" s="1140"/>
      <c r="F10" s="1140"/>
      <c r="G10" s="1140"/>
      <c r="H10" s="1140"/>
      <c r="I10" s="1140"/>
      <c r="J10" s="1140"/>
      <c r="K10" s="1140"/>
      <c r="L10" s="1140"/>
      <c r="M10" s="1140"/>
      <c r="N10" s="1140"/>
      <c r="O10" s="1140"/>
      <c r="P10" s="1140"/>
      <c r="Q10" s="1140"/>
      <c r="R10" s="1140"/>
      <c r="S10" s="1140"/>
      <c r="T10" s="1140"/>
      <c r="U10" s="1140"/>
      <c r="V10" s="1140"/>
      <c r="W10" s="1140"/>
      <c r="X10" s="1140"/>
      <c r="Y10" s="1140"/>
      <c r="Z10" s="1140"/>
      <c r="AA10" s="1140"/>
      <c r="AB10" s="1140"/>
      <c r="AC10" s="1140"/>
      <c r="AD10" s="1140"/>
      <c r="AE10" s="1140"/>
      <c r="AF10" s="1140"/>
      <c r="AG10" s="1140"/>
      <c r="AH10" s="1140"/>
      <c r="AI10" s="1140"/>
      <c r="AJ10" s="1140"/>
      <c r="AK10" s="1140"/>
      <c r="AL10" s="1140"/>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1140"/>
      <c r="BH10" s="1140"/>
      <c r="BI10" s="1140"/>
      <c r="BJ10" s="1140"/>
      <c r="BK10" s="1140"/>
      <c r="BL10" s="1140"/>
      <c r="BM10" s="1140"/>
      <c r="BN10" s="1140"/>
      <c r="BO10" s="1140"/>
      <c r="BP10" s="1140"/>
      <c r="BQ10" s="1140"/>
      <c r="BR10" s="1140"/>
      <c r="BS10" s="1140"/>
      <c r="BT10" s="1140"/>
      <c r="BU10" s="1140"/>
      <c r="BV10" s="1140"/>
      <c r="BW10" s="1140"/>
      <c r="BX10" s="1140"/>
      <c r="BY10" s="1140"/>
      <c r="BZ10" s="1140"/>
      <c r="CA10" s="1140"/>
      <c r="CB10" s="1140"/>
      <c r="CC10" s="1140"/>
      <c r="CD10" s="1140"/>
      <c r="CE10" s="1140"/>
      <c r="CF10" s="1140"/>
      <c r="CG10" s="1140"/>
      <c r="CH10" s="1140"/>
      <c r="CI10" s="1140"/>
      <c r="CJ10" s="1140"/>
      <c r="CK10" s="1140"/>
      <c r="CL10" s="1140"/>
      <c r="CM10" s="1140"/>
      <c r="CN10" s="1140"/>
      <c r="CO10" s="1140"/>
      <c r="CP10" s="1140"/>
      <c r="CQ10" s="1140"/>
      <c r="CR10" s="1140"/>
      <c r="CS10" s="1140"/>
      <c r="CT10" s="1140"/>
      <c r="CU10" s="1140"/>
      <c r="CV10" s="1140"/>
      <c r="CW10" s="1140"/>
      <c r="CX10" s="1140"/>
      <c r="CY10" s="1140"/>
      <c r="CZ10" s="1140"/>
      <c r="DA10" s="1140"/>
      <c r="DB10" s="1140"/>
      <c r="DC10" s="1140"/>
      <c r="DD10" s="1140"/>
      <c r="DE10" s="1140"/>
    </row>
    <row r="11" spans="1:109" s="316" customFormat="1" ht="13" x14ac:dyDescent="0.2">
      <c r="A11" s="1140"/>
      <c r="B11" s="1140"/>
      <c r="C11" s="1140"/>
      <c r="D11" s="1140"/>
      <c r="E11" s="1140"/>
      <c r="F11" s="1140"/>
      <c r="G11" s="1140"/>
      <c r="H11" s="1140"/>
      <c r="I11" s="1140"/>
      <c r="J11" s="1140"/>
      <c r="K11" s="1140"/>
      <c r="L11" s="1140"/>
      <c r="M11" s="1140"/>
      <c r="N11" s="1140"/>
      <c r="O11" s="1140"/>
      <c r="P11" s="1140"/>
      <c r="Q11" s="1140"/>
      <c r="R11" s="1140"/>
      <c r="S11" s="1140"/>
      <c r="T11" s="1140"/>
      <c r="U11" s="1140"/>
      <c r="V11" s="1140"/>
      <c r="W11" s="1140"/>
      <c r="X11" s="1140"/>
      <c r="Y11" s="1140"/>
      <c r="Z11" s="1140"/>
      <c r="AA11" s="1140"/>
      <c r="AB11" s="1140"/>
      <c r="AC11" s="1140"/>
      <c r="AD11" s="1140"/>
      <c r="AE11" s="1140"/>
      <c r="AF11" s="1140"/>
      <c r="AG11" s="1140"/>
      <c r="AH11" s="1140"/>
      <c r="AI11" s="1140"/>
      <c r="AJ11" s="1140"/>
      <c r="AK11" s="1140"/>
      <c r="AL11" s="1140"/>
      <c r="AM11" s="1140"/>
      <c r="AN11" s="1140"/>
      <c r="AO11" s="1140"/>
      <c r="AP11" s="1140"/>
      <c r="AQ11" s="1140"/>
      <c r="AR11" s="1140"/>
      <c r="AS11" s="1140"/>
      <c r="AT11" s="1140"/>
      <c r="AU11" s="1140"/>
      <c r="AV11" s="1140"/>
      <c r="AW11" s="1140"/>
      <c r="AX11" s="1140"/>
      <c r="AY11" s="1140"/>
      <c r="AZ11" s="1140"/>
      <c r="BA11" s="1140"/>
      <c r="BB11" s="1140"/>
      <c r="BC11" s="1140"/>
      <c r="BD11" s="1140"/>
      <c r="BE11" s="1140"/>
      <c r="BF11" s="1140"/>
      <c r="BG11" s="1140"/>
      <c r="BH11" s="1140"/>
      <c r="BI11" s="1140"/>
      <c r="BJ11" s="1140"/>
      <c r="BK11" s="1140"/>
      <c r="BL11" s="1140"/>
      <c r="BM11" s="1140"/>
      <c r="BN11" s="1140"/>
      <c r="BO11" s="1140"/>
      <c r="BP11" s="1140"/>
      <c r="BQ11" s="1140"/>
      <c r="BR11" s="1140"/>
      <c r="BS11" s="1140"/>
      <c r="BT11" s="1140"/>
      <c r="BU11" s="1140"/>
      <c r="BV11" s="1140"/>
      <c r="BW11" s="1140"/>
      <c r="BX11" s="1140"/>
      <c r="BY11" s="1140"/>
      <c r="BZ11" s="1140"/>
      <c r="CA11" s="1140"/>
      <c r="CB11" s="1140"/>
      <c r="CC11" s="1140"/>
      <c r="CD11" s="1140"/>
      <c r="CE11" s="1140"/>
      <c r="CF11" s="1140"/>
      <c r="CG11" s="1140"/>
      <c r="CH11" s="1140"/>
      <c r="CI11" s="1140"/>
      <c r="CJ11" s="1140"/>
      <c r="CK11" s="1140"/>
      <c r="CL11" s="1140"/>
      <c r="CM11" s="1140"/>
      <c r="CN11" s="1140"/>
      <c r="CO11" s="1140"/>
      <c r="CP11" s="1140"/>
      <c r="CQ11" s="1140"/>
      <c r="CR11" s="1140"/>
      <c r="CS11" s="1140"/>
      <c r="CT11" s="1140"/>
      <c r="CU11" s="1140"/>
      <c r="CV11" s="1140"/>
      <c r="CW11" s="1140"/>
      <c r="CX11" s="1140"/>
      <c r="CY11" s="1140"/>
      <c r="CZ11" s="1140"/>
      <c r="DA11" s="1140"/>
      <c r="DB11" s="1140"/>
      <c r="DC11" s="1140"/>
      <c r="DD11" s="1140"/>
      <c r="DE11" s="1140"/>
    </row>
    <row r="12" spans="1:109" s="316" customFormat="1" ht="13" x14ac:dyDescent="0.2">
      <c r="A12" s="1140"/>
      <c r="B12" s="1140"/>
      <c r="C12" s="1140"/>
      <c r="D12" s="1140"/>
      <c r="E12" s="1140"/>
      <c r="F12" s="1140"/>
      <c r="G12" s="1140"/>
      <c r="H12" s="1140"/>
      <c r="I12" s="1140"/>
      <c r="J12" s="1140"/>
      <c r="K12" s="1140"/>
      <c r="L12" s="1140"/>
      <c r="M12" s="1140"/>
      <c r="N12" s="1140"/>
      <c r="O12" s="1140"/>
      <c r="P12" s="1140"/>
      <c r="Q12" s="1140"/>
      <c r="R12" s="1140"/>
      <c r="S12" s="1140"/>
      <c r="T12" s="1140"/>
      <c r="U12" s="1140"/>
      <c r="V12" s="1140"/>
      <c r="W12" s="1140"/>
      <c r="X12" s="1140"/>
      <c r="Y12" s="1140"/>
      <c r="Z12" s="1140"/>
      <c r="AA12" s="1140"/>
      <c r="AB12" s="1140"/>
      <c r="AC12" s="1140"/>
      <c r="AD12" s="1140"/>
      <c r="AE12" s="1140"/>
      <c r="AF12" s="1140"/>
      <c r="AG12" s="1140"/>
      <c r="AH12" s="1140"/>
      <c r="AI12" s="1140"/>
      <c r="AJ12" s="1140"/>
      <c r="AK12" s="1140"/>
      <c r="AL12" s="1140"/>
      <c r="AM12" s="1140"/>
      <c r="AN12" s="1140"/>
      <c r="AO12" s="1140"/>
      <c r="AP12" s="1140"/>
      <c r="AQ12" s="1140"/>
      <c r="AR12" s="1140"/>
      <c r="AS12" s="1140"/>
      <c r="AT12" s="1140"/>
      <c r="AU12" s="1140"/>
      <c r="AV12" s="1140"/>
      <c r="AW12" s="1140"/>
      <c r="AX12" s="1140"/>
      <c r="AY12" s="1140"/>
      <c r="AZ12" s="1140"/>
      <c r="BA12" s="1140"/>
      <c r="BB12" s="1140"/>
      <c r="BC12" s="1140"/>
      <c r="BD12" s="1140"/>
      <c r="BE12" s="1140"/>
      <c r="BF12" s="1140"/>
      <c r="BG12" s="1140"/>
      <c r="BH12" s="1140"/>
      <c r="BI12" s="1140"/>
      <c r="BJ12" s="1140"/>
      <c r="BK12" s="1140"/>
      <c r="BL12" s="1140"/>
      <c r="BM12" s="1140"/>
      <c r="BN12" s="1140"/>
      <c r="BO12" s="1140"/>
      <c r="BP12" s="1140"/>
      <c r="BQ12" s="1140"/>
      <c r="BR12" s="1140"/>
      <c r="BS12" s="1140"/>
      <c r="BT12" s="1140"/>
      <c r="BU12" s="1140"/>
      <c r="BV12" s="1140"/>
      <c r="BW12" s="1140"/>
      <c r="BX12" s="1140"/>
      <c r="BY12" s="1140"/>
      <c r="BZ12" s="1140"/>
      <c r="CA12" s="1140"/>
      <c r="CB12" s="1140"/>
      <c r="CC12" s="1140"/>
      <c r="CD12" s="1140"/>
      <c r="CE12" s="1140"/>
      <c r="CF12" s="1140"/>
      <c r="CG12" s="1140"/>
      <c r="CH12" s="1140"/>
      <c r="CI12" s="1140"/>
      <c r="CJ12" s="1140"/>
      <c r="CK12" s="1140"/>
      <c r="CL12" s="1140"/>
      <c r="CM12" s="1140"/>
      <c r="CN12" s="1140"/>
      <c r="CO12" s="1140"/>
      <c r="CP12" s="1140"/>
      <c r="CQ12" s="1140"/>
      <c r="CR12" s="1140"/>
      <c r="CS12" s="1140"/>
      <c r="CT12" s="1140"/>
      <c r="CU12" s="1140"/>
      <c r="CV12" s="1140"/>
      <c r="CW12" s="1140"/>
      <c r="CX12" s="1140"/>
      <c r="CY12" s="1140"/>
      <c r="CZ12" s="1140"/>
      <c r="DA12" s="1140"/>
      <c r="DB12" s="1140"/>
      <c r="DC12" s="1140"/>
      <c r="DD12" s="1140"/>
      <c r="DE12" s="1140"/>
    </row>
    <row r="13" spans="1:109" s="316" customFormat="1" ht="13" x14ac:dyDescent="0.2">
      <c r="A13" s="1140"/>
      <c r="B13" s="1140"/>
      <c r="C13" s="1140"/>
      <c r="D13" s="1140"/>
      <c r="E13" s="1140"/>
      <c r="F13" s="1140"/>
      <c r="G13" s="1140"/>
      <c r="H13" s="1140"/>
      <c r="I13" s="1140"/>
      <c r="J13" s="1140"/>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40"/>
      <c r="AI13" s="1140"/>
      <c r="AJ13" s="1140"/>
      <c r="AK13" s="1140"/>
      <c r="AL13" s="1140"/>
      <c r="AM13" s="1140"/>
      <c r="AN13" s="1140"/>
      <c r="AO13" s="1140"/>
      <c r="AP13" s="1140"/>
      <c r="AQ13" s="1140"/>
      <c r="AR13" s="1140"/>
      <c r="AS13" s="1140"/>
      <c r="AT13" s="1140"/>
      <c r="AU13" s="1140"/>
      <c r="AV13" s="1140"/>
      <c r="AW13" s="1140"/>
      <c r="AX13" s="1140"/>
      <c r="AY13" s="1140"/>
      <c r="AZ13" s="1140"/>
      <c r="BA13" s="1140"/>
      <c r="BB13" s="1140"/>
      <c r="BC13" s="1140"/>
      <c r="BD13" s="1140"/>
      <c r="BE13" s="1140"/>
      <c r="BF13" s="1140"/>
      <c r="BG13" s="1140"/>
      <c r="BH13" s="1140"/>
      <c r="BI13" s="1140"/>
      <c r="BJ13" s="1140"/>
      <c r="BK13" s="1140"/>
      <c r="BL13" s="1140"/>
      <c r="BM13" s="1140"/>
      <c r="BN13" s="1140"/>
      <c r="BO13" s="1140"/>
      <c r="BP13" s="1140"/>
      <c r="BQ13" s="1140"/>
      <c r="BR13" s="1140"/>
      <c r="BS13" s="1140"/>
      <c r="BT13" s="1140"/>
      <c r="BU13" s="1140"/>
      <c r="BV13" s="1140"/>
      <c r="BW13" s="1140"/>
      <c r="BX13" s="1140"/>
      <c r="BY13" s="1140"/>
      <c r="BZ13" s="1140"/>
      <c r="CA13" s="1140"/>
      <c r="CB13" s="1140"/>
      <c r="CC13" s="1140"/>
      <c r="CD13" s="1140"/>
      <c r="CE13" s="1140"/>
      <c r="CF13" s="1140"/>
      <c r="CG13" s="1140"/>
      <c r="CH13" s="1140"/>
      <c r="CI13" s="1140"/>
      <c r="CJ13" s="1140"/>
      <c r="CK13" s="1140"/>
      <c r="CL13" s="1140"/>
      <c r="CM13" s="1140"/>
      <c r="CN13" s="1140"/>
      <c r="CO13" s="1140"/>
      <c r="CP13" s="1140"/>
      <c r="CQ13" s="1140"/>
      <c r="CR13" s="1140"/>
      <c r="CS13" s="1140"/>
      <c r="CT13" s="1140"/>
      <c r="CU13" s="1140"/>
      <c r="CV13" s="1140"/>
      <c r="CW13" s="1140"/>
      <c r="CX13" s="1140"/>
      <c r="CY13" s="1140"/>
      <c r="CZ13" s="1140"/>
      <c r="DA13" s="1140"/>
      <c r="DB13" s="1140"/>
      <c r="DC13" s="1140"/>
      <c r="DD13" s="1140"/>
      <c r="DE13" s="1140"/>
    </row>
    <row r="14" spans="1:109" s="316" customFormat="1" ht="13" x14ac:dyDescent="0.2">
      <c r="A14" s="1140"/>
      <c r="B14" s="1140"/>
      <c r="C14" s="1140"/>
      <c r="D14" s="1140"/>
      <c r="E14" s="1140"/>
      <c r="F14" s="1140"/>
      <c r="G14" s="1140"/>
      <c r="H14" s="1140"/>
      <c r="I14" s="1140"/>
      <c r="J14" s="1140"/>
      <c r="K14" s="1140"/>
      <c r="L14" s="1140"/>
      <c r="M14" s="1140"/>
      <c r="N14" s="1140"/>
      <c r="O14" s="1140"/>
      <c r="P14" s="1140"/>
      <c r="Q14" s="1140"/>
      <c r="R14" s="1140"/>
      <c r="S14" s="1140"/>
      <c r="T14" s="1140"/>
      <c r="U14" s="1140"/>
      <c r="V14" s="1140"/>
      <c r="W14" s="1140"/>
      <c r="X14" s="1140"/>
      <c r="Y14" s="1140"/>
      <c r="Z14" s="1140"/>
      <c r="AA14" s="1140"/>
      <c r="AB14" s="1140"/>
      <c r="AC14" s="1140"/>
      <c r="AD14" s="1140"/>
      <c r="AE14" s="1140"/>
      <c r="AF14" s="1140"/>
      <c r="AG14" s="1140"/>
      <c r="AH14" s="1140"/>
      <c r="AI14" s="1140"/>
      <c r="AJ14" s="1140"/>
      <c r="AK14" s="1140"/>
      <c r="AL14" s="1140"/>
      <c r="AM14" s="1140"/>
      <c r="AN14" s="1140"/>
      <c r="AO14" s="1140"/>
      <c r="AP14" s="1140"/>
      <c r="AQ14" s="1140"/>
      <c r="AR14" s="1140"/>
      <c r="AS14" s="1140"/>
      <c r="AT14" s="1140"/>
      <c r="AU14" s="1140"/>
      <c r="AV14" s="1140"/>
      <c r="AW14" s="1140"/>
      <c r="AX14" s="1140"/>
      <c r="AY14" s="1140"/>
      <c r="AZ14" s="1140"/>
      <c r="BA14" s="1140"/>
      <c r="BB14" s="1140"/>
      <c r="BC14" s="1140"/>
      <c r="BD14" s="1140"/>
      <c r="BE14" s="1140"/>
      <c r="BF14" s="1140"/>
      <c r="BG14" s="1140"/>
      <c r="BH14" s="1140"/>
      <c r="BI14" s="1140"/>
      <c r="BJ14" s="1140"/>
      <c r="BK14" s="1140"/>
      <c r="BL14" s="1140"/>
      <c r="BM14" s="1140"/>
      <c r="BN14" s="1140"/>
      <c r="BO14" s="1140"/>
      <c r="BP14" s="1140"/>
      <c r="BQ14" s="1140"/>
      <c r="BR14" s="1140"/>
      <c r="BS14" s="1140"/>
      <c r="BT14" s="1140"/>
      <c r="BU14" s="1140"/>
      <c r="BV14" s="1140"/>
      <c r="BW14" s="1140"/>
      <c r="BX14" s="1140"/>
      <c r="BY14" s="1140"/>
      <c r="BZ14" s="1140"/>
      <c r="CA14" s="1140"/>
      <c r="CB14" s="1140"/>
      <c r="CC14" s="1140"/>
      <c r="CD14" s="1140"/>
      <c r="CE14" s="1140"/>
      <c r="CF14" s="1140"/>
      <c r="CG14" s="1140"/>
      <c r="CH14" s="1140"/>
      <c r="CI14" s="1140"/>
      <c r="CJ14" s="1140"/>
      <c r="CK14" s="1140"/>
      <c r="CL14" s="1140"/>
      <c r="CM14" s="1140"/>
      <c r="CN14" s="1140"/>
      <c r="CO14" s="1140"/>
      <c r="CP14" s="1140"/>
      <c r="CQ14" s="1140"/>
      <c r="CR14" s="1140"/>
      <c r="CS14" s="1140"/>
      <c r="CT14" s="1140"/>
      <c r="CU14" s="1140"/>
      <c r="CV14" s="1140"/>
      <c r="CW14" s="1140"/>
      <c r="CX14" s="1140"/>
      <c r="CY14" s="1140"/>
      <c r="CZ14" s="1140"/>
      <c r="DA14" s="1140"/>
      <c r="DB14" s="1140"/>
      <c r="DC14" s="1140"/>
      <c r="DD14" s="1140"/>
      <c r="DE14" s="1140"/>
    </row>
    <row r="15" spans="1:109" s="316" customFormat="1" ht="13" x14ac:dyDescent="0.2">
      <c r="A15" s="1085"/>
      <c r="B15" s="1140"/>
      <c r="C15" s="1140"/>
      <c r="D15" s="1140"/>
      <c r="E15" s="1140"/>
      <c r="F15" s="1140"/>
      <c r="G15" s="1140"/>
      <c r="H15" s="1140"/>
      <c r="I15" s="1140"/>
      <c r="J15" s="1140"/>
      <c r="K15" s="1140"/>
      <c r="L15" s="1140"/>
      <c r="M15" s="1140"/>
      <c r="N15" s="1140"/>
      <c r="O15" s="1140"/>
      <c r="P15" s="1140"/>
      <c r="Q15" s="1140"/>
      <c r="R15" s="1140"/>
      <c r="S15" s="1140"/>
      <c r="T15" s="1140"/>
      <c r="U15" s="1140"/>
      <c r="V15" s="1140"/>
      <c r="W15" s="1140"/>
      <c r="X15" s="1140"/>
      <c r="Y15" s="1140"/>
      <c r="Z15" s="1140"/>
      <c r="AA15" s="1140"/>
      <c r="AB15" s="1140"/>
      <c r="AC15" s="1140"/>
      <c r="AD15" s="1140"/>
      <c r="AE15" s="1140"/>
      <c r="AF15" s="1140"/>
      <c r="AG15" s="1140"/>
      <c r="AH15" s="1140"/>
      <c r="AI15" s="1140"/>
      <c r="AJ15" s="1140"/>
      <c r="AK15" s="1140"/>
      <c r="AL15" s="1140"/>
      <c r="AM15" s="1140"/>
      <c r="AN15" s="1140"/>
      <c r="AO15" s="1140"/>
      <c r="AP15" s="1140"/>
      <c r="AQ15" s="1140"/>
      <c r="AR15" s="1140"/>
      <c r="AS15" s="1140"/>
      <c r="AT15" s="1140"/>
      <c r="AU15" s="1140"/>
      <c r="AV15" s="1140"/>
      <c r="AW15" s="1140"/>
      <c r="AX15" s="1140"/>
      <c r="AY15" s="1140"/>
      <c r="AZ15" s="1140"/>
      <c r="BA15" s="1140"/>
      <c r="BB15" s="1140"/>
      <c r="BC15" s="1140"/>
      <c r="BD15" s="1140"/>
      <c r="BE15" s="1140"/>
      <c r="BF15" s="1140"/>
      <c r="BG15" s="1140"/>
      <c r="BH15" s="1140"/>
      <c r="BI15" s="1140"/>
      <c r="BJ15" s="1140"/>
      <c r="BK15" s="1140"/>
      <c r="BL15" s="1140"/>
      <c r="BM15" s="1140"/>
      <c r="BN15" s="1140"/>
      <c r="BO15" s="1140"/>
      <c r="BP15" s="1140"/>
      <c r="BQ15" s="1140"/>
      <c r="BR15" s="1140"/>
      <c r="BS15" s="1140"/>
      <c r="BT15" s="1140"/>
      <c r="BU15" s="1140"/>
      <c r="BV15" s="1140"/>
      <c r="BW15" s="1140"/>
      <c r="BX15" s="1140"/>
      <c r="BY15" s="1140"/>
      <c r="BZ15" s="1140"/>
      <c r="CA15" s="1140"/>
      <c r="CB15" s="1140"/>
      <c r="CC15" s="1140"/>
      <c r="CD15" s="1140"/>
      <c r="CE15" s="1140"/>
      <c r="CF15" s="1140"/>
      <c r="CG15" s="1140"/>
      <c r="CH15" s="1140"/>
      <c r="CI15" s="1140"/>
      <c r="CJ15" s="1140"/>
      <c r="CK15" s="1140"/>
      <c r="CL15" s="1140"/>
      <c r="CM15" s="1140"/>
      <c r="CN15" s="1140"/>
      <c r="CO15" s="1140"/>
      <c r="CP15" s="1140"/>
      <c r="CQ15" s="1140"/>
      <c r="CR15" s="1140"/>
      <c r="CS15" s="1140"/>
      <c r="CT15" s="1140"/>
      <c r="CU15" s="1140"/>
      <c r="CV15" s="1140"/>
      <c r="CW15" s="1140"/>
      <c r="CX15" s="1140"/>
      <c r="CY15" s="1140"/>
      <c r="CZ15" s="1140"/>
      <c r="DA15" s="1140"/>
      <c r="DB15" s="1140"/>
      <c r="DC15" s="1140"/>
      <c r="DD15" s="1140"/>
      <c r="DE15" s="1140"/>
    </row>
    <row r="16" spans="1:109" s="316" customFormat="1" ht="13" x14ac:dyDescent="0.2">
      <c r="A16" s="1085"/>
      <c r="B16" s="1140"/>
      <c r="C16" s="1140"/>
      <c r="D16" s="1140"/>
      <c r="E16" s="1140"/>
      <c r="F16" s="1140"/>
      <c r="G16" s="1140"/>
      <c r="H16" s="1140"/>
      <c r="I16" s="1140"/>
      <c r="J16" s="1140"/>
      <c r="K16" s="1140"/>
      <c r="L16" s="1140"/>
      <c r="M16" s="1140"/>
      <c r="N16" s="1140"/>
      <c r="O16" s="1140"/>
      <c r="P16" s="1140"/>
      <c r="Q16" s="1140"/>
      <c r="R16" s="1140"/>
      <c r="S16" s="1140"/>
      <c r="T16" s="1140"/>
      <c r="U16" s="1140"/>
      <c r="V16" s="1140"/>
      <c r="W16" s="1140"/>
      <c r="X16" s="1140"/>
      <c r="Y16" s="1140"/>
      <c r="Z16" s="1140"/>
      <c r="AA16" s="1140"/>
      <c r="AB16" s="1140"/>
      <c r="AC16" s="1140"/>
      <c r="AD16" s="1140"/>
      <c r="AE16" s="1140"/>
      <c r="AF16" s="1140"/>
      <c r="AG16" s="1140"/>
      <c r="AH16" s="1140"/>
      <c r="AI16" s="1140"/>
      <c r="AJ16" s="1140"/>
      <c r="AK16" s="1140"/>
      <c r="AL16" s="1140"/>
      <c r="AM16" s="1140"/>
      <c r="AN16" s="1140"/>
      <c r="AO16" s="1140"/>
      <c r="AP16" s="1140"/>
      <c r="AQ16" s="1140"/>
      <c r="AR16" s="1140"/>
      <c r="AS16" s="1140"/>
      <c r="AT16" s="1140"/>
      <c r="AU16" s="1140"/>
      <c r="AV16" s="1140"/>
      <c r="AW16" s="1140"/>
      <c r="AX16" s="1140"/>
      <c r="AY16" s="1140"/>
      <c r="AZ16" s="1140"/>
      <c r="BA16" s="1140"/>
      <c r="BB16" s="1140"/>
      <c r="BC16" s="1140"/>
      <c r="BD16" s="1140"/>
      <c r="BE16" s="1140"/>
      <c r="BF16" s="1140"/>
      <c r="BG16" s="1140"/>
      <c r="BH16" s="1140"/>
      <c r="BI16" s="1140"/>
      <c r="BJ16" s="1140"/>
      <c r="BK16" s="1140"/>
      <c r="BL16" s="1140"/>
      <c r="BM16" s="1140"/>
      <c r="BN16" s="1140"/>
      <c r="BO16" s="1140"/>
      <c r="BP16" s="1140"/>
      <c r="BQ16" s="1140"/>
      <c r="BR16" s="1140"/>
      <c r="BS16" s="1140"/>
      <c r="BT16" s="1140"/>
      <c r="BU16" s="1140"/>
      <c r="BV16" s="1140"/>
      <c r="BW16" s="1140"/>
      <c r="BX16" s="1140"/>
      <c r="BY16" s="1140"/>
      <c r="BZ16" s="1140"/>
      <c r="CA16" s="1140"/>
      <c r="CB16" s="1140"/>
      <c r="CC16" s="1140"/>
      <c r="CD16" s="1140"/>
      <c r="CE16" s="1140"/>
      <c r="CF16" s="1140"/>
      <c r="CG16" s="1140"/>
      <c r="CH16" s="1140"/>
      <c r="CI16" s="1140"/>
      <c r="CJ16" s="1140"/>
      <c r="CK16" s="1140"/>
      <c r="CL16" s="1140"/>
      <c r="CM16" s="1140"/>
      <c r="CN16" s="1140"/>
      <c r="CO16" s="1140"/>
      <c r="CP16" s="1140"/>
      <c r="CQ16" s="1140"/>
      <c r="CR16" s="1140"/>
      <c r="CS16" s="1140"/>
      <c r="CT16" s="1140"/>
      <c r="CU16" s="1140"/>
      <c r="CV16" s="1140"/>
      <c r="CW16" s="1140"/>
      <c r="CX16" s="1140"/>
      <c r="CY16" s="1140"/>
      <c r="CZ16" s="1140"/>
      <c r="DA16" s="1140"/>
      <c r="DB16" s="1140"/>
      <c r="DC16" s="1140"/>
      <c r="DD16" s="1140"/>
      <c r="DE16" s="1140"/>
    </row>
    <row r="17" spans="1:109" s="316" customFormat="1" ht="13" x14ac:dyDescent="0.2">
      <c r="A17" s="1085"/>
      <c r="B17" s="1140"/>
      <c r="C17" s="1140"/>
      <c r="D17" s="1140"/>
      <c r="E17" s="1140"/>
      <c r="F17" s="1140"/>
      <c r="G17" s="1140"/>
      <c r="H17" s="1140"/>
      <c r="I17" s="1140"/>
      <c r="J17" s="1140"/>
      <c r="K17" s="1140"/>
      <c r="L17" s="1140"/>
      <c r="M17" s="1140"/>
      <c r="N17" s="1140"/>
      <c r="O17" s="1140"/>
      <c r="P17" s="1140"/>
      <c r="Q17" s="1140"/>
      <c r="R17" s="1140"/>
      <c r="S17" s="1140"/>
      <c r="T17" s="1140"/>
      <c r="U17" s="1140"/>
      <c r="V17" s="1140"/>
      <c r="W17" s="1140"/>
      <c r="X17" s="1140"/>
      <c r="Y17" s="1140"/>
      <c r="Z17" s="1140"/>
      <c r="AA17" s="1140"/>
      <c r="AB17" s="1140"/>
      <c r="AC17" s="1140"/>
      <c r="AD17" s="1140"/>
      <c r="AE17" s="1140"/>
      <c r="AF17" s="1140"/>
      <c r="AG17" s="1140"/>
      <c r="AH17" s="1140"/>
      <c r="AI17" s="1140"/>
      <c r="AJ17" s="1140"/>
      <c r="AK17" s="1140"/>
      <c r="AL17" s="1140"/>
      <c r="AM17" s="1140"/>
      <c r="AN17" s="1140"/>
      <c r="AO17" s="1140"/>
      <c r="AP17" s="1140"/>
      <c r="AQ17" s="1140"/>
      <c r="AR17" s="1140"/>
      <c r="AS17" s="1140"/>
      <c r="AT17" s="1140"/>
      <c r="AU17" s="1140"/>
      <c r="AV17" s="1140"/>
      <c r="AW17" s="1140"/>
      <c r="AX17" s="1140"/>
      <c r="AY17" s="1140"/>
      <c r="AZ17" s="1140"/>
      <c r="BA17" s="1140"/>
      <c r="BB17" s="1140"/>
      <c r="BC17" s="1140"/>
      <c r="BD17" s="1140"/>
      <c r="BE17" s="1140"/>
      <c r="BF17" s="1140"/>
      <c r="BG17" s="1140"/>
      <c r="BH17" s="1140"/>
      <c r="BI17" s="1140"/>
      <c r="BJ17" s="1140"/>
      <c r="BK17" s="1140"/>
      <c r="BL17" s="1140"/>
      <c r="BM17" s="1140"/>
      <c r="BN17" s="1140"/>
      <c r="BO17" s="1140"/>
      <c r="BP17" s="1140"/>
      <c r="BQ17" s="1140"/>
      <c r="BR17" s="1140"/>
      <c r="BS17" s="1140"/>
      <c r="BT17" s="1140"/>
      <c r="BU17" s="1140"/>
      <c r="BV17" s="1140"/>
      <c r="BW17" s="1140"/>
      <c r="BX17" s="1140"/>
      <c r="BY17" s="1140"/>
      <c r="BZ17" s="1140"/>
      <c r="CA17" s="1140"/>
      <c r="CB17" s="1140"/>
      <c r="CC17" s="1140"/>
      <c r="CD17" s="1140"/>
      <c r="CE17" s="1140"/>
      <c r="CF17" s="1140"/>
      <c r="CG17" s="1140"/>
      <c r="CH17" s="1140"/>
      <c r="CI17" s="1140"/>
      <c r="CJ17" s="1140"/>
      <c r="CK17" s="1140"/>
      <c r="CL17" s="1140"/>
      <c r="CM17" s="1140"/>
      <c r="CN17" s="1140"/>
      <c r="CO17" s="1140"/>
      <c r="CP17" s="1140"/>
      <c r="CQ17" s="1140"/>
      <c r="CR17" s="1140"/>
      <c r="CS17" s="1140"/>
      <c r="CT17" s="1140"/>
      <c r="CU17" s="1140"/>
      <c r="CV17" s="1140"/>
      <c r="CW17" s="1140"/>
      <c r="CX17" s="1140"/>
      <c r="CY17" s="1140"/>
      <c r="CZ17" s="1140"/>
      <c r="DA17" s="1140"/>
      <c r="DB17" s="1140"/>
      <c r="DC17" s="1140"/>
      <c r="DD17" s="1140"/>
      <c r="DE17" s="1140"/>
    </row>
    <row r="18" spans="1:109" s="316" customFormat="1" ht="13" x14ac:dyDescent="0.2">
      <c r="A18" s="1085"/>
      <c r="B18" s="1140"/>
      <c r="C18" s="1140"/>
      <c r="D18" s="1140"/>
      <c r="E18" s="1140"/>
      <c r="F18" s="1140"/>
      <c r="G18" s="1140"/>
      <c r="H18" s="1140"/>
      <c r="I18" s="1140"/>
      <c r="J18" s="1140"/>
      <c r="K18" s="1140"/>
      <c r="L18" s="1140"/>
      <c r="M18" s="1140"/>
      <c r="N18" s="1140"/>
      <c r="O18" s="1140"/>
      <c r="P18" s="1140"/>
      <c r="Q18" s="1140"/>
      <c r="R18" s="1140"/>
      <c r="S18" s="1140"/>
      <c r="T18" s="1140"/>
      <c r="U18" s="1140"/>
      <c r="V18" s="1140"/>
      <c r="W18" s="1140"/>
      <c r="X18" s="1140"/>
      <c r="Y18" s="1140"/>
      <c r="Z18" s="1140"/>
      <c r="AA18" s="1140"/>
      <c r="AB18" s="1140"/>
      <c r="AC18" s="1140"/>
      <c r="AD18" s="1140"/>
      <c r="AE18" s="1140"/>
      <c r="AF18" s="1140"/>
      <c r="AG18" s="1140"/>
      <c r="AH18" s="1140"/>
      <c r="AI18" s="1140"/>
      <c r="AJ18" s="1140"/>
      <c r="AK18" s="1140"/>
      <c r="AL18" s="1140"/>
      <c r="AM18" s="1140"/>
      <c r="AN18" s="1140"/>
      <c r="AO18" s="1140"/>
      <c r="AP18" s="1140"/>
      <c r="AQ18" s="1140"/>
      <c r="AR18" s="1140"/>
      <c r="AS18" s="1140"/>
      <c r="AT18" s="1140"/>
      <c r="AU18" s="1140"/>
      <c r="AV18" s="1140"/>
      <c r="AW18" s="1140"/>
      <c r="AX18" s="1140"/>
      <c r="AY18" s="1140"/>
      <c r="AZ18" s="1140"/>
      <c r="BA18" s="1140"/>
      <c r="BB18" s="1140"/>
      <c r="BC18" s="1140"/>
      <c r="BD18" s="1140"/>
      <c r="BE18" s="1140"/>
      <c r="BF18" s="1140"/>
      <c r="BG18" s="1140"/>
      <c r="BH18" s="1140"/>
      <c r="BI18" s="1140"/>
      <c r="BJ18" s="1140"/>
      <c r="BK18" s="1140"/>
      <c r="BL18" s="1140"/>
      <c r="BM18" s="1140"/>
      <c r="BN18" s="1140"/>
      <c r="BO18" s="1140"/>
      <c r="BP18" s="1140"/>
      <c r="BQ18" s="1140"/>
      <c r="BR18" s="1140"/>
      <c r="BS18" s="1140"/>
      <c r="BT18" s="1140"/>
      <c r="BU18" s="1140"/>
      <c r="BV18" s="1140"/>
      <c r="BW18" s="1140"/>
      <c r="BX18" s="1140"/>
      <c r="BY18" s="1140"/>
      <c r="BZ18" s="1140"/>
      <c r="CA18" s="1140"/>
      <c r="CB18" s="1140"/>
      <c r="CC18" s="1140"/>
      <c r="CD18" s="1140"/>
      <c r="CE18" s="1140"/>
      <c r="CF18" s="1140"/>
      <c r="CG18" s="1140"/>
      <c r="CH18" s="1140"/>
      <c r="CI18" s="1140"/>
      <c r="CJ18" s="1140"/>
      <c r="CK18" s="1140"/>
      <c r="CL18" s="1140"/>
      <c r="CM18" s="1140"/>
      <c r="CN18" s="1140"/>
      <c r="CO18" s="1140"/>
      <c r="CP18" s="1140"/>
      <c r="CQ18" s="1140"/>
      <c r="CR18" s="1140"/>
      <c r="CS18" s="1140"/>
      <c r="CT18" s="1140"/>
      <c r="CU18" s="1140"/>
      <c r="CV18" s="1140"/>
      <c r="CW18" s="1140"/>
      <c r="CX18" s="1140"/>
      <c r="CY18" s="1140"/>
      <c r="CZ18" s="1140"/>
      <c r="DA18" s="1140"/>
      <c r="DB18" s="1140"/>
      <c r="DC18" s="1140"/>
      <c r="DD18" s="1140"/>
      <c r="DE18" s="1140"/>
    </row>
    <row r="19" spans="1:109" ht="13" x14ac:dyDescent="0.2">
      <c r="DD19" s="1085"/>
      <c r="DE19" s="1085"/>
    </row>
    <row r="20" spans="1:109" ht="13" x14ac:dyDescent="0.2">
      <c r="DD20" s="1085"/>
      <c r="DE20" s="1085"/>
    </row>
    <row r="21" spans="1:109" ht="17.25" customHeight="1" x14ac:dyDescent="0.2">
      <c r="B21" s="1139"/>
      <c r="C21" s="1136"/>
      <c r="D21" s="1136"/>
      <c r="E21" s="1136"/>
      <c r="F21" s="1136"/>
      <c r="G21" s="1136"/>
      <c r="H21" s="1136"/>
      <c r="I21" s="1136"/>
      <c r="J21" s="1136"/>
      <c r="K21" s="1136"/>
      <c r="L21" s="1136"/>
      <c r="M21" s="1136"/>
      <c r="N21" s="1138"/>
      <c r="O21" s="1136"/>
      <c r="P21" s="1136"/>
      <c r="Q21" s="1136"/>
      <c r="R21" s="1136"/>
      <c r="S21" s="1136"/>
      <c r="T21" s="1136"/>
      <c r="U21" s="1136"/>
      <c r="V21" s="1136"/>
      <c r="W21" s="1136"/>
      <c r="X21" s="1136"/>
      <c r="Y21" s="1136"/>
      <c r="Z21" s="1136"/>
      <c r="AA21" s="1136"/>
      <c r="AB21" s="1136"/>
      <c r="AC21" s="1136"/>
      <c r="AD21" s="1136"/>
      <c r="AE21" s="1136"/>
      <c r="AF21" s="1136"/>
      <c r="AG21" s="1136"/>
      <c r="AH21" s="1136"/>
      <c r="AI21" s="1136"/>
      <c r="AJ21" s="1136"/>
      <c r="AK21" s="1136"/>
      <c r="AL21" s="1136"/>
      <c r="AM21" s="1136"/>
      <c r="AN21" s="1136"/>
      <c r="AO21" s="1136"/>
      <c r="AP21" s="1136"/>
      <c r="AQ21" s="1136"/>
      <c r="AR21" s="1136"/>
      <c r="AS21" s="1136"/>
      <c r="AT21" s="1138"/>
      <c r="AU21" s="1136"/>
      <c r="AV21" s="1136"/>
      <c r="AW21" s="1136"/>
      <c r="AX21" s="1136"/>
      <c r="AY21" s="1136"/>
      <c r="AZ21" s="1136"/>
      <c r="BA21" s="1136"/>
      <c r="BB21" s="1136"/>
      <c r="BC21" s="1136"/>
      <c r="BD21" s="1136"/>
      <c r="BE21" s="1136"/>
      <c r="BF21" s="1138"/>
      <c r="BG21" s="1136"/>
      <c r="BH21" s="1136"/>
      <c r="BI21" s="1136"/>
      <c r="BJ21" s="1136"/>
      <c r="BK21" s="1136"/>
      <c r="BL21" s="1136"/>
      <c r="BM21" s="1136"/>
      <c r="BN21" s="1136"/>
      <c r="BO21" s="1136"/>
      <c r="BP21" s="1136"/>
      <c r="BQ21" s="1136"/>
      <c r="BR21" s="1138"/>
      <c r="BS21" s="1136"/>
      <c r="BT21" s="1136"/>
      <c r="BU21" s="1136"/>
      <c r="BV21" s="1136"/>
      <c r="BW21" s="1136"/>
      <c r="BX21" s="1136"/>
      <c r="BY21" s="1136"/>
      <c r="BZ21" s="1136"/>
      <c r="CA21" s="1136"/>
      <c r="CB21" s="1136"/>
      <c r="CC21" s="1136"/>
      <c r="CD21" s="1138"/>
      <c r="CE21" s="1136"/>
      <c r="CF21" s="1136"/>
      <c r="CG21" s="1136"/>
      <c r="CH21" s="1136"/>
      <c r="CI21" s="1136"/>
      <c r="CJ21" s="1136"/>
      <c r="CK21" s="1136"/>
      <c r="CL21" s="1136"/>
      <c r="CM21" s="1136"/>
      <c r="CN21" s="1136"/>
      <c r="CO21" s="1136"/>
      <c r="CP21" s="1138"/>
      <c r="CQ21" s="1136"/>
      <c r="CR21" s="1136"/>
      <c r="CS21" s="1136"/>
      <c r="CT21" s="1136"/>
      <c r="CU21" s="1136"/>
      <c r="CV21" s="1136"/>
      <c r="CW21" s="1136"/>
      <c r="CX21" s="1136"/>
      <c r="CY21" s="1136"/>
      <c r="CZ21" s="1136"/>
      <c r="DA21" s="1136"/>
      <c r="DB21" s="1138"/>
      <c r="DC21" s="1136"/>
      <c r="DD21" s="1135"/>
      <c r="DE21" s="1085"/>
    </row>
    <row r="22" spans="1:109" ht="17.25" customHeight="1" x14ac:dyDescent="0.2">
      <c r="B22" s="1086"/>
    </row>
    <row r="23" spans="1:109" ht="13" x14ac:dyDescent="0.2">
      <c r="B23" s="1086"/>
    </row>
    <row r="24" spans="1:109" ht="13" x14ac:dyDescent="0.2">
      <c r="B24" s="1086"/>
    </row>
    <row r="25" spans="1:109" ht="13" x14ac:dyDescent="0.2">
      <c r="B25" s="1086"/>
    </row>
    <row r="26" spans="1:109" ht="13" x14ac:dyDescent="0.2">
      <c r="B26" s="1086"/>
    </row>
    <row r="27" spans="1:109" ht="13" x14ac:dyDescent="0.2">
      <c r="B27" s="1086"/>
    </row>
    <row r="28" spans="1:109" ht="13" x14ac:dyDescent="0.2">
      <c r="B28" s="1086"/>
    </row>
    <row r="29" spans="1:109" ht="13" x14ac:dyDescent="0.2">
      <c r="B29" s="1086"/>
    </row>
    <row r="30" spans="1:109" ht="13" x14ac:dyDescent="0.2">
      <c r="B30" s="1086"/>
    </row>
    <row r="31" spans="1:109" ht="13" x14ac:dyDescent="0.2">
      <c r="B31" s="1086"/>
    </row>
    <row r="32" spans="1:109" ht="13" x14ac:dyDescent="0.2">
      <c r="B32" s="1086"/>
    </row>
    <row r="33" spans="2:109" ht="13" x14ac:dyDescent="0.2">
      <c r="B33" s="1086"/>
    </row>
    <row r="34" spans="2:109" ht="13" x14ac:dyDescent="0.2">
      <c r="B34" s="1086"/>
    </row>
    <row r="35" spans="2:109" ht="13" x14ac:dyDescent="0.2">
      <c r="B35" s="1086"/>
    </row>
    <row r="36" spans="2:109" ht="13" x14ac:dyDescent="0.2">
      <c r="B36" s="1086"/>
    </row>
    <row r="37" spans="2:109" ht="13" x14ac:dyDescent="0.2">
      <c r="B37" s="1086"/>
    </row>
    <row r="38" spans="2:109" ht="13" x14ac:dyDescent="0.2">
      <c r="B38" s="1086"/>
    </row>
    <row r="39" spans="2:109" ht="13" x14ac:dyDescent="0.2">
      <c r="B39" s="1090"/>
      <c r="C39" s="1089"/>
      <c r="D39" s="1089"/>
      <c r="E39" s="1089"/>
      <c r="F39" s="1089"/>
      <c r="G39" s="1089"/>
      <c r="H39" s="1089"/>
      <c r="I39" s="1089"/>
      <c r="J39" s="1089"/>
      <c r="K39" s="1089"/>
      <c r="L39" s="1089"/>
      <c r="M39" s="1089"/>
      <c r="N39" s="1089"/>
      <c r="O39" s="1089"/>
      <c r="P39" s="1089"/>
      <c r="Q39" s="1089"/>
      <c r="R39" s="1089"/>
      <c r="S39" s="1089"/>
      <c r="T39" s="1089"/>
      <c r="U39" s="1089"/>
      <c r="V39" s="1089"/>
      <c r="W39" s="1089"/>
      <c r="X39" s="1089"/>
      <c r="Y39" s="1089"/>
      <c r="Z39" s="1089"/>
      <c r="AA39" s="1089"/>
      <c r="AB39" s="1089"/>
      <c r="AC39" s="1089"/>
      <c r="AD39" s="1089"/>
      <c r="AE39" s="1089"/>
      <c r="AF39" s="1089"/>
      <c r="AG39" s="1089"/>
      <c r="AH39" s="1089"/>
      <c r="AI39" s="1089"/>
      <c r="AJ39" s="1089"/>
      <c r="AK39" s="1089"/>
      <c r="AL39" s="1089"/>
      <c r="AM39" s="1089"/>
      <c r="AN39" s="1089"/>
      <c r="AO39" s="1089"/>
      <c r="AP39" s="1089"/>
      <c r="AQ39" s="1089"/>
      <c r="AR39" s="1089"/>
      <c r="AS39" s="1089"/>
      <c r="AT39" s="1089"/>
      <c r="AU39" s="1089"/>
      <c r="AV39" s="1089"/>
      <c r="AW39" s="1089"/>
      <c r="AX39" s="1089"/>
      <c r="AY39" s="1089"/>
      <c r="AZ39" s="1089"/>
      <c r="BA39" s="1089"/>
      <c r="BB39" s="1089"/>
      <c r="BC39" s="1089"/>
      <c r="BD39" s="1089"/>
      <c r="BE39" s="1089"/>
      <c r="BF39" s="1089"/>
      <c r="BG39" s="1089"/>
      <c r="BH39" s="1089"/>
      <c r="BI39" s="1089"/>
      <c r="BJ39" s="1089"/>
      <c r="BK39" s="1089"/>
      <c r="BL39" s="1089"/>
      <c r="BM39" s="1089"/>
      <c r="BN39" s="1089"/>
      <c r="BO39" s="1089"/>
      <c r="BP39" s="1089"/>
      <c r="BQ39" s="1089"/>
      <c r="BR39" s="1089"/>
      <c r="BS39" s="1089"/>
      <c r="BT39" s="1089"/>
      <c r="BU39" s="1089"/>
      <c r="BV39" s="1089"/>
      <c r="BW39" s="1089"/>
      <c r="BX39" s="1089"/>
      <c r="BY39" s="1089"/>
      <c r="BZ39" s="1089"/>
      <c r="CA39" s="1089"/>
      <c r="CB39" s="1089"/>
      <c r="CC39" s="1089"/>
      <c r="CD39" s="1089"/>
      <c r="CE39" s="1089"/>
      <c r="CF39" s="1089"/>
      <c r="CG39" s="1089"/>
      <c r="CH39" s="1089"/>
      <c r="CI39" s="1089"/>
      <c r="CJ39" s="1089"/>
      <c r="CK39" s="1089"/>
      <c r="CL39" s="1089"/>
      <c r="CM39" s="1089"/>
      <c r="CN39" s="1089"/>
      <c r="CO39" s="1089"/>
      <c r="CP39" s="1089"/>
      <c r="CQ39" s="1089"/>
      <c r="CR39" s="1089"/>
      <c r="CS39" s="1089"/>
      <c r="CT39" s="1089"/>
      <c r="CU39" s="1089"/>
      <c r="CV39" s="1089"/>
      <c r="CW39" s="1089"/>
      <c r="CX39" s="1089"/>
      <c r="CY39" s="1089"/>
      <c r="CZ39" s="1089"/>
      <c r="DA39" s="1089"/>
      <c r="DB39" s="1089"/>
      <c r="DC39" s="1089"/>
      <c r="DD39" s="1088"/>
    </row>
    <row r="40" spans="2:109" ht="13" x14ac:dyDescent="0.2">
      <c r="B40" s="1126"/>
      <c r="DD40" s="1126"/>
      <c r="DE40" s="1085"/>
    </row>
    <row r="41" spans="2:109" ht="16.5" x14ac:dyDescent="0.2">
      <c r="B41" s="1137" t="s">
        <v>557</v>
      </c>
      <c r="C41" s="1136"/>
      <c r="D41" s="1136"/>
      <c r="E41" s="1136"/>
      <c r="F41" s="1136"/>
      <c r="G41" s="1136"/>
      <c r="H41" s="1136"/>
      <c r="I41" s="1136"/>
      <c r="J41" s="1136"/>
      <c r="K41" s="1136"/>
      <c r="L41" s="1136"/>
      <c r="M41" s="1136"/>
      <c r="N41" s="1136"/>
      <c r="O41" s="1136"/>
      <c r="P41" s="1136"/>
      <c r="Q41" s="1136"/>
      <c r="R41" s="1136"/>
      <c r="S41" s="1136"/>
      <c r="T41" s="1136"/>
      <c r="U41" s="1136"/>
      <c r="V41" s="1136"/>
      <c r="W41" s="1136"/>
      <c r="X41" s="1136"/>
      <c r="Y41" s="1136"/>
      <c r="Z41" s="1136"/>
      <c r="AA41" s="1136"/>
      <c r="AB41" s="1136"/>
      <c r="AC41" s="1136"/>
      <c r="AD41" s="1136"/>
      <c r="AE41" s="1136"/>
      <c r="AF41" s="1136"/>
      <c r="AG41" s="1136"/>
      <c r="AH41" s="1136"/>
      <c r="AI41" s="1136"/>
      <c r="AJ41" s="1136"/>
      <c r="AK41" s="1136"/>
      <c r="AL41" s="1136"/>
      <c r="AM41" s="1136"/>
      <c r="AN41" s="1136"/>
      <c r="AO41" s="1136"/>
      <c r="AP41" s="1136"/>
      <c r="AQ41" s="1136"/>
      <c r="AR41" s="1136"/>
      <c r="AS41" s="1136"/>
      <c r="AT41" s="1136"/>
      <c r="AU41" s="1136"/>
      <c r="AV41" s="1136"/>
      <c r="AW41" s="1136"/>
      <c r="AX41" s="1136"/>
      <c r="AY41" s="1136"/>
      <c r="AZ41" s="1136"/>
      <c r="BA41" s="1136"/>
      <c r="BB41" s="1136"/>
      <c r="BC41" s="1136"/>
      <c r="BD41" s="1136"/>
      <c r="BE41" s="1136"/>
      <c r="BF41" s="1136"/>
      <c r="BG41" s="1136"/>
      <c r="BH41" s="1136"/>
      <c r="BI41" s="1136"/>
      <c r="BJ41" s="1136"/>
      <c r="BK41" s="1136"/>
      <c r="BL41" s="1136"/>
      <c r="BM41" s="1136"/>
      <c r="BN41" s="1136"/>
      <c r="BO41" s="1136"/>
      <c r="BP41" s="1136"/>
      <c r="BQ41" s="1136"/>
      <c r="BR41" s="1136"/>
      <c r="BS41" s="1136"/>
      <c r="BT41" s="1136"/>
      <c r="BU41" s="1136"/>
      <c r="BV41" s="1136"/>
      <c r="BW41" s="1136"/>
      <c r="BX41" s="1136"/>
      <c r="BY41" s="1136"/>
      <c r="BZ41" s="1136"/>
      <c r="CA41" s="1136"/>
      <c r="CB41" s="1136"/>
      <c r="CC41" s="1136"/>
      <c r="CD41" s="1136"/>
      <c r="CE41" s="1136"/>
      <c r="CF41" s="1136"/>
      <c r="CG41" s="1136"/>
      <c r="CH41" s="1136"/>
      <c r="CI41" s="1136"/>
      <c r="CJ41" s="1136"/>
      <c r="CK41" s="1136"/>
      <c r="CL41" s="1136"/>
      <c r="CM41" s="1136"/>
      <c r="CN41" s="1136"/>
      <c r="CO41" s="1136"/>
      <c r="CP41" s="1136"/>
      <c r="CQ41" s="1136"/>
      <c r="CR41" s="1136"/>
      <c r="CS41" s="1136"/>
      <c r="CT41" s="1136"/>
      <c r="CU41" s="1136"/>
      <c r="CV41" s="1136"/>
      <c r="CW41" s="1136"/>
      <c r="CX41" s="1136"/>
      <c r="CY41" s="1136"/>
      <c r="CZ41" s="1136"/>
      <c r="DA41" s="1136"/>
      <c r="DB41" s="1136"/>
      <c r="DC41" s="1136"/>
      <c r="DD41" s="1135"/>
    </row>
    <row r="42" spans="2:109" ht="13" x14ac:dyDescent="0.2">
      <c r="B42" s="1086"/>
      <c r="G42" s="1122"/>
      <c r="I42" s="1121"/>
      <c r="J42" s="1121"/>
      <c r="K42" s="1121"/>
      <c r="AM42" s="1122"/>
      <c r="AN42" s="1122" t="s">
        <v>553</v>
      </c>
      <c r="AP42" s="1121"/>
      <c r="AQ42" s="1121"/>
      <c r="AR42" s="1121"/>
      <c r="AY42" s="1122"/>
      <c r="BA42" s="1121"/>
      <c r="BB42" s="1121"/>
      <c r="BC42" s="1121"/>
      <c r="BK42" s="1122"/>
      <c r="BM42" s="1121"/>
      <c r="BN42" s="1121"/>
      <c r="BO42" s="1121"/>
      <c r="BW42" s="1122"/>
      <c r="BY42" s="1121"/>
      <c r="BZ42" s="1121"/>
      <c r="CA42" s="1121"/>
      <c r="CI42" s="1122"/>
      <c r="CK42" s="1121"/>
      <c r="CL42" s="1121"/>
      <c r="CM42" s="1121"/>
      <c r="CU42" s="1122"/>
      <c r="CW42" s="1121"/>
      <c r="CX42" s="1121"/>
      <c r="CY42" s="1121"/>
    </row>
    <row r="43" spans="2:109" ht="13.5" customHeight="1" x14ac:dyDescent="0.2">
      <c r="B43" s="1086"/>
      <c r="AN43" s="1120" t="s">
        <v>556</v>
      </c>
      <c r="AO43" s="1119"/>
      <c r="AP43" s="1119"/>
      <c r="AQ43" s="1119"/>
      <c r="AR43" s="1119"/>
      <c r="AS43" s="1119"/>
      <c r="AT43" s="1119"/>
      <c r="AU43" s="1119"/>
      <c r="AV43" s="1119"/>
      <c r="AW43" s="1119"/>
      <c r="AX43" s="1119"/>
      <c r="AY43" s="1119"/>
      <c r="AZ43" s="1119"/>
      <c r="BA43" s="1119"/>
      <c r="BB43" s="1119"/>
      <c r="BC43" s="1119"/>
      <c r="BD43" s="1119"/>
      <c r="BE43" s="1119"/>
      <c r="BF43" s="1119"/>
      <c r="BG43" s="1119"/>
      <c r="BH43" s="1119"/>
      <c r="BI43" s="1119"/>
      <c r="BJ43" s="1119"/>
      <c r="BK43" s="1119"/>
      <c r="BL43" s="1119"/>
      <c r="BM43" s="1119"/>
      <c r="BN43" s="1119"/>
      <c r="BO43" s="1119"/>
      <c r="BP43" s="1119"/>
      <c r="BQ43" s="1119"/>
      <c r="BR43" s="1119"/>
      <c r="BS43" s="1119"/>
      <c r="BT43" s="1119"/>
      <c r="BU43" s="1119"/>
      <c r="BV43" s="1119"/>
      <c r="BW43" s="1119"/>
      <c r="BX43" s="1119"/>
      <c r="BY43" s="1119"/>
      <c r="BZ43" s="1119"/>
      <c r="CA43" s="1119"/>
      <c r="CB43" s="1119"/>
      <c r="CC43" s="1119"/>
      <c r="CD43" s="1119"/>
      <c r="CE43" s="1119"/>
      <c r="CF43" s="1119"/>
      <c r="CG43" s="1119"/>
      <c r="CH43" s="1119"/>
      <c r="CI43" s="1119"/>
      <c r="CJ43" s="1119"/>
      <c r="CK43" s="1119"/>
      <c r="CL43" s="1119"/>
      <c r="CM43" s="1119"/>
      <c r="CN43" s="1119"/>
      <c r="CO43" s="1119"/>
      <c r="CP43" s="1119"/>
      <c r="CQ43" s="1119"/>
      <c r="CR43" s="1119"/>
      <c r="CS43" s="1119"/>
      <c r="CT43" s="1119"/>
      <c r="CU43" s="1119"/>
      <c r="CV43" s="1119"/>
      <c r="CW43" s="1119"/>
      <c r="CX43" s="1119"/>
      <c r="CY43" s="1119"/>
      <c r="CZ43" s="1119"/>
      <c r="DA43" s="1119"/>
      <c r="DB43" s="1119"/>
      <c r="DC43" s="1118"/>
    </row>
    <row r="44" spans="2:109" ht="13" x14ac:dyDescent="0.2">
      <c r="B44" s="1086"/>
      <c r="AN44" s="1117"/>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c r="DC44" s="1115"/>
    </row>
    <row r="45" spans="2:109" ht="13" x14ac:dyDescent="0.2">
      <c r="B45" s="1086"/>
      <c r="AN45" s="1117"/>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c r="DC45" s="1115"/>
    </row>
    <row r="46" spans="2:109" ht="13" x14ac:dyDescent="0.2">
      <c r="B46" s="1086"/>
      <c r="AN46" s="1117"/>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c r="DC46" s="1115"/>
    </row>
    <row r="47" spans="2:109" ht="13" x14ac:dyDescent="0.2">
      <c r="B47" s="1086"/>
      <c r="AN47" s="1114"/>
      <c r="AO47" s="1113"/>
      <c r="AP47" s="1113"/>
      <c r="AQ47" s="1113"/>
      <c r="AR47" s="1113"/>
      <c r="AS47" s="1113"/>
      <c r="AT47" s="1113"/>
      <c r="AU47" s="1113"/>
      <c r="AV47" s="1113"/>
      <c r="AW47" s="1113"/>
      <c r="AX47" s="1113"/>
      <c r="AY47" s="1113"/>
      <c r="AZ47" s="1113"/>
      <c r="BA47" s="1113"/>
      <c r="BB47" s="1113"/>
      <c r="BC47" s="1113"/>
      <c r="BD47" s="1113"/>
      <c r="BE47" s="1113"/>
      <c r="BF47" s="1113"/>
      <c r="BG47" s="1113"/>
      <c r="BH47" s="1113"/>
      <c r="BI47" s="1113"/>
      <c r="BJ47" s="1113"/>
      <c r="BK47" s="1113"/>
      <c r="BL47" s="1113"/>
      <c r="BM47" s="1113"/>
      <c r="BN47" s="1113"/>
      <c r="BO47" s="1113"/>
      <c r="BP47" s="1113"/>
      <c r="BQ47" s="1113"/>
      <c r="BR47" s="1113"/>
      <c r="BS47" s="1113"/>
      <c r="BT47" s="1113"/>
      <c r="BU47" s="1113"/>
      <c r="BV47" s="1113"/>
      <c r="BW47" s="1113"/>
      <c r="BX47" s="1113"/>
      <c r="BY47" s="1113"/>
      <c r="BZ47" s="1113"/>
      <c r="CA47" s="1113"/>
      <c r="CB47" s="1113"/>
      <c r="CC47" s="1113"/>
      <c r="CD47" s="1113"/>
      <c r="CE47" s="1113"/>
      <c r="CF47" s="1113"/>
      <c r="CG47" s="1113"/>
      <c r="CH47" s="1113"/>
      <c r="CI47" s="1113"/>
      <c r="CJ47" s="1113"/>
      <c r="CK47" s="1113"/>
      <c r="CL47" s="1113"/>
      <c r="CM47" s="1113"/>
      <c r="CN47" s="1113"/>
      <c r="CO47" s="1113"/>
      <c r="CP47" s="1113"/>
      <c r="CQ47" s="1113"/>
      <c r="CR47" s="1113"/>
      <c r="CS47" s="1113"/>
      <c r="CT47" s="1113"/>
      <c r="CU47" s="1113"/>
      <c r="CV47" s="1113"/>
      <c r="CW47" s="1113"/>
      <c r="CX47" s="1113"/>
      <c r="CY47" s="1113"/>
      <c r="CZ47" s="1113"/>
      <c r="DA47" s="1113"/>
      <c r="DB47" s="1113"/>
      <c r="DC47" s="1112"/>
    </row>
    <row r="48" spans="2:109" ht="13" x14ac:dyDescent="0.2">
      <c r="B48" s="1086"/>
      <c r="H48" s="1099"/>
      <c r="I48" s="1099"/>
      <c r="J48" s="1099"/>
      <c r="AN48" s="1099"/>
      <c r="AO48" s="1099"/>
      <c r="AP48" s="1099"/>
      <c r="AZ48" s="1099"/>
      <c r="BA48" s="1099"/>
      <c r="BB48" s="1099"/>
      <c r="BL48" s="1099"/>
      <c r="BM48" s="1099"/>
      <c r="BN48" s="1099"/>
      <c r="BX48" s="1099"/>
      <c r="BY48" s="1099"/>
      <c r="BZ48" s="1099"/>
      <c r="CJ48" s="1099"/>
      <c r="CK48" s="1099"/>
      <c r="CL48" s="1099"/>
      <c r="CV48" s="1099"/>
      <c r="CW48" s="1099"/>
      <c r="CX48" s="1099"/>
    </row>
    <row r="49" spans="1:109" ht="13" x14ac:dyDescent="0.2">
      <c r="B49" s="1086"/>
      <c r="AN49" s="1085" t="s">
        <v>551</v>
      </c>
    </row>
    <row r="50" spans="1:109" ht="13" x14ac:dyDescent="0.2">
      <c r="B50" s="1086"/>
      <c r="G50" s="1097"/>
      <c r="H50" s="1097"/>
      <c r="I50" s="1097"/>
      <c r="J50" s="1097"/>
      <c r="K50" s="1106"/>
      <c r="L50" s="1106"/>
      <c r="M50" s="1105"/>
      <c r="N50" s="1105"/>
      <c r="AN50" s="1104"/>
      <c r="AO50" s="1103"/>
      <c r="AP50" s="1103"/>
      <c r="AQ50" s="1103"/>
      <c r="AR50" s="1103"/>
      <c r="AS50" s="1103"/>
      <c r="AT50" s="1103"/>
      <c r="AU50" s="1103"/>
      <c r="AV50" s="1103"/>
      <c r="AW50" s="1103"/>
      <c r="AX50" s="1103"/>
      <c r="AY50" s="1103"/>
      <c r="AZ50" s="1103"/>
      <c r="BA50" s="1103"/>
      <c r="BB50" s="1103"/>
      <c r="BC50" s="1103"/>
      <c r="BD50" s="1103"/>
      <c r="BE50" s="1103"/>
      <c r="BF50" s="1103"/>
      <c r="BG50" s="1103"/>
      <c r="BH50" s="1103"/>
      <c r="BI50" s="1103"/>
      <c r="BJ50" s="1103"/>
      <c r="BK50" s="1103"/>
      <c r="BL50" s="1103"/>
      <c r="BM50" s="1103"/>
      <c r="BN50" s="1103"/>
      <c r="BO50" s="1102"/>
      <c r="BP50" s="1094" t="s">
        <v>528</v>
      </c>
      <c r="BQ50" s="1094"/>
      <c r="BR50" s="1094"/>
      <c r="BS50" s="1094"/>
      <c r="BT50" s="1094"/>
      <c r="BU50" s="1094"/>
      <c r="BV50" s="1094"/>
      <c r="BW50" s="1094"/>
      <c r="BX50" s="1094" t="s">
        <v>530</v>
      </c>
      <c r="BY50" s="1094"/>
      <c r="BZ50" s="1094"/>
      <c r="CA50" s="1094"/>
      <c r="CB50" s="1094"/>
      <c r="CC50" s="1094"/>
      <c r="CD50" s="1094"/>
      <c r="CE50" s="1094"/>
      <c r="CF50" s="1094" t="s">
        <v>531</v>
      </c>
      <c r="CG50" s="1094"/>
      <c r="CH50" s="1094"/>
      <c r="CI50" s="1094"/>
      <c r="CJ50" s="1094"/>
      <c r="CK50" s="1094"/>
      <c r="CL50" s="1094"/>
      <c r="CM50" s="1094"/>
      <c r="CN50" s="1094" t="s">
        <v>532</v>
      </c>
      <c r="CO50" s="1094"/>
      <c r="CP50" s="1094"/>
      <c r="CQ50" s="1094"/>
      <c r="CR50" s="1094"/>
      <c r="CS50" s="1094"/>
      <c r="CT50" s="1094"/>
      <c r="CU50" s="1094"/>
      <c r="CV50" s="1094" t="s">
        <v>533</v>
      </c>
      <c r="CW50" s="1094"/>
      <c r="CX50" s="1094"/>
      <c r="CY50" s="1094"/>
      <c r="CZ50" s="1094"/>
      <c r="DA50" s="1094"/>
      <c r="DB50" s="1094"/>
      <c r="DC50" s="1094"/>
    </row>
    <row r="51" spans="1:109" ht="13.5" customHeight="1" x14ac:dyDescent="0.2">
      <c r="B51" s="1086"/>
      <c r="G51" s="1101"/>
      <c r="H51" s="1101"/>
      <c r="I51" s="1134"/>
      <c r="J51" s="1134"/>
      <c r="K51" s="1100"/>
      <c r="L51" s="1100"/>
      <c r="M51" s="1100"/>
      <c r="N51" s="1100"/>
      <c r="AM51" s="1099"/>
      <c r="AN51" s="1093" t="s">
        <v>550</v>
      </c>
      <c r="AO51" s="1093"/>
      <c r="AP51" s="1093"/>
      <c r="AQ51" s="1093"/>
      <c r="AR51" s="1093"/>
      <c r="AS51" s="1093"/>
      <c r="AT51" s="1093"/>
      <c r="AU51" s="1093"/>
      <c r="AV51" s="1093"/>
      <c r="AW51" s="1093"/>
      <c r="AX51" s="1093"/>
      <c r="AY51" s="1093"/>
      <c r="AZ51" s="1093"/>
      <c r="BA51" s="1093"/>
      <c r="BB51" s="1093" t="s">
        <v>548</v>
      </c>
      <c r="BC51" s="1093"/>
      <c r="BD51" s="1093"/>
      <c r="BE51" s="1093"/>
      <c r="BF51" s="1093"/>
      <c r="BG51" s="1093"/>
      <c r="BH51" s="1093"/>
      <c r="BI51" s="1093"/>
      <c r="BJ51" s="1093"/>
      <c r="BK51" s="1093"/>
      <c r="BL51" s="1093"/>
      <c r="BM51" s="1093"/>
      <c r="BN51" s="1093"/>
      <c r="BO51" s="1093"/>
      <c r="BP51" s="1092">
        <v>90.2</v>
      </c>
      <c r="BQ51" s="1092"/>
      <c r="BR51" s="1092"/>
      <c r="BS51" s="1092"/>
      <c r="BT51" s="1092"/>
      <c r="BU51" s="1092"/>
      <c r="BV51" s="1092"/>
      <c r="BW51" s="1092"/>
      <c r="BX51" s="1092">
        <v>89.7</v>
      </c>
      <c r="BY51" s="1092"/>
      <c r="BZ51" s="1092"/>
      <c r="CA51" s="1092"/>
      <c r="CB51" s="1092"/>
      <c r="CC51" s="1092"/>
      <c r="CD51" s="1092"/>
      <c r="CE51" s="1092"/>
      <c r="CF51" s="1092">
        <v>88.8</v>
      </c>
      <c r="CG51" s="1092"/>
      <c r="CH51" s="1092"/>
      <c r="CI51" s="1092"/>
      <c r="CJ51" s="1092"/>
      <c r="CK51" s="1092"/>
      <c r="CL51" s="1092"/>
      <c r="CM51" s="1092"/>
      <c r="CN51" s="1092">
        <v>78.7</v>
      </c>
      <c r="CO51" s="1092"/>
      <c r="CP51" s="1092"/>
      <c r="CQ51" s="1092"/>
      <c r="CR51" s="1092"/>
      <c r="CS51" s="1092"/>
      <c r="CT51" s="1092"/>
      <c r="CU51" s="1092"/>
      <c r="CV51" s="1092">
        <v>67</v>
      </c>
      <c r="CW51" s="1092"/>
      <c r="CX51" s="1092"/>
      <c r="CY51" s="1092"/>
      <c r="CZ51" s="1092"/>
      <c r="DA51" s="1092"/>
      <c r="DB51" s="1092"/>
      <c r="DC51" s="1092"/>
    </row>
    <row r="52" spans="1:109" ht="13" x14ac:dyDescent="0.2">
      <c r="B52" s="1086"/>
      <c r="G52" s="1101"/>
      <c r="H52" s="1101"/>
      <c r="I52" s="1134"/>
      <c r="J52" s="1134"/>
      <c r="K52" s="1100"/>
      <c r="L52" s="1100"/>
      <c r="M52" s="1100"/>
      <c r="N52" s="1100"/>
      <c r="AM52" s="1099"/>
      <c r="AN52" s="1093"/>
      <c r="AO52" s="1093"/>
      <c r="AP52" s="1093"/>
      <c r="AQ52" s="1093"/>
      <c r="AR52" s="1093"/>
      <c r="AS52" s="1093"/>
      <c r="AT52" s="1093"/>
      <c r="AU52" s="1093"/>
      <c r="AV52" s="1093"/>
      <c r="AW52" s="1093"/>
      <c r="AX52" s="1093"/>
      <c r="AY52" s="1093"/>
      <c r="AZ52" s="1093"/>
      <c r="BA52" s="1093"/>
      <c r="BB52" s="1093"/>
      <c r="BC52" s="1093"/>
      <c r="BD52" s="1093"/>
      <c r="BE52" s="1093"/>
      <c r="BF52" s="1093"/>
      <c r="BG52" s="1093"/>
      <c r="BH52" s="1093"/>
      <c r="BI52" s="1093"/>
      <c r="BJ52" s="1093"/>
      <c r="BK52" s="1093"/>
      <c r="BL52" s="1093"/>
      <c r="BM52" s="1093"/>
      <c r="BN52" s="1093"/>
      <c r="BO52" s="1093"/>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1092"/>
      <c r="CW52" s="1092"/>
      <c r="CX52" s="1092"/>
      <c r="CY52" s="1092"/>
      <c r="CZ52" s="1092"/>
      <c r="DA52" s="1092"/>
      <c r="DB52" s="1092"/>
      <c r="DC52" s="1092"/>
    </row>
    <row r="53" spans="1:109" ht="13" x14ac:dyDescent="0.2">
      <c r="A53" s="1121"/>
      <c r="B53" s="1086"/>
      <c r="G53" s="1101"/>
      <c r="H53" s="1101"/>
      <c r="I53" s="1097"/>
      <c r="J53" s="1097"/>
      <c r="K53" s="1100"/>
      <c r="L53" s="1100"/>
      <c r="M53" s="1100"/>
      <c r="N53" s="1100"/>
      <c r="AM53" s="1099"/>
      <c r="AN53" s="1093"/>
      <c r="AO53" s="1093"/>
      <c r="AP53" s="1093"/>
      <c r="AQ53" s="1093"/>
      <c r="AR53" s="1093"/>
      <c r="AS53" s="1093"/>
      <c r="AT53" s="1093"/>
      <c r="AU53" s="1093"/>
      <c r="AV53" s="1093"/>
      <c r="AW53" s="1093"/>
      <c r="AX53" s="1093"/>
      <c r="AY53" s="1093"/>
      <c r="AZ53" s="1093"/>
      <c r="BA53" s="1093"/>
      <c r="BB53" s="1093" t="s">
        <v>555</v>
      </c>
      <c r="BC53" s="1093"/>
      <c r="BD53" s="1093"/>
      <c r="BE53" s="1093"/>
      <c r="BF53" s="1093"/>
      <c r="BG53" s="1093"/>
      <c r="BH53" s="1093"/>
      <c r="BI53" s="1093"/>
      <c r="BJ53" s="1093"/>
      <c r="BK53" s="1093"/>
      <c r="BL53" s="1093"/>
      <c r="BM53" s="1093"/>
      <c r="BN53" s="1093"/>
      <c r="BO53" s="1093"/>
      <c r="BP53" s="1092">
        <v>54.6</v>
      </c>
      <c r="BQ53" s="1092"/>
      <c r="BR53" s="1092"/>
      <c r="BS53" s="1092"/>
      <c r="BT53" s="1092"/>
      <c r="BU53" s="1092"/>
      <c r="BV53" s="1092"/>
      <c r="BW53" s="1092"/>
      <c r="BX53" s="1092">
        <v>55.6</v>
      </c>
      <c r="BY53" s="1092"/>
      <c r="BZ53" s="1092"/>
      <c r="CA53" s="1092"/>
      <c r="CB53" s="1092"/>
      <c r="CC53" s="1092"/>
      <c r="CD53" s="1092"/>
      <c r="CE53" s="1092"/>
      <c r="CF53" s="1092">
        <v>55.8</v>
      </c>
      <c r="CG53" s="1092"/>
      <c r="CH53" s="1092"/>
      <c r="CI53" s="1092"/>
      <c r="CJ53" s="1092"/>
      <c r="CK53" s="1092"/>
      <c r="CL53" s="1092"/>
      <c r="CM53" s="1092"/>
      <c r="CN53" s="1092">
        <v>57.2</v>
      </c>
      <c r="CO53" s="1092"/>
      <c r="CP53" s="1092"/>
      <c r="CQ53" s="1092"/>
      <c r="CR53" s="1092"/>
      <c r="CS53" s="1092"/>
      <c r="CT53" s="1092"/>
      <c r="CU53" s="1092"/>
      <c r="CV53" s="1092">
        <v>59.3</v>
      </c>
      <c r="CW53" s="1092"/>
      <c r="CX53" s="1092"/>
      <c r="CY53" s="1092"/>
      <c r="CZ53" s="1092"/>
      <c r="DA53" s="1092"/>
      <c r="DB53" s="1092"/>
      <c r="DC53" s="1092"/>
    </row>
    <row r="54" spans="1:109" ht="13" x14ac:dyDescent="0.2">
      <c r="A54" s="1121"/>
      <c r="B54" s="1086"/>
      <c r="G54" s="1101"/>
      <c r="H54" s="1101"/>
      <c r="I54" s="1097"/>
      <c r="J54" s="1097"/>
      <c r="K54" s="1100"/>
      <c r="L54" s="1100"/>
      <c r="M54" s="1100"/>
      <c r="N54" s="1100"/>
      <c r="AM54" s="1099"/>
      <c r="AN54" s="1093"/>
      <c r="AO54" s="1093"/>
      <c r="AP54" s="1093"/>
      <c r="AQ54" s="1093"/>
      <c r="AR54" s="1093"/>
      <c r="AS54" s="1093"/>
      <c r="AT54" s="1093"/>
      <c r="AU54" s="1093"/>
      <c r="AV54" s="1093"/>
      <c r="AW54" s="1093"/>
      <c r="AX54" s="1093"/>
      <c r="AY54" s="1093"/>
      <c r="AZ54" s="1093"/>
      <c r="BA54" s="1093"/>
      <c r="BB54" s="1093"/>
      <c r="BC54" s="1093"/>
      <c r="BD54" s="1093"/>
      <c r="BE54" s="1093"/>
      <c r="BF54" s="1093"/>
      <c r="BG54" s="1093"/>
      <c r="BH54" s="1093"/>
      <c r="BI54" s="1093"/>
      <c r="BJ54" s="1093"/>
      <c r="BK54" s="1093"/>
      <c r="BL54" s="1093"/>
      <c r="BM54" s="1093"/>
      <c r="BN54" s="1093"/>
      <c r="BO54" s="1093"/>
      <c r="BP54" s="1092"/>
      <c r="BQ54" s="1092"/>
      <c r="BR54" s="1092"/>
      <c r="BS54" s="1092"/>
      <c r="BT54" s="1092"/>
      <c r="BU54" s="1092"/>
      <c r="BV54" s="1092"/>
      <c r="BW54" s="1092"/>
      <c r="BX54" s="1092"/>
      <c r="BY54" s="1092"/>
      <c r="BZ54" s="1092"/>
      <c r="CA54" s="1092"/>
      <c r="CB54" s="1092"/>
      <c r="CC54" s="1092"/>
      <c r="CD54" s="1092"/>
      <c r="CE54" s="1092"/>
      <c r="CF54" s="1092"/>
      <c r="CG54" s="1092"/>
      <c r="CH54" s="1092"/>
      <c r="CI54" s="1092"/>
      <c r="CJ54" s="1092"/>
      <c r="CK54" s="1092"/>
      <c r="CL54" s="1092"/>
      <c r="CM54" s="1092"/>
      <c r="CN54" s="1092"/>
      <c r="CO54" s="1092"/>
      <c r="CP54" s="1092"/>
      <c r="CQ54" s="1092"/>
      <c r="CR54" s="1092"/>
      <c r="CS54" s="1092"/>
      <c r="CT54" s="1092"/>
      <c r="CU54" s="1092"/>
      <c r="CV54" s="1092"/>
      <c r="CW54" s="1092"/>
      <c r="CX54" s="1092"/>
      <c r="CY54" s="1092"/>
      <c r="CZ54" s="1092"/>
      <c r="DA54" s="1092"/>
      <c r="DB54" s="1092"/>
      <c r="DC54" s="1092"/>
    </row>
    <row r="55" spans="1:109" ht="13" x14ac:dyDescent="0.2">
      <c r="A55" s="1121"/>
      <c r="B55" s="1086"/>
      <c r="G55" s="1097"/>
      <c r="H55" s="1097"/>
      <c r="I55" s="1097"/>
      <c r="J55" s="1097"/>
      <c r="K55" s="1100"/>
      <c r="L55" s="1100"/>
      <c r="M55" s="1100"/>
      <c r="N55" s="1100"/>
      <c r="AN55" s="1094" t="s">
        <v>549</v>
      </c>
      <c r="AO55" s="1094"/>
      <c r="AP55" s="1094"/>
      <c r="AQ55" s="1094"/>
      <c r="AR55" s="1094"/>
      <c r="AS55" s="1094"/>
      <c r="AT55" s="1094"/>
      <c r="AU55" s="1094"/>
      <c r="AV55" s="1094"/>
      <c r="AW55" s="1094"/>
      <c r="AX55" s="1094"/>
      <c r="AY55" s="1094"/>
      <c r="AZ55" s="1094"/>
      <c r="BA55" s="1094"/>
      <c r="BB55" s="1093" t="s">
        <v>548</v>
      </c>
      <c r="BC55" s="1093"/>
      <c r="BD55" s="1093"/>
      <c r="BE55" s="1093"/>
      <c r="BF55" s="1093"/>
      <c r="BG55" s="1093"/>
      <c r="BH55" s="1093"/>
      <c r="BI55" s="1093"/>
      <c r="BJ55" s="1093"/>
      <c r="BK55" s="1093"/>
      <c r="BL55" s="1093"/>
      <c r="BM55" s="1093"/>
      <c r="BN55" s="1093"/>
      <c r="BO55" s="1093"/>
      <c r="BP55" s="1092">
        <v>24.2</v>
      </c>
      <c r="BQ55" s="1092"/>
      <c r="BR55" s="1092"/>
      <c r="BS55" s="1092"/>
      <c r="BT55" s="1092"/>
      <c r="BU55" s="1092"/>
      <c r="BV55" s="1092"/>
      <c r="BW55" s="1092"/>
      <c r="BX55" s="1092">
        <v>22.1</v>
      </c>
      <c r="BY55" s="1092"/>
      <c r="BZ55" s="1092"/>
      <c r="CA55" s="1092"/>
      <c r="CB55" s="1092"/>
      <c r="CC55" s="1092"/>
      <c r="CD55" s="1092"/>
      <c r="CE55" s="1092"/>
      <c r="CF55" s="1092">
        <v>20.399999999999999</v>
      </c>
      <c r="CG55" s="1092"/>
      <c r="CH55" s="1092"/>
      <c r="CI55" s="1092"/>
      <c r="CJ55" s="1092"/>
      <c r="CK55" s="1092"/>
      <c r="CL55" s="1092"/>
      <c r="CM55" s="1092"/>
      <c r="CN55" s="1092">
        <v>11.2</v>
      </c>
      <c r="CO55" s="1092"/>
      <c r="CP55" s="1092"/>
      <c r="CQ55" s="1092"/>
      <c r="CR55" s="1092"/>
      <c r="CS55" s="1092"/>
      <c r="CT55" s="1092"/>
      <c r="CU55" s="1092"/>
      <c r="CV55" s="1092">
        <v>4.5999999999999996</v>
      </c>
      <c r="CW55" s="1092"/>
      <c r="CX55" s="1092"/>
      <c r="CY55" s="1092"/>
      <c r="CZ55" s="1092"/>
      <c r="DA55" s="1092"/>
      <c r="DB55" s="1092"/>
      <c r="DC55" s="1092"/>
    </row>
    <row r="56" spans="1:109" ht="13" x14ac:dyDescent="0.2">
      <c r="A56" s="1121"/>
      <c r="B56" s="1086"/>
      <c r="G56" s="1097"/>
      <c r="H56" s="1097"/>
      <c r="I56" s="1097"/>
      <c r="J56" s="1097"/>
      <c r="K56" s="1100"/>
      <c r="L56" s="1100"/>
      <c r="M56" s="1100"/>
      <c r="N56" s="1100"/>
      <c r="AN56" s="1094"/>
      <c r="AO56" s="1094"/>
      <c r="AP56" s="1094"/>
      <c r="AQ56" s="1094"/>
      <c r="AR56" s="1094"/>
      <c r="AS56" s="1094"/>
      <c r="AT56" s="1094"/>
      <c r="AU56" s="1094"/>
      <c r="AV56" s="1094"/>
      <c r="AW56" s="1094"/>
      <c r="AX56" s="1094"/>
      <c r="AY56" s="1094"/>
      <c r="AZ56" s="1094"/>
      <c r="BA56" s="1094"/>
      <c r="BB56" s="1093"/>
      <c r="BC56" s="1093"/>
      <c r="BD56" s="1093"/>
      <c r="BE56" s="1093"/>
      <c r="BF56" s="1093"/>
      <c r="BG56" s="1093"/>
      <c r="BH56" s="1093"/>
      <c r="BI56" s="1093"/>
      <c r="BJ56" s="1093"/>
      <c r="BK56" s="1093"/>
      <c r="BL56" s="1093"/>
      <c r="BM56" s="1093"/>
      <c r="BN56" s="1093"/>
      <c r="BO56" s="1093"/>
      <c r="BP56" s="1092"/>
      <c r="BQ56" s="1092"/>
      <c r="BR56" s="1092"/>
      <c r="BS56" s="1092"/>
      <c r="BT56" s="1092"/>
      <c r="BU56" s="1092"/>
      <c r="BV56" s="1092"/>
      <c r="BW56" s="1092"/>
      <c r="BX56" s="1092"/>
      <c r="BY56" s="1092"/>
      <c r="BZ56" s="1092"/>
      <c r="CA56" s="1092"/>
      <c r="CB56" s="1092"/>
      <c r="CC56" s="1092"/>
      <c r="CD56" s="1092"/>
      <c r="CE56" s="1092"/>
      <c r="CF56" s="1092"/>
      <c r="CG56" s="1092"/>
      <c r="CH56" s="1092"/>
      <c r="CI56" s="1092"/>
      <c r="CJ56" s="1092"/>
      <c r="CK56" s="1092"/>
      <c r="CL56" s="1092"/>
      <c r="CM56" s="1092"/>
      <c r="CN56" s="1092"/>
      <c r="CO56" s="1092"/>
      <c r="CP56" s="1092"/>
      <c r="CQ56" s="1092"/>
      <c r="CR56" s="1092"/>
      <c r="CS56" s="1092"/>
      <c r="CT56" s="1092"/>
      <c r="CU56" s="1092"/>
      <c r="CV56" s="1092"/>
      <c r="CW56" s="1092"/>
      <c r="CX56" s="1092"/>
      <c r="CY56" s="1092"/>
      <c r="CZ56" s="1092"/>
      <c r="DA56" s="1092"/>
      <c r="DB56" s="1092"/>
      <c r="DC56" s="1092"/>
    </row>
    <row r="57" spans="1:109" s="1121" customFormat="1" ht="13" x14ac:dyDescent="0.2">
      <c r="B57" s="1127"/>
      <c r="G57" s="1097"/>
      <c r="H57" s="1097"/>
      <c r="I57" s="1096"/>
      <c r="J57" s="1096"/>
      <c r="K57" s="1100"/>
      <c r="L57" s="1100"/>
      <c r="M57" s="1100"/>
      <c r="N57" s="1100"/>
      <c r="AM57" s="1085"/>
      <c r="AN57" s="1094"/>
      <c r="AO57" s="1094"/>
      <c r="AP57" s="1094"/>
      <c r="AQ57" s="1094"/>
      <c r="AR57" s="1094"/>
      <c r="AS57" s="1094"/>
      <c r="AT57" s="1094"/>
      <c r="AU57" s="1094"/>
      <c r="AV57" s="1094"/>
      <c r="AW57" s="1094"/>
      <c r="AX57" s="1094"/>
      <c r="AY57" s="1094"/>
      <c r="AZ57" s="1094"/>
      <c r="BA57" s="1094"/>
      <c r="BB57" s="1093" t="s">
        <v>555</v>
      </c>
      <c r="BC57" s="1093"/>
      <c r="BD57" s="1093"/>
      <c r="BE57" s="1093"/>
      <c r="BF57" s="1093"/>
      <c r="BG57" s="1093"/>
      <c r="BH57" s="1093"/>
      <c r="BI57" s="1093"/>
      <c r="BJ57" s="1093"/>
      <c r="BK57" s="1093"/>
      <c r="BL57" s="1093"/>
      <c r="BM57" s="1093"/>
      <c r="BN57" s="1093"/>
      <c r="BO57" s="1093"/>
      <c r="BP57" s="1092">
        <v>60.1</v>
      </c>
      <c r="BQ57" s="1092"/>
      <c r="BR57" s="1092"/>
      <c r="BS57" s="1092"/>
      <c r="BT57" s="1092"/>
      <c r="BU57" s="1092"/>
      <c r="BV57" s="1092"/>
      <c r="BW57" s="1092"/>
      <c r="BX57" s="1092">
        <v>61.5</v>
      </c>
      <c r="BY57" s="1092"/>
      <c r="BZ57" s="1092"/>
      <c r="CA57" s="1092"/>
      <c r="CB57" s="1092"/>
      <c r="CC57" s="1092"/>
      <c r="CD57" s="1092"/>
      <c r="CE57" s="1092"/>
      <c r="CF57" s="1092">
        <v>63</v>
      </c>
      <c r="CG57" s="1092"/>
      <c r="CH57" s="1092"/>
      <c r="CI57" s="1092"/>
      <c r="CJ57" s="1092"/>
      <c r="CK57" s="1092"/>
      <c r="CL57" s="1092"/>
      <c r="CM57" s="1092"/>
      <c r="CN57" s="1092">
        <v>63.7</v>
      </c>
      <c r="CO57" s="1092"/>
      <c r="CP57" s="1092"/>
      <c r="CQ57" s="1092"/>
      <c r="CR57" s="1092"/>
      <c r="CS57" s="1092"/>
      <c r="CT57" s="1092"/>
      <c r="CU57" s="1092"/>
      <c r="CV57" s="1092">
        <v>64.099999999999994</v>
      </c>
      <c r="CW57" s="1092"/>
      <c r="CX57" s="1092"/>
      <c r="CY57" s="1092"/>
      <c r="CZ57" s="1092"/>
      <c r="DA57" s="1092"/>
      <c r="DB57" s="1092"/>
      <c r="DC57" s="1092"/>
      <c r="DD57" s="1132"/>
      <c r="DE57" s="1127"/>
    </row>
    <row r="58" spans="1:109" s="1121" customFormat="1" ht="13" x14ac:dyDescent="0.2">
      <c r="A58" s="1085"/>
      <c r="B58" s="1127"/>
      <c r="G58" s="1097"/>
      <c r="H58" s="1097"/>
      <c r="I58" s="1096"/>
      <c r="J58" s="1096"/>
      <c r="K58" s="1100"/>
      <c r="L58" s="1100"/>
      <c r="M58" s="1100"/>
      <c r="N58" s="1100"/>
      <c r="AM58" s="1085"/>
      <c r="AN58" s="1094"/>
      <c r="AO58" s="1094"/>
      <c r="AP58" s="1094"/>
      <c r="AQ58" s="1094"/>
      <c r="AR58" s="1094"/>
      <c r="AS58" s="1094"/>
      <c r="AT58" s="1094"/>
      <c r="AU58" s="1094"/>
      <c r="AV58" s="1094"/>
      <c r="AW58" s="1094"/>
      <c r="AX58" s="1094"/>
      <c r="AY58" s="1094"/>
      <c r="AZ58" s="1094"/>
      <c r="BA58" s="1094"/>
      <c r="BB58" s="1093"/>
      <c r="BC58" s="1093"/>
      <c r="BD58" s="1093"/>
      <c r="BE58" s="1093"/>
      <c r="BF58" s="1093"/>
      <c r="BG58" s="1093"/>
      <c r="BH58" s="1093"/>
      <c r="BI58" s="1093"/>
      <c r="BJ58" s="1093"/>
      <c r="BK58" s="1093"/>
      <c r="BL58" s="1093"/>
      <c r="BM58" s="1093"/>
      <c r="BN58" s="1093"/>
      <c r="BO58" s="1093"/>
      <c r="BP58" s="1092"/>
      <c r="BQ58" s="1092"/>
      <c r="BR58" s="1092"/>
      <c r="BS58" s="1092"/>
      <c r="BT58" s="1092"/>
      <c r="BU58" s="1092"/>
      <c r="BV58" s="1092"/>
      <c r="BW58" s="1092"/>
      <c r="BX58" s="1092"/>
      <c r="BY58" s="1092"/>
      <c r="BZ58" s="1092"/>
      <c r="CA58" s="1092"/>
      <c r="CB58" s="1092"/>
      <c r="CC58" s="1092"/>
      <c r="CD58" s="1092"/>
      <c r="CE58" s="1092"/>
      <c r="CF58" s="1092"/>
      <c r="CG58" s="1092"/>
      <c r="CH58" s="1092"/>
      <c r="CI58" s="1092"/>
      <c r="CJ58" s="1092"/>
      <c r="CK58" s="1092"/>
      <c r="CL58" s="1092"/>
      <c r="CM58" s="1092"/>
      <c r="CN58" s="1092"/>
      <c r="CO58" s="1092"/>
      <c r="CP58" s="1092"/>
      <c r="CQ58" s="1092"/>
      <c r="CR58" s="1092"/>
      <c r="CS58" s="1092"/>
      <c r="CT58" s="1092"/>
      <c r="CU58" s="1092"/>
      <c r="CV58" s="1092"/>
      <c r="CW58" s="1092"/>
      <c r="CX58" s="1092"/>
      <c r="CY58" s="1092"/>
      <c r="CZ58" s="1092"/>
      <c r="DA58" s="1092"/>
      <c r="DB58" s="1092"/>
      <c r="DC58" s="1092"/>
      <c r="DD58" s="1132"/>
      <c r="DE58" s="1127"/>
    </row>
    <row r="59" spans="1:109" s="1121" customFormat="1" ht="13" x14ac:dyDescent="0.2">
      <c r="A59" s="1085"/>
      <c r="B59" s="1127"/>
      <c r="K59" s="1133"/>
      <c r="L59" s="1133"/>
      <c r="M59" s="1133"/>
      <c r="N59" s="1133"/>
      <c r="AQ59" s="1133"/>
      <c r="AR59" s="1133"/>
      <c r="AS59" s="1133"/>
      <c r="AT59" s="1133"/>
      <c r="BC59" s="1133"/>
      <c r="BD59" s="1133"/>
      <c r="BE59" s="1133"/>
      <c r="BF59" s="1133"/>
      <c r="BO59" s="1133"/>
      <c r="BP59" s="1133"/>
      <c r="BQ59" s="1133"/>
      <c r="BR59" s="1133"/>
      <c r="CA59" s="1133"/>
      <c r="CB59" s="1133"/>
      <c r="CC59" s="1133"/>
      <c r="CD59" s="1133"/>
      <c r="CM59" s="1133"/>
      <c r="CN59" s="1133"/>
      <c r="CO59" s="1133"/>
      <c r="CP59" s="1133"/>
      <c r="CY59" s="1133"/>
      <c r="CZ59" s="1133"/>
      <c r="DA59" s="1133"/>
      <c r="DB59" s="1133"/>
      <c r="DC59" s="1133"/>
      <c r="DD59" s="1132"/>
      <c r="DE59" s="1127"/>
    </row>
    <row r="60" spans="1:109" s="1121" customFormat="1" ht="13" x14ac:dyDescent="0.2">
      <c r="A60" s="1085"/>
      <c r="B60" s="1127"/>
      <c r="K60" s="1133"/>
      <c r="L60" s="1133"/>
      <c r="M60" s="1133"/>
      <c r="N60" s="1133"/>
      <c r="AQ60" s="1133"/>
      <c r="AR60" s="1133"/>
      <c r="AS60" s="1133"/>
      <c r="AT60" s="1133"/>
      <c r="BC60" s="1133"/>
      <c r="BD60" s="1133"/>
      <c r="BE60" s="1133"/>
      <c r="BF60" s="1133"/>
      <c r="BO60" s="1133"/>
      <c r="BP60" s="1133"/>
      <c r="BQ60" s="1133"/>
      <c r="BR60" s="1133"/>
      <c r="CA60" s="1133"/>
      <c r="CB60" s="1133"/>
      <c r="CC60" s="1133"/>
      <c r="CD60" s="1133"/>
      <c r="CM60" s="1133"/>
      <c r="CN60" s="1133"/>
      <c r="CO60" s="1133"/>
      <c r="CP60" s="1133"/>
      <c r="CY60" s="1133"/>
      <c r="CZ60" s="1133"/>
      <c r="DA60" s="1133"/>
      <c r="DB60" s="1133"/>
      <c r="DC60" s="1133"/>
      <c r="DD60" s="1132"/>
      <c r="DE60" s="1127"/>
    </row>
    <row r="61" spans="1:109" s="1121" customFormat="1" ht="13" x14ac:dyDescent="0.2">
      <c r="A61" s="1085"/>
      <c r="B61" s="1131"/>
      <c r="C61" s="1130"/>
      <c r="D61" s="1130"/>
      <c r="E61" s="1130"/>
      <c r="F61" s="1130"/>
      <c r="G61" s="1130"/>
      <c r="H61" s="1130"/>
      <c r="I61" s="1130"/>
      <c r="J61" s="1130"/>
      <c r="K61" s="1130"/>
      <c r="L61" s="1130"/>
      <c r="M61" s="1129"/>
      <c r="N61" s="1129"/>
      <c r="O61" s="1130"/>
      <c r="P61" s="1130"/>
      <c r="Q61" s="1130"/>
      <c r="R61" s="1130"/>
      <c r="S61" s="1130"/>
      <c r="T61" s="1130"/>
      <c r="U61" s="1130"/>
      <c r="V61" s="1130"/>
      <c r="W61" s="1130"/>
      <c r="X61" s="1130"/>
      <c r="Y61" s="1130"/>
      <c r="Z61" s="1130"/>
      <c r="AA61" s="1130"/>
      <c r="AB61" s="1130"/>
      <c r="AC61" s="1130"/>
      <c r="AD61" s="1130"/>
      <c r="AE61" s="1130"/>
      <c r="AF61" s="1130"/>
      <c r="AG61" s="1130"/>
      <c r="AH61" s="1130"/>
      <c r="AI61" s="1130"/>
      <c r="AJ61" s="1130"/>
      <c r="AK61" s="1130"/>
      <c r="AL61" s="1130"/>
      <c r="AM61" s="1130"/>
      <c r="AN61" s="1130"/>
      <c r="AO61" s="1130"/>
      <c r="AP61" s="1130"/>
      <c r="AQ61" s="1130"/>
      <c r="AR61" s="1130"/>
      <c r="AS61" s="1129"/>
      <c r="AT61" s="1129"/>
      <c r="AU61" s="1130"/>
      <c r="AV61" s="1130"/>
      <c r="AW61" s="1130"/>
      <c r="AX61" s="1130"/>
      <c r="AY61" s="1130"/>
      <c r="AZ61" s="1130"/>
      <c r="BA61" s="1130"/>
      <c r="BB61" s="1130"/>
      <c r="BC61" s="1130"/>
      <c r="BD61" s="1130"/>
      <c r="BE61" s="1129"/>
      <c r="BF61" s="1129"/>
      <c r="BG61" s="1130"/>
      <c r="BH61" s="1130"/>
      <c r="BI61" s="1130"/>
      <c r="BJ61" s="1130"/>
      <c r="BK61" s="1130"/>
      <c r="BL61" s="1130"/>
      <c r="BM61" s="1130"/>
      <c r="BN61" s="1130"/>
      <c r="BO61" s="1130"/>
      <c r="BP61" s="1130"/>
      <c r="BQ61" s="1129"/>
      <c r="BR61" s="1129"/>
      <c r="BS61" s="1130"/>
      <c r="BT61" s="1130"/>
      <c r="BU61" s="1130"/>
      <c r="BV61" s="1130"/>
      <c r="BW61" s="1130"/>
      <c r="BX61" s="1130"/>
      <c r="BY61" s="1130"/>
      <c r="BZ61" s="1130"/>
      <c r="CA61" s="1130"/>
      <c r="CB61" s="1130"/>
      <c r="CC61" s="1129"/>
      <c r="CD61" s="1129"/>
      <c r="CE61" s="1130"/>
      <c r="CF61" s="1130"/>
      <c r="CG61" s="1130"/>
      <c r="CH61" s="1130"/>
      <c r="CI61" s="1130"/>
      <c r="CJ61" s="1130"/>
      <c r="CK61" s="1130"/>
      <c r="CL61" s="1130"/>
      <c r="CM61" s="1130"/>
      <c r="CN61" s="1130"/>
      <c r="CO61" s="1129"/>
      <c r="CP61" s="1129"/>
      <c r="CQ61" s="1130"/>
      <c r="CR61" s="1130"/>
      <c r="CS61" s="1130"/>
      <c r="CT61" s="1130"/>
      <c r="CU61" s="1130"/>
      <c r="CV61" s="1130"/>
      <c r="CW61" s="1130"/>
      <c r="CX61" s="1130"/>
      <c r="CY61" s="1130"/>
      <c r="CZ61" s="1130"/>
      <c r="DA61" s="1129"/>
      <c r="DB61" s="1129"/>
      <c r="DC61" s="1129"/>
      <c r="DD61" s="1128"/>
      <c r="DE61" s="1127"/>
    </row>
    <row r="62" spans="1:109" ht="13" x14ac:dyDescent="0.2">
      <c r="B62" s="1126"/>
      <c r="C62" s="1126"/>
      <c r="D62" s="1126"/>
      <c r="E62" s="1126"/>
      <c r="F62" s="1126"/>
      <c r="G62" s="1126"/>
      <c r="H62" s="1126"/>
      <c r="I62" s="1126"/>
      <c r="J62" s="1126"/>
      <c r="K62" s="1126"/>
      <c r="L62" s="1126"/>
      <c r="M62" s="1126"/>
      <c r="N62" s="1126"/>
      <c r="O62" s="1126"/>
      <c r="P62" s="1126"/>
      <c r="Q62" s="1126"/>
      <c r="R62" s="1126"/>
      <c r="S62" s="1126"/>
      <c r="T62" s="1126"/>
      <c r="U62" s="1126"/>
      <c r="V62" s="1126"/>
      <c r="W62" s="1126"/>
      <c r="X62" s="1126"/>
      <c r="Y62" s="1126"/>
      <c r="Z62" s="1126"/>
      <c r="AA62" s="1126"/>
      <c r="AB62" s="1126"/>
      <c r="AC62" s="1126"/>
      <c r="AD62" s="1126"/>
      <c r="AE62" s="1126"/>
      <c r="AF62" s="1126"/>
      <c r="AG62" s="1126"/>
      <c r="AH62" s="1126"/>
      <c r="AI62" s="1126"/>
      <c r="AJ62" s="1126"/>
      <c r="AK62" s="1126"/>
      <c r="AL62" s="1126"/>
      <c r="AM62" s="1126"/>
      <c r="AN62" s="1126"/>
      <c r="AO62" s="1126"/>
      <c r="AP62" s="1126"/>
      <c r="AQ62" s="1126"/>
      <c r="AR62" s="1126"/>
      <c r="AS62" s="1126"/>
      <c r="AT62" s="1126"/>
      <c r="AU62" s="1126"/>
      <c r="AV62" s="1126"/>
      <c r="AW62" s="1126"/>
      <c r="AX62" s="1126"/>
      <c r="AY62" s="1126"/>
      <c r="AZ62" s="1126"/>
      <c r="BA62" s="1126"/>
      <c r="BB62" s="1126"/>
      <c r="BC62" s="1126"/>
      <c r="BD62" s="1126"/>
      <c r="BE62" s="1126"/>
      <c r="BF62" s="1126"/>
      <c r="BG62" s="1126"/>
      <c r="BH62" s="1126"/>
      <c r="BI62" s="1126"/>
      <c r="BJ62" s="1126"/>
      <c r="BK62" s="1126"/>
      <c r="BL62" s="1126"/>
      <c r="BM62" s="1126"/>
      <c r="BN62" s="1126"/>
      <c r="BO62" s="1126"/>
      <c r="BP62" s="1126"/>
      <c r="BQ62" s="1126"/>
      <c r="BR62" s="1126"/>
      <c r="BS62" s="1126"/>
      <c r="BT62" s="1126"/>
      <c r="BU62" s="1126"/>
      <c r="BV62" s="1126"/>
      <c r="BW62" s="1126"/>
      <c r="BX62" s="1126"/>
      <c r="BY62" s="1126"/>
      <c r="BZ62" s="1126"/>
      <c r="CA62" s="1126"/>
      <c r="CB62" s="1126"/>
      <c r="CC62" s="1126"/>
      <c r="CD62" s="1126"/>
      <c r="CE62" s="1126"/>
      <c r="CF62" s="1126"/>
      <c r="CG62" s="1126"/>
      <c r="CH62" s="1126"/>
      <c r="CI62" s="1126"/>
      <c r="CJ62" s="1126"/>
      <c r="CK62" s="1126"/>
      <c r="CL62" s="1126"/>
      <c r="CM62" s="1126"/>
      <c r="CN62" s="1126"/>
      <c r="CO62" s="1126"/>
      <c r="CP62" s="1126"/>
      <c r="CQ62" s="1126"/>
      <c r="CR62" s="1126"/>
      <c r="CS62" s="1126"/>
      <c r="CT62" s="1126"/>
      <c r="CU62" s="1126"/>
      <c r="CV62" s="1126"/>
      <c r="CW62" s="1126"/>
      <c r="CX62" s="1126"/>
      <c r="CY62" s="1126"/>
      <c r="CZ62" s="1126"/>
      <c r="DA62" s="1126"/>
      <c r="DB62" s="1126"/>
      <c r="DC62" s="1126"/>
      <c r="DD62" s="1126"/>
      <c r="DE62" s="1085"/>
    </row>
    <row r="63" spans="1:109" ht="16.5" x14ac:dyDescent="0.2">
      <c r="B63" s="1125" t="s">
        <v>554</v>
      </c>
    </row>
    <row r="64" spans="1:109" ht="13" x14ac:dyDescent="0.2">
      <c r="B64" s="1086"/>
      <c r="G64" s="1122"/>
      <c r="I64" s="1124"/>
      <c r="J64" s="1124"/>
      <c r="K64" s="1124"/>
      <c r="L64" s="1124"/>
      <c r="M64" s="1124"/>
      <c r="N64" s="1123"/>
      <c r="AM64" s="1122"/>
      <c r="AN64" s="1122" t="s">
        <v>553</v>
      </c>
      <c r="AP64" s="1121"/>
      <c r="AQ64" s="1121"/>
      <c r="AR64" s="1121"/>
      <c r="AY64" s="1122"/>
      <c r="BA64" s="1121"/>
      <c r="BB64" s="1121"/>
      <c r="BC64" s="1121"/>
      <c r="BK64" s="1122"/>
      <c r="BM64" s="1121"/>
      <c r="BN64" s="1121"/>
      <c r="BO64" s="1121"/>
      <c r="BW64" s="1122"/>
      <c r="BY64" s="1121"/>
      <c r="BZ64" s="1121"/>
      <c r="CA64" s="1121"/>
      <c r="CI64" s="1122"/>
      <c r="CK64" s="1121"/>
      <c r="CL64" s="1121"/>
      <c r="CM64" s="1121"/>
      <c r="CU64" s="1122"/>
      <c r="CW64" s="1121"/>
      <c r="CX64" s="1121"/>
      <c r="CY64" s="1121"/>
    </row>
    <row r="65" spans="2:107" ht="13" x14ac:dyDescent="0.2">
      <c r="B65" s="1086"/>
      <c r="AN65" s="1120" t="s">
        <v>552</v>
      </c>
      <c r="AO65" s="1119"/>
      <c r="AP65" s="1119"/>
      <c r="AQ65" s="1119"/>
      <c r="AR65" s="1119"/>
      <c r="AS65" s="1119"/>
      <c r="AT65" s="1119"/>
      <c r="AU65" s="1119"/>
      <c r="AV65" s="1119"/>
      <c r="AW65" s="1119"/>
      <c r="AX65" s="1119"/>
      <c r="AY65" s="1119"/>
      <c r="AZ65" s="1119"/>
      <c r="BA65" s="1119"/>
      <c r="BB65" s="1119"/>
      <c r="BC65" s="1119"/>
      <c r="BD65" s="1119"/>
      <c r="BE65" s="1119"/>
      <c r="BF65" s="1119"/>
      <c r="BG65" s="1119"/>
      <c r="BH65" s="1119"/>
      <c r="BI65" s="1119"/>
      <c r="BJ65" s="1119"/>
      <c r="BK65" s="1119"/>
      <c r="BL65" s="1119"/>
      <c r="BM65" s="1119"/>
      <c r="BN65" s="1119"/>
      <c r="BO65" s="1119"/>
      <c r="BP65" s="1119"/>
      <c r="BQ65" s="1119"/>
      <c r="BR65" s="1119"/>
      <c r="BS65" s="1119"/>
      <c r="BT65" s="1119"/>
      <c r="BU65" s="1119"/>
      <c r="BV65" s="1119"/>
      <c r="BW65" s="1119"/>
      <c r="BX65" s="1119"/>
      <c r="BY65" s="1119"/>
      <c r="BZ65" s="1119"/>
      <c r="CA65" s="1119"/>
      <c r="CB65" s="1119"/>
      <c r="CC65" s="1119"/>
      <c r="CD65" s="1119"/>
      <c r="CE65" s="1119"/>
      <c r="CF65" s="1119"/>
      <c r="CG65" s="1119"/>
      <c r="CH65" s="1119"/>
      <c r="CI65" s="1119"/>
      <c r="CJ65" s="1119"/>
      <c r="CK65" s="1119"/>
      <c r="CL65" s="1119"/>
      <c r="CM65" s="1119"/>
      <c r="CN65" s="1119"/>
      <c r="CO65" s="1119"/>
      <c r="CP65" s="1119"/>
      <c r="CQ65" s="1119"/>
      <c r="CR65" s="1119"/>
      <c r="CS65" s="1119"/>
      <c r="CT65" s="1119"/>
      <c r="CU65" s="1119"/>
      <c r="CV65" s="1119"/>
      <c r="CW65" s="1119"/>
      <c r="CX65" s="1119"/>
      <c r="CY65" s="1119"/>
      <c r="CZ65" s="1119"/>
      <c r="DA65" s="1119"/>
      <c r="DB65" s="1119"/>
      <c r="DC65" s="1118"/>
    </row>
    <row r="66" spans="2:107" ht="13" x14ac:dyDescent="0.2">
      <c r="B66" s="1086"/>
      <c r="AN66" s="1117"/>
      <c r="AO66" s="1116"/>
      <c r="AP66" s="1116"/>
      <c r="AQ66" s="1116"/>
      <c r="AR66" s="1116"/>
      <c r="AS66" s="1116"/>
      <c r="AT66" s="1116"/>
      <c r="AU66" s="1116"/>
      <c r="AV66" s="1116"/>
      <c r="AW66" s="1116"/>
      <c r="AX66" s="1116"/>
      <c r="AY66" s="1116"/>
      <c r="AZ66" s="1116"/>
      <c r="BA66" s="1116"/>
      <c r="BB66" s="1116"/>
      <c r="BC66" s="1116"/>
      <c r="BD66" s="1116"/>
      <c r="BE66" s="1116"/>
      <c r="BF66" s="1116"/>
      <c r="BG66" s="1116"/>
      <c r="BH66" s="1116"/>
      <c r="BI66" s="1116"/>
      <c r="BJ66" s="1116"/>
      <c r="BK66" s="1116"/>
      <c r="BL66" s="1116"/>
      <c r="BM66" s="1116"/>
      <c r="BN66" s="1116"/>
      <c r="BO66" s="1116"/>
      <c r="BP66" s="1116"/>
      <c r="BQ66" s="1116"/>
      <c r="BR66" s="1116"/>
      <c r="BS66" s="1116"/>
      <c r="BT66" s="1116"/>
      <c r="BU66" s="1116"/>
      <c r="BV66" s="1116"/>
      <c r="BW66" s="1116"/>
      <c r="BX66" s="1116"/>
      <c r="BY66" s="1116"/>
      <c r="BZ66" s="1116"/>
      <c r="CA66" s="1116"/>
      <c r="CB66" s="1116"/>
      <c r="CC66" s="1116"/>
      <c r="CD66" s="1116"/>
      <c r="CE66" s="1116"/>
      <c r="CF66" s="1116"/>
      <c r="CG66" s="1116"/>
      <c r="CH66" s="1116"/>
      <c r="CI66" s="1116"/>
      <c r="CJ66" s="1116"/>
      <c r="CK66" s="1116"/>
      <c r="CL66" s="1116"/>
      <c r="CM66" s="1116"/>
      <c r="CN66" s="1116"/>
      <c r="CO66" s="1116"/>
      <c r="CP66" s="1116"/>
      <c r="CQ66" s="1116"/>
      <c r="CR66" s="1116"/>
      <c r="CS66" s="1116"/>
      <c r="CT66" s="1116"/>
      <c r="CU66" s="1116"/>
      <c r="CV66" s="1116"/>
      <c r="CW66" s="1116"/>
      <c r="CX66" s="1116"/>
      <c r="CY66" s="1116"/>
      <c r="CZ66" s="1116"/>
      <c r="DA66" s="1116"/>
      <c r="DB66" s="1116"/>
      <c r="DC66" s="1115"/>
    </row>
    <row r="67" spans="2:107" ht="13" x14ac:dyDescent="0.2">
      <c r="B67" s="1086"/>
      <c r="AN67" s="1117"/>
      <c r="AO67" s="1116"/>
      <c r="AP67" s="1116"/>
      <c r="AQ67" s="1116"/>
      <c r="AR67" s="1116"/>
      <c r="AS67" s="1116"/>
      <c r="AT67" s="1116"/>
      <c r="AU67" s="1116"/>
      <c r="AV67" s="1116"/>
      <c r="AW67" s="1116"/>
      <c r="AX67" s="1116"/>
      <c r="AY67" s="1116"/>
      <c r="AZ67" s="1116"/>
      <c r="BA67" s="1116"/>
      <c r="BB67" s="1116"/>
      <c r="BC67" s="1116"/>
      <c r="BD67" s="1116"/>
      <c r="BE67" s="1116"/>
      <c r="BF67" s="1116"/>
      <c r="BG67" s="1116"/>
      <c r="BH67" s="1116"/>
      <c r="BI67" s="1116"/>
      <c r="BJ67" s="1116"/>
      <c r="BK67" s="1116"/>
      <c r="BL67" s="1116"/>
      <c r="BM67" s="1116"/>
      <c r="BN67" s="1116"/>
      <c r="BO67" s="1116"/>
      <c r="BP67" s="1116"/>
      <c r="BQ67" s="1116"/>
      <c r="BR67" s="1116"/>
      <c r="BS67" s="1116"/>
      <c r="BT67" s="1116"/>
      <c r="BU67" s="1116"/>
      <c r="BV67" s="1116"/>
      <c r="BW67" s="1116"/>
      <c r="BX67" s="1116"/>
      <c r="BY67" s="1116"/>
      <c r="BZ67" s="1116"/>
      <c r="CA67" s="1116"/>
      <c r="CB67" s="1116"/>
      <c r="CC67" s="1116"/>
      <c r="CD67" s="1116"/>
      <c r="CE67" s="1116"/>
      <c r="CF67" s="1116"/>
      <c r="CG67" s="1116"/>
      <c r="CH67" s="1116"/>
      <c r="CI67" s="1116"/>
      <c r="CJ67" s="1116"/>
      <c r="CK67" s="1116"/>
      <c r="CL67" s="1116"/>
      <c r="CM67" s="1116"/>
      <c r="CN67" s="1116"/>
      <c r="CO67" s="1116"/>
      <c r="CP67" s="1116"/>
      <c r="CQ67" s="1116"/>
      <c r="CR67" s="1116"/>
      <c r="CS67" s="1116"/>
      <c r="CT67" s="1116"/>
      <c r="CU67" s="1116"/>
      <c r="CV67" s="1116"/>
      <c r="CW67" s="1116"/>
      <c r="CX67" s="1116"/>
      <c r="CY67" s="1116"/>
      <c r="CZ67" s="1116"/>
      <c r="DA67" s="1116"/>
      <c r="DB67" s="1116"/>
      <c r="DC67" s="1115"/>
    </row>
    <row r="68" spans="2:107" ht="13" x14ac:dyDescent="0.2">
      <c r="B68" s="1086"/>
      <c r="AN68" s="1117"/>
      <c r="AO68" s="1116"/>
      <c r="AP68" s="1116"/>
      <c r="AQ68" s="1116"/>
      <c r="AR68" s="1116"/>
      <c r="AS68" s="1116"/>
      <c r="AT68" s="1116"/>
      <c r="AU68" s="1116"/>
      <c r="AV68" s="1116"/>
      <c r="AW68" s="1116"/>
      <c r="AX68" s="1116"/>
      <c r="AY68" s="1116"/>
      <c r="AZ68" s="1116"/>
      <c r="BA68" s="1116"/>
      <c r="BB68" s="1116"/>
      <c r="BC68" s="1116"/>
      <c r="BD68" s="1116"/>
      <c r="BE68" s="1116"/>
      <c r="BF68" s="1116"/>
      <c r="BG68" s="1116"/>
      <c r="BH68" s="1116"/>
      <c r="BI68" s="1116"/>
      <c r="BJ68" s="1116"/>
      <c r="BK68" s="1116"/>
      <c r="BL68" s="1116"/>
      <c r="BM68" s="1116"/>
      <c r="BN68" s="1116"/>
      <c r="BO68" s="1116"/>
      <c r="BP68" s="1116"/>
      <c r="BQ68" s="1116"/>
      <c r="BR68" s="1116"/>
      <c r="BS68" s="1116"/>
      <c r="BT68" s="1116"/>
      <c r="BU68" s="1116"/>
      <c r="BV68" s="1116"/>
      <c r="BW68" s="1116"/>
      <c r="BX68" s="1116"/>
      <c r="BY68" s="1116"/>
      <c r="BZ68" s="1116"/>
      <c r="CA68" s="1116"/>
      <c r="CB68" s="1116"/>
      <c r="CC68" s="1116"/>
      <c r="CD68" s="1116"/>
      <c r="CE68" s="1116"/>
      <c r="CF68" s="1116"/>
      <c r="CG68" s="1116"/>
      <c r="CH68" s="1116"/>
      <c r="CI68" s="1116"/>
      <c r="CJ68" s="1116"/>
      <c r="CK68" s="1116"/>
      <c r="CL68" s="1116"/>
      <c r="CM68" s="1116"/>
      <c r="CN68" s="1116"/>
      <c r="CO68" s="1116"/>
      <c r="CP68" s="1116"/>
      <c r="CQ68" s="1116"/>
      <c r="CR68" s="1116"/>
      <c r="CS68" s="1116"/>
      <c r="CT68" s="1116"/>
      <c r="CU68" s="1116"/>
      <c r="CV68" s="1116"/>
      <c r="CW68" s="1116"/>
      <c r="CX68" s="1116"/>
      <c r="CY68" s="1116"/>
      <c r="CZ68" s="1116"/>
      <c r="DA68" s="1116"/>
      <c r="DB68" s="1116"/>
      <c r="DC68" s="1115"/>
    </row>
    <row r="69" spans="2:107" ht="13" x14ac:dyDescent="0.2">
      <c r="B69" s="1086"/>
      <c r="AN69" s="1114"/>
      <c r="AO69" s="1113"/>
      <c r="AP69" s="1113"/>
      <c r="AQ69" s="1113"/>
      <c r="AR69" s="1113"/>
      <c r="AS69" s="1113"/>
      <c r="AT69" s="1113"/>
      <c r="AU69" s="1113"/>
      <c r="AV69" s="1113"/>
      <c r="AW69" s="1113"/>
      <c r="AX69" s="1113"/>
      <c r="AY69" s="1113"/>
      <c r="AZ69" s="1113"/>
      <c r="BA69" s="1113"/>
      <c r="BB69" s="1113"/>
      <c r="BC69" s="1113"/>
      <c r="BD69" s="1113"/>
      <c r="BE69" s="1113"/>
      <c r="BF69" s="1113"/>
      <c r="BG69" s="1113"/>
      <c r="BH69" s="1113"/>
      <c r="BI69" s="1113"/>
      <c r="BJ69" s="1113"/>
      <c r="BK69" s="1113"/>
      <c r="BL69" s="1113"/>
      <c r="BM69" s="1113"/>
      <c r="BN69" s="1113"/>
      <c r="BO69" s="1113"/>
      <c r="BP69" s="1113"/>
      <c r="BQ69" s="1113"/>
      <c r="BR69" s="1113"/>
      <c r="BS69" s="1113"/>
      <c r="BT69" s="1113"/>
      <c r="BU69" s="1113"/>
      <c r="BV69" s="1113"/>
      <c r="BW69" s="1113"/>
      <c r="BX69" s="1113"/>
      <c r="BY69" s="1113"/>
      <c r="BZ69" s="1113"/>
      <c r="CA69" s="1113"/>
      <c r="CB69" s="1113"/>
      <c r="CC69" s="1113"/>
      <c r="CD69" s="1113"/>
      <c r="CE69" s="1113"/>
      <c r="CF69" s="1113"/>
      <c r="CG69" s="1113"/>
      <c r="CH69" s="1113"/>
      <c r="CI69" s="1113"/>
      <c r="CJ69" s="1113"/>
      <c r="CK69" s="1113"/>
      <c r="CL69" s="1113"/>
      <c r="CM69" s="1113"/>
      <c r="CN69" s="1113"/>
      <c r="CO69" s="1113"/>
      <c r="CP69" s="1113"/>
      <c r="CQ69" s="1113"/>
      <c r="CR69" s="1113"/>
      <c r="CS69" s="1113"/>
      <c r="CT69" s="1113"/>
      <c r="CU69" s="1113"/>
      <c r="CV69" s="1113"/>
      <c r="CW69" s="1113"/>
      <c r="CX69" s="1113"/>
      <c r="CY69" s="1113"/>
      <c r="CZ69" s="1113"/>
      <c r="DA69" s="1113"/>
      <c r="DB69" s="1113"/>
      <c r="DC69" s="1112"/>
    </row>
    <row r="70" spans="2:107" ht="13" x14ac:dyDescent="0.2">
      <c r="B70" s="1086"/>
      <c r="H70" s="1111"/>
      <c r="I70" s="1111"/>
      <c r="J70" s="1109"/>
      <c r="K70" s="1109"/>
      <c r="L70" s="1108"/>
      <c r="M70" s="1109"/>
      <c r="N70" s="1108"/>
      <c r="AN70" s="1099"/>
      <c r="AO70" s="1099"/>
      <c r="AP70" s="1099"/>
      <c r="AZ70" s="1099"/>
      <c r="BA70" s="1099"/>
      <c r="BB70" s="1099"/>
      <c r="BL70" s="1099"/>
      <c r="BM70" s="1099"/>
      <c r="BN70" s="1099"/>
      <c r="BX70" s="1099"/>
      <c r="BY70" s="1099"/>
      <c r="BZ70" s="1099"/>
      <c r="CJ70" s="1099"/>
      <c r="CK70" s="1099"/>
      <c r="CL70" s="1099"/>
      <c r="CV70" s="1099"/>
      <c r="CW70" s="1099"/>
      <c r="CX70" s="1099"/>
    </row>
    <row r="71" spans="2:107" ht="13" x14ac:dyDescent="0.2">
      <c r="B71" s="1086"/>
      <c r="G71" s="1107"/>
      <c r="I71" s="1110"/>
      <c r="J71" s="1109"/>
      <c r="K71" s="1109"/>
      <c r="L71" s="1108"/>
      <c r="M71" s="1109"/>
      <c r="N71" s="1108"/>
      <c r="AM71" s="1107"/>
      <c r="AN71" s="1085" t="s">
        <v>551</v>
      </c>
    </row>
    <row r="72" spans="2:107" ht="13" x14ac:dyDescent="0.2">
      <c r="B72" s="1086"/>
      <c r="G72" s="1097"/>
      <c r="H72" s="1097"/>
      <c r="I72" s="1097"/>
      <c r="J72" s="1097"/>
      <c r="K72" s="1106"/>
      <c r="L72" s="1106"/>
      <c r="M72" s="1105"/>
      <c r="N72" s="1105"/>
      <c r="AN72" s="1104"/>
      <c r="AO72" s="1103"/>
      <c r="AP72" s="1103"/>
      <c r="AQ72" s="1103"/>
      <c r="AR72" s="1103"/>
      <c r="AS72" s="1103"/>
      <c r="AT72" s="1103"/>
      <c r="AU72" s="1103"/>
      <c r="AV72" s="1103"/>
      <c r="AW72" s="1103"/>
      <c r="AX72" s="1103"/>
      <c r="AY72" s="1103"/>
      <c r="AZ72" s="1103"/>
      <c r="BA72" s="1103"/>
      <c r="BB72" s="1103"/>
      <c r="BC72" s="1103"/>
      <c r="BD72" s="1103"/>
      <c r="BE72" s="1103"/>
      <c r="BF72" s="1103"/>
      <c r="BG72" s="1103"/>
      <c r="BH72" s="1103"/>
      <c r="BI72" s="1103"/>
      <c r="BJ72" s="1103"/>
      <c r="BK72" s="1103"/>
      <c r="BL72" s="1103"/>
      <c r="BM72" s="1103"/>
      <c r="BN72" s="1103"/>
      <c r="BO72" s="1102"/>
      <c r="BP72" s="1094" t="s">
        <v>528</v>
      </c>
      <c r="BQ72" s="1094"/>
      <c r="BR72" s="1094"/>
      <c r="BS72" s="1094"/>
      <c r="BT72" s="1094"/>
      <c r="BU72" s="1094"/>
      <c r="BV72" s="1094"/>
      <c r="BW72" s="1094"/>
      <c r="BX72" s="1094" t="s">
        <v>530</v>
      </c>
      <c r="BY72" s="1094"/>
      <c r="BZ72" s="1094"/>
      <c r="CA72" s="1094"/>
      <c r="CB72" s="1094"/>
      <c r="CC72" s="1094"/>
      <c r="CD72" s="1094"/>
      <c r="CE72" s="1094"/>
      <c r="CF72" s="1094" t="s">
        <v>531</v>
      </c>
      <c r="CG72" s="1094"/>
      <c r="CH72" s="1094"/>
      <c r="CI72" s="1094"/>
      <c r="CJ72" s="1094"/>
      <c r="CK72" s="1094"/>
      <c r="CL72" s="1094"/>
      <c r="CM72" s="1094"/>
      <c r="CN72" s="1094" t="s">
        <v>532</v>
      </c>
      <c r="CO72" s="1094"/>
      <c r="CP72" s="1094"/>
      <c r="CQ72" s="1094"/>
      <c r="CR72" s="1094"/>
      <c r="CS72" s="1094"/>
      <c r="CT72" s="1094"/>
      <c r="CU72" s="1094"/>
      <c r="CV72" s="1094" t="s">
        <v>533</v>
      </c>
      <c r="CW72" s="1094"/>
      <c r="CX72" s="1094"/>
      <c r="CY72" s="1094"/>
      <c r="CZ72" s="1094"/>
      <c r="DA72" s="1094"/>
      <c r="DB72" s="1094"/>
      <c r="DC72" s="1094"/>
    </row>
    <row r="73" spans="2:107" ht="13" x14ac:dyDescent="0.2">
      <c r="B73" s="1086"/>
      <c r="G73" s="1101"/>
      <c r="H73" s="1101"/>
      <c r="I73" s="1101"/>
      <c r="J73" s="1101"/>
      <c r="K73" s="1098"/>
      <c r="L73" s="1098"/>
      <c r="M73" s="1098"/>
      <c r="N73" s="1098"/>
      <c r="AM73" s="1099"/>
      <c r="AN73" s="1093" t="s">
        <v>550</v>
      </c>
      <c r="AO73" s="1093"/>
      <c r="AP73" s="1093"/>
      <c r="AQ73" s="1093"/>
      <c r="AR73" s="1093"/>
      <c r="AS73" s="1093"/>
      <c r="AT73" s="1093"/>
      <c r="AU73" s="1093"/>
      <c r="AV73" s="1093"/>
      <c r="AW73" s="1093"/>
      <c r="AX73" s="1093"/>
      <c r="AY73" s="1093"/>
      <c r="AZ73" s="1093"/>
      <c r="BA73" s="1093"/>
      <c r="BB73" s="1093" t="s">
        <v>548</v>
      </c>
      <c r="BC73" s="1093"/>
      <c r="BD73" s="1093"/>
      <c r="BE73" s="1093"/>
      <c r="BF73" s="1093"/>
      <c r="BG73" s="1093"/>
      <c r="BH73" s="1093"/>
      <c r="BI73" s="1093"/>
      <c r="BJ73" s="1093"/>
      <c r="BK73" s="1093"/>
      <c r="BL73" s="1093"/>
      <c r="BM73" s="1093"/>
      <c r="BN73" s="1093"/>
      <c r="BO73" s="1093"/>
      <c r="BP73" s="1092">
        <v>90.2</v>
      </c>
      <c r="BQ73" s="1092"/>
      <c r="BR73" s="1092"/>
      <c r="BS73" s="1092"/>
      <c r="BT73" s="1092"/>
      <c r="BU73" s="1092"/>
      <c r="BV73" s="1092"/>
      <c r="BW73" s="1092"/>
      <c r="BX73" s="1092">
        <v>89.7</v>
      </c>
      <c r="BY73" s="1092"/>
      <c r="BZ73" s="1092"/>
      <c r="CA73" s="1092"/>
      <c r="CB73" s="1092"/>
      <c r="CC73" s="1092"/>
      <c r="CD73" s="1092"/>
      <c r="CE73" s="1092"/>
      <c r="CF73" s="1092">
        <v>88.8</v>
      </c>
      <c r="CG73" s="1092"/>
      <c r="CH73" s="1092"/>
      <c r="CI73" s="1092"/>
      <c r="CJ73" s="1092"/>
      <c r="CK73" s="1092"/>
      <c r="CL73" s="1092"/>
      <c r="CM73" s="1092"/>
      <c r="CN73" s="1092">
        <v>78.7</v>
      </c>
      <c r="CO73" s="1092"/>
      <c r="CP73" s="1092"/>
      <c r="CQ73" s="1092"/>
      <c r="CR73" s="1092"/>
      <c r="CS73" s="1092"/>
      <c r="CT73" s="1092"/>
      <c r="CU73" s="1092"/>
      <c r="CV73" s="1092">
        <v>67</v>
      </c>
      <c r="CW73" s="1092"/>
      <c r="CX73" s="1092"/>
      <c r="CY73" s="1092"/>
      <c r="CZ73" s="1092"/>
      <c r="DA73" s="1092"/>
      <c r="DB73" s="1092"/>
      <c r="DC73" s="1092"/>
    </row>
    <row r="74" spans="2:107" ht="13" x14ac:dyDescent="0.2">
      <c r="B74" s="1086"/>
      <c r="G74" s="1101"/>
      <c r="H74" s="1101"/>
      <c r="I74" s="1101"/>
      <c r="J74" s="1101"/>
      <c r="K74" s="1098"/>
      <c r="L74" s="1098"/>
      <c r="M74" s="1098"/>
      <c r="N74" s="1098"/>
      <c r="AM74" s="1099"/>
      <c r="AN74" s="1093"/>
      <c r="AO74" s="1093"/>
      <c r="AP74" s="1093"/>
      <c r="AQ74" s="1093"/>
      <c r="AR74" s="1093"/>
      <c r="AS74" s="1093"/>
      <c r="AT74" s="1093"/>
      <c r="AU74" s="1093"/>
      <c r="AV74" s="1093"/>
      <c r="AW74" s="1093"/>
      <c r="AX74" s="1093"/>
      <c r="AY74" s="1093"/>
      <c r="AZ74" s="1093"/>
      <c r="BA74" s="1093"/>
      <c r="BB74" s="1093"/>
      <c r="BC74" s="1093"/>
      <c r="BD74" s="1093"/>
      <c r="BE74" s="1093"/>
      <c r="BF74" s="1093"/>
      <c r="BG74" s="1093"/>
      <c r="BH74" s="1093"/>
      <c r="BI74" s="1093"/>
      <c r="BJ74" s="1093"/>
      <c r="BK74" s="1093"/>
      <c r="BL74" s="1093"/>
      <c r="BM74" s="1093"/>
      <c r="BN74" s="1093"/>
      <c r="BO74" s="1093"/>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2"/>
      <c r="CX74" s="1092"/>
      <c r="CY74" s="1092"/>
      <c r="CZ74" s="1092"/>
      <c r="DA74" s="1092"/>
      <c r="DB74" s="1092"/>
      <c r="DC74" s="1092"/>
    </row>
    <row r="75" spans="2:107" ht="13" x14ac:dyDescent="0.2">
      <c r="B75" s="1086"/>
      <c r="G75" s="1101"/>
      <c r="H75" s="1101"/>
      <c r="I75" s="1097"/>
      <c r="J75" s="1097"/>
      <c r="K75" s="1100"/>
      <c r="L75" s="1100"/>
      <c r="M75" s="1100"/>
      <c r="N75" s="1100"/>
      <c r="AM75" s="1099"/>
      <c r="AN75" s="1093"/>
      <c r="AO75" s="1093"/>
      <c r="AP75" s="1093"/>
      <c r="AQ75" s="1093"/>
      <c r="AR75" s="1093"/>
      <c r="AS75" s="1093"/>
      <c r="AT75" s="1093"/>
      <c r="AU75" s="1093"/>
      <c r="AV75" s="1093"/>
      <c r="AW75" s="1093"/>
      <c r="AX75" s="1093"/>
      <c r="AY75" s="1093"/>
      <c r="AZ75" s="1093"/>
      <c r="BA75" s="1093"/>
      <c r="BB75" s="1093" t="s">
        <v>547</v>
      </c>
      <c r="BC75" s="1093"/>
      <c r="BD75" s="1093"/>
      <c r="BE75" s="1093"/>
      <c r="BF75" s="1093"/>
      <c r="BG75" s="1093"/>
      <c r="BH75" s="1093"/>
      <c r="BI75" s="1093"/>
      <c r="BJ75" s="1093"/>
      <c r="BK75" s="1093"/>
      <c r="BL75" s="1093"/>
      <c r="BM75" s="1093"/>
      <c r="BN75" s="1093"/>
      <c r="BO75" s="1093"/>
      <c r="BP75" s="1092">
        <v>9.8000000000000007</v>
      </c>
      <c r="BQ75" s="1092"/>
      <c r="BR75" s="1092"/>
      <c r="BS75" s="1092"/>
      <c r="BT75" s="1092"/>
      <c r="BU75" s="1092"/>
      <c r="BV75" s="1092"/>
      <c r="BW75" s="1092"/>
      <c r="BX75" s="1092">
        <v>9.1999999999999993</v>
      </c>
      <c r="BY75" s="1092"/>
      <c r="BZ75" s="1092"/>
      <c r="CA75" s="1092"/>
      <c r="CB75" s="1092"/>
      <c r="CC75" s="1092"/>
      <c r="CD75" s="1092"/>
      <c r="CE75" s="1092"/>
      <c r="CF75" s="1092">
        <v>8.8000000000000007</v>
      </c>
      <c r="CG75" s="1092"/>
      <c r="CH75" s="1092"/>
      <c r="CI75" s="1092"/>
      <c r="CJ75" s="1092"/>
      <c r="CK75" s="1092"/>
      <c r="CL75" s="1092"/>
      <c r="CM75" s="1092"/>
      <c r="CN75" s="1092">
        <v>8.8000000000000007</v>
      </c>
      <c r="CO75" s="1092"/>
      <c r="CP75" s="1092"/>
      <c r="CQ75" s="1092"/>
      <c r="CR75" s="1092"/>
      <c r="CS75" s="1092"/>
      <c r="CT75" s="1092"/>
      <c r="CU75" s="1092"/>
      <c r="CV75" s="1092">
        <v>9.1999999999999993</v>
      </c>
      <c r="CW75" s="1092"/>
      <c r="CX75" s="1092"/>
      <c r="CY75" s="1092"/>
      <c r="CZ75" s="1092"/>
      <c r="DA75" s="1092"/>
      <c r="DB75" s="1092"/>
      <c r="DC75" s="1092"/>
    </row>
    <row r="76" spans="2:107" ht="13" x14ac:dyDescent="0.2">
      <c r="B76" s="1086"/>
      <c r="G76" s="1101"/>
      <c r="H76" s="1101"/>
      <c r="I76" s="1097"/>
      <c r="J76" s="1097"/>
      <c r="K76" s="1100"/>
      <c r="L76" s="1100"/>
      <c r="M76" s="1100"/>
      <c r="N76" s="1100"/>
      <c r="AM76" s="1099"/>
      <c r="AN76" s="1093"/>
      <c r="AO76" s="1093"/>
      <c r="AP76" s="1093"/>
      <c r="AQ76" s="1093"/>
      <c r="AR76" s="1093"/>
      <c r="AS76" s="1093"/>
      <c r="AT76" s="1093"/>
      <c r="AU76" s="1093"/>
      <c r="AV76" s="1093"/>
      <c r="AW76" s="1093"/>
      <c r="AX76" s="1093"/>
      <c r="AY76" s="1093"/>
      <c r="AZ76" s="1093"/>
      <c r="BA76" s="1093"/>
      <c r="BB76" s="1093"/>
      <c r="BC76" s="1093"/>
      <c r="BD76" s="1093"/>
      <c r="BE76" s="1093"/>
      <c r="BF76" s="1093"/>
      <c r="BG76" s="1093"/>
      <c r="BH76" s="1093"/>
      <c r="BI76" s="1093"/>
      <c r="BJ76" s="1093"/>
      <c r="BK76" s="1093"/>
      <c r="BL76" s="1093"/>
      <c r="BM76" s="1093"/>
      <c r="BN76" s="1093"/>
      <c r="BO76" s="1093"/>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2"/>
      <c r="CX76" s="1092"/>
      <c r="CY76" s="1092"/>
      <c r="CZ76" s="1092"/>
      <c r="DA76" s="1092"/>
      <c r="DB76" s="1092"/>
      <c r="DC76" s="1092"/>
    </row>
    <row r="77" spans="2:107" ht="13" x14ac:dyDescent="0.2">
      <c r="B77" s="1086"/>
      <c r="G77" s="1097"/>
      <c r="H77" s="1097"/>
      <c r="I77" s="1097"/>
      <c r="J77" s="1097"/>
      <c r="K77" s="1098"/>
      <c r="L77" s="1098"/>
      <c r="M77" s="1098"/>
      <c r="N77" s="1098"/>
      <c r="AN77" s="1094" t="s">
        <v>549</v>
      </c>
      <c r="AO77" s="1094"/>
      <c r="AP77" s="1094"/>
      <c r="AQ77" s="1094"/>
      <c r="AR77" s="1094"/>
      <c r="AS77" s="1094"/>
      <c r="AT77" s="1094"/>
      <c r="AU77" s="1094"/>
      <c r="AV77" s="1094"/>
      <c r="AW77" s="1094"/>
      <c r="AX77" s="1094"/>
      <c r="AY77" s="1094"/>
      <c r="AZ77" s="1094"/>
      <c r="BA77" s="1094"/>
      <c r="BB77" s="1093" t="s">
        <v>548</v>
      </c>
      <c r="BC77" s="1093"/>
      <c r="BD77" s="1093"/>
      <c r="BE77" s="1093"/>
      <c r="BF77" s="1093"/>
      <c r="BG77" s="1093"/>
      <c r="BH77" s="1093"/>
      <c r="BI77" s="1093"/>
      <c r="BJ77" s="1093"/>
      <c r="BK77" s="1093"/>
      <c r="BL77" s="1093"/>
      <c r="BM77" s="1093"/>
      <c r="BN77" s="1093"/>
      <c r="BO77" s="1093"/>
      <c r="BP77" s="1092">
        <v>24.2</v>
      </c>
      <c r="BQ77" s="1092"/>
      <c r="BR77" s="1092"/>
      <c r="BS77" s="1092"/>
      <c r="BT77" s="1092"/>
      <c r="BU77" s="1092"/>
      <c r="BV77" s="1092"/>
      <c r="BW77" s="1092"/>
      <c r="BX77" s="1092">
        <v>22.1</v>
      </c>
      <c r="BY77" s="1092"/>
      <c r="BZ77" s="1092"/>
      <c r="CA77" s="1092"/>
      <c r="CB77" s="1092"/>
      <c r="CC77" s="1092"/>
      <c r="CD77" s="1092"/>
      <c r="CE77" s="1092"/>
      <c r="CF77" s="1092">
        <v>20.399999999999999</v>
      </c>
      <c r="CG77" s="1092"/>
      <c r="CH77" s="1092"/>
      <c r="CI77" s="1092"/>
      <c r="CJ77" s="1092"/>
      <c r="CK77" s="1092"/>
      <c r="CL77" s="1092"/>
      <c r="CM77" s="1092"/>
      <c r="CN77" s="1092">
        <v>11.2</v>
      </c>
      <c r="CO77" s="1092"/>
      <c r="CP77" s="1092"/>
      <c r="CQ77" s="1092"/>
      <c r="CR77" s="1092"/>
      <c r="CS77" s="1092"/>
      <c r="CT77" s="1092"/>
      <c r="CU77" s="1092"/>
      <c r="CV77" s="1092">
        <v>4.5999999999999996</v>
      </c>
      <c r="CW77" s="1092"/>
      <c r="CX77" s="1092"/>
      <c r="CY77" s="1092"/>
      <c r="CZ77" s="1092"/>
      <c r="DA77" s="1092"/>
      <c r="DB77" s="1092"/>
      <c r="DC77" s="1092"/>
    </row>
    <row r="78" spans="2:107" ht="13" x14ac:dyDescent="0.2">
      <c r="B78" s="1086"/>
      <c r="G78" s="1097"/>
      <c r="H78" s="1097"/>
      <c r="I78" s="1097"/>
      <c r="J78" s="1097"/>
      <c r="K78" s="1098"/>
      <c r="L78" s="1098"/>
      <c r="M78" s="1098"/>
      <c r="N78" s="1098"/>
      <c r="AN78" s="1094"/>
      <c r="AO78" s="1094"/>
      <c r="AP78" s="1094"/>
      <c r="AQ78" s="1094"/>
      <c r="AR78" s="1094"/>
      <c r="AS78" s="1094"/>
      <c r="AT78" s="1094"/>
      <c r="AU78" s="1094"/>
      <c r="AV78" s="1094"/>
      <c r="AW78" s="1094"/>
      <c r="AX78" s="1094"/>
      <c r="AY78" s="1094"/>
      <c r="AZ78" s="1094"/>
      <c r="BA78" s="1094"/>
      <c r="BB78" s="1093"/>
      <c r="BC78" s="1093"/>
      <c r="BD78" s="1093"/>
      <c r="BE78" s="1093"/>
      <c r="BF78" s="1093"/>
      <c r="BG78" s="1093"/>
      <c r="BH78" s="1093"/>
      <c r="BI78" s="1093"/>
      <c r="BJ78" s="1093"/>
      <c r="BK78" s="1093"/>
      <c r="BL78" s="1093"/>
      <c r="BM78" s="1093"/>
      <c r="BN78" s="1093"/>
      <c r="BO78" s="1093"/>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row>
    <row r="79" spans="2:107" ht="13" x14ac:dyDescent="0.2">
      <c r="B79" s="1086"/>
      <c r="G79" s="1097"/>
      <c r="H79" s="1097"/>
      <c r="I79" s="1096"/>
      <c r="J79" s="1096"/>
      <c r="K79" s="1095"/>
      <c r="L79" s="1095"/>
      <c r="M79" s="1095"/>
      <c r="N79" s="1095"/>
      <c r="AN79" s="1094"/>
      <c r="AO79" s="1094"/>
      <c r="AP79" s="1094"/>
      <c r="AQ79" s="1094"/>
      <c r="AR79" s="1094"/>
      <c r="AS79" s="1094"/>
      <c r="AT79" s="1094"/>
      <c r="AU79" s="1094"/>
      <c r="AV79" s="1094"/>
      <c r="AW79" s="1094"/>
      <c r="AX79" s="1094"/>
      <c r="AY79" s="1094"/>
      <c r="AZ79" s="1094"/>
      <c r="BA79" s="1094"/>
      <c r="BB79" s="1093" t="s">
        <v>547</v>
      </c>
      <c r="BC79" s="1093"/>
      <c r="BD79" s="1093"/>
      <c r="BE79" s="1093"/>
      <c r="BF79" s="1093"/>
      <c r="BG79" s="1093"/>
      <c r="BH79" s="1093"/>
      <c r="BI79" s="1093"/>
      <c r="BJ79" s="1093"/>
      <c r="BK79" s="1093"/>
      <c r="BL79" s="1093"/>
      <c r="BM79" s="1093"/>
      <c r="BN79" s="1093"/>
      <c r="BO79" s="1093"/>
      <c r="BP79" s="1092">
        <v>6.4</v>
      </c>
      <c r="BQ79" s="1092"/>
      <c r="BR79" s="1092"/>
      <c r="BS79" s="1092"/>
      <c r="BT79" s="1092"/>
      <c r="BU79" s="1092"/>
      <c r="BV79" s="1092"/>
      <c r="BW79" s="1092"/>
      <c r="BX79" s="1092">
        <v>6.3</v>
      </c>
      <c r="BY79" s="1092"/>
      <c r="BZ79" s="1092"/>
      <c r="CA79" s="1092"/>
      <c r="CB79" s="1092"/>
      <c r="CC79" s="1092"/>
      <c r="CD79" s="1092"/>
      <c r="CE79" s="1092"/>
      <c r="CF79" s="1092">
        <v>6.2</v>
      </c>
      <c r="CG79" s="1092"/>
      <c r="CH79" s="1092"/>
      <c r="CI79" s="1092"/>
      <c r="CJ79" s="1092"/>
      <c r="CK79" s="1092"/>
      <c r="CL79" s="1092"/>
      <c r="CM79" s="1092"/>
      <c r="CN79" s="1092">
        <v>5.7</v>
      </c>
      <c r="CO79" s="1092"/>
      <c r="CP79" s="1092"/>
      <c r="CQ79" s="1092"/>
      <c r="CR79" s="1092"/>
      <c r="CS79" s="1092"/>
      <c r="CT79" s="1092"/>
      <c r="CU79" s="1092"/>
      <c r="CV79" s="1092">
        <v>5.8</v>
      </c>
      <c r="CW79" s="1092"/>
      <c r="CX79" s="1092"/>
      <c r="CY79" s="1092"/>
      <c r="CZ79" s="1092"/>
      <c r="DA79" s="1092"/>
      <c r="DB79" s="1092"/>
      <c r="DC79" s="1092"/>
    </row>
    <row r="80" spans="2:107" ht="13" x14ac:dyDescent="0.2">
      <c r="B80" s="1086"/>
      <c r="G80" s="1097"/>
      <c r="H80" s="1097"/>
      <c r="I80" s="1096"/>
      <c r="J80" s="1096"/>
      <c r="K80" s="1095"/>
      <c r="L80" s="1095"/>
      <c r="M80" s="1095"/>
      <c r="N80" s="1095"/>
      <c r="AN80" s="1094"/>
      <c r="AO80" s="1094"/>
      <c r="AP80" s="1094"/>
      <c r="AQ80" s="1094"/>
      <c r="AR80" s="1094"/>
      <c r="AS80" s="1094"/>
      <c r="AT80" s="1094"/>
      <c r="AU80" s="1094"/>
      <c r="AV80" s="1094"/>
      <c r="AW80" s="1094"/>
      <c r="AX80" s="1094"/>
      <c r="AY80" s="1094"/>
      <c r="AZ80" s="1094"/>
      <c r="BA80" s="1094"/>
      <c r="BB80" s="1093"/>
      <c r="BC80" s="1093"/>
      <c r="BD80" s="1093"/>
      <c r="BE80" s="1093"/>
      <c r="BF80" s="1093"/>
      <c r="BG80" s="1093"/>
      <c r="BH80" s="1093"/>
      <c r="BI80" s="1093"/>
      <c r="BJ80" s="1093"/>
      <c r="BK80" s="1093"/>
      <c r="BL80" s="1093"/>
      <c r="BM80" s="1093"/>
      <c r="BN80" s="1093"/>
      <c r="BO80" s="1093"/>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row>
    <row r="81" spans="2:109" ht="13" x14ac:dyDescent="0.2">
      <c r="B81" s="1086"/>
    </row>
    <row r="82" spans="2:109" ht="16.5" x14ac:dyDescent="0.2">
      <c r="B82" s="1086"/>
      <c r="K82" s="1091"/>
      <c r="L82" s="1091"/>
      <c r="M82" s="1091"/>
      <c r="N82" s="1091"/>
      <c r="AQ82" s="1091"/>
      <c r="AR82" s="1091"/>
      <c r="AS82" s="1091"/>
      <c r="AT82" s="1091"/>
      <c r="BC82" s="1091"/>
      <c r="BD82" s="1091"/>
      <c r="BE82" s="1091"/>
      <c r="BF82" s="1091"/>
      <c r="BO82" s="1091"/>
      <c r="BP82" s="1091"/>
      <c r="BQ82" s="1091"/>
      <c r="BR82" s="1091"/>
      <c r="CA82" s="1091"/>
      <c r="CB82" s="1091"/>
      <c r="CC82" s="1091"/>
      <c r="CD82" s="1091"/>
      <c r="CM82" s="1091"/>
      <c r="CN82" s="1091"/>
      <c r="CO82" s="1091"/>
      <c r="CP82" s="1091"/>
      <c r="CY82" s="1091"/>
      <c r="CZ82" s="1091"/>
      <c r="DA82" s="1091"/>
      <c r="DB82" s="1091"/>
      <c r="DC82" s="1091"/>
    </row>
    <row r="83" spans="2:109" ht="13" x14ac:dyDescent="0.2">
      <c r="B83" s="1090"/>
      <c r="C83" s="1089"/>
      <c r="D83" s="1089"/>
      <c r="E83" s="1089"/>
      <c r="F83" s="1089"/>
      <c r="G83" s="1089"/>
      <c r="H83" s="1089"/>
      <c r="I83" s="1089"/>
      <c r="J83" s="1089"/>
      <c r="K83" s="1089"/>
      <c r="L83" s="1089"/>
      <c r="M83" s="1089"/>
      <c r="N83" s="1089"/>
      <c r="O83" s="1089"/>
      <c r="P83" s="1089"/>
      <c r="Q83" s="1089"/>
      <c r="R83" s="1089"/>
      <c r="S83" s="1089"/>
      <c r="T83" s="1089"/>
      <c r="U83" s="1089"/>
      <c r="V83" s="1089"/>
      <c r="W83" s="1089"/>
      <c r="X83" s="1089"/>
      <c r="Y83" s="1089"/>
      <c r="Z83" s="1089"/>
      <c r="AA83" s="1089"/>
      <c r="AB83" s="1089"/>
      <c r="AC83" s="1089"/>
      <c r="AD83" s="1089"/>
      <c r="AE83" s="1089"/>
      <c r="AF83" s="1089"/>
      <c r="AG83" s="1089"/>
      <c r="AH83" s="1089"/>
      <c r="AI83" s="1089"/>
      <c r="AJ83" s="1089"/>
      <c r="AK83" s="1089"/>
      <c r="AL83" s="1089"/>
      <c r="AM83" s="1089"/>
      <c r="AN83" s="1089"/>
      <c r="AO83" s="1089"/>
      <c r="AP83" s="1089"/>
      <c r="AQ83" s="1089"/>
      <c r="AR83" s="1089"/>
      <c r="AS83" s="1089"/>
      <c r="AT83" s="1089"/>
      <c r="AU83" s="1089"/>
      <c r="AV83" s="1089"/>
      <c r="AW83" s="1089"/>
      <c r="AX83" s="1089"/>
      <c r="AY83" s="1089"/>
      <c r="AZ83" s="1089"/>
      <c r="BA83" s="1089"/>
      <c r="BB83" s="1089"/>
      <c r="BC83" s="1089"/>
      <c r="BD83" s="1089"/>
      <c r="BE83" s="1089"/>
      <c r="BF83" s="1089"/>
      <c r="BG83" s="1089"/>
      <c r="BH83" s="1089"/>
      <c r="BI83" s="1089"/>
      <c r="BJ83" s="1089"/>
      <c r="BK83" s="1089"/>
      <c r="BL83" s="1089"/>
      <c r="BM83" s="1089"/>
      <c r="BN83" s="1089"/>
      <c r="BO83" s="1089"/>
      <c r="BP83" s="1089"/>
      <c r="BQ83" s="1089"/>
      <c r="BR83" s="1089"/>
      <c r="BS83" s="1089"/>
      <c r="BT83" s="1089"/>
      <c r="BU83" s="1089"/>
      <c r="BV83" s="1089"/>
      <c r="BW83" s="1089"/>
      <c r="BX83" s="1089"/>
      <c r="BY83" s="1089"/>
      <c r="BZ83" s="1089"/>
      <c r="CA83" s="1089"/>
      <c r="CB83" s="1089"/>
      <c r="CC83" s="1089"/>
      <c r="CD83" s="1089"/>
      <c r="CE83" s="1089"/>
      <c r="CF83" s="1089"/>
      <c r="CG83" s="1089"/>
      <c r="CH83" s="1089"/>
      <c r="CI83" s="1089"/>
      <c r="CJ83" s="1089"/>
      <c r="CK83" s="1089"/>
      <c r="CL83" s="1089"/>
      <c r="CM83" s="1089"/>
      <c r="CN83" s="1089"/>
      <c r="CO83" s="1089"/>
      <c r="CP83" s="1089"/>
      <c r="CQ83" s="1089"/>
      <c r="CR83" s="1089"/>
      <c r="CS83" s="1089"/>
      <c r="CT83" s="1089"/>
      <c r="CU83" s="1089"/>
      <c r="CV83" s="1089"/>
      <c r="CW83" s="1089"/>
      <c r="CX83" s="1089"/>
      <c r="CY83" s="1089"/>
      <c r="CZ83" s="1089"/>
      <c r="DA83" s="1089"/>
      <c r="DB83" s="1089"/>
      <c r="DC83" s="1089"/>
      <c r="DD83" s="1088"/>
    </row>
    <row r="84" spans="2:109" ht="13" x14ac:dyDescent="0.2">
      <c r="DD84" s="1085"/>
      <c r="DE84" s="1085"/>
    </row>
    <row r="85" spans="2:109" ht="13" x14ac:dyDescent="0.2">
      <c r="DD85" s="1085"/>
      <c r="DE85" s="1085"/>
    </row>
  </sheetData>
  <sheetProtection algorithmName="SHA-512" hashValue="buK7CjGytNSo4I1B4YK/fZpVvB3aO/jRjacmrL+VENl0GJztJs80ginlOv8JERm8vrZXRseEWiBaOpM3xs2LfA==" saltValue="GD7nizO2jNZ5vxCXXfda+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4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2CE20-883F-4F19-ADFB-5F6CA7CA94E2}">
  <sheetPr>
    <pageSetUpPr fitToPage="1"/>
  </sheetPr>
  <dimension ref="A1:DR125"/>
  <sheetViews>
    <sheetView showGridLines="0" topLeftCell="B85" zoomScale="85" zoomScaleNormal="85" zoomScaleSheetLayoutView="70" workbookViewId="0">
      <selection activeCell="BK95" sqref="BK95"/>
    </sheetView>
  </sheetViews>
  <sheetFormatPr defaultColWidth="0" defaultRowHeight="13.5" customHeight="1" zeroHeight="1" x14ac:dyDescent="0.2"/>
  <cols>
    <col min="1" max="34" width="2.453125" style="317" customWidth="1"/>
    <col min="35" max="122" width="2.453125" style="316" customWidth="1"/>
    <col min="123" max="16384" width="2.453125" style="316" hidden="1"/>
  </cols>
  <sheetData>
    <row r="1" spans="1:34" ht="13.5" customHeight="1" x14ac:dyDescent="0.2">
      <c r="A1" s="316"/>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row>
    <row r="2" spans="1:34" ht="13" x14ac:dyDescent="0.2">
      <c r="S2" s="316"/>
      <c r="AH2" s="316"/>
    </row>
    <row r="3" spans="1:34" ht="13" x14ac:dyDescent="0.2">
      <c r="C3" s="316"/>
      <c r="D3" s="316"/>
      <c r="E3" s="316"/>
      <c r="F3" s="316"/>
      <c r="G3" s="316"/>
      <c r="H3" s="316"/>
      <c r="I3" s="316"/>
      <c r="J3" s="316"/>
      <c r="K3" s="316"/>
      <c r="L3" s="316"/>
      <c r="M3" s="316"/>
      <c r="N3" s="316"/>
      <c r="O3" s="316"/>
      <c r="P3" s="316"/>
      <c r="Q3" s="316"/>
      <c r="R3" s="316"/>
      <c r="S3" s="316"/>
      <c r="U3" s="316"/>
      <c r="V3" s="316"/>
      <c r="W3" s="316"/>
      <c r="X3" s="316"/>
      <c r="Y3" s="316"/>
      <c r="Z3" s="316"/>
      <c r="AA3" s="316"/>
      <c r="AB3" s="316"/>
      <c r="AC3" s="316"/>
      <c r="AD3" s="316"/>
      <c r="AE3" s="316"/>
      <c r="AF3" s="316"/>
      <c r="AG3" s="316"/>
      <c r="AH3" s="316"/>
    </row>
    <row r="4" spans="1:34" ht="13" x14ac:dyDescent="0.2"/>
    <row r="5" spans="1:34" ht="13" x14ac:dyDescent="0.2"/>
    <row r="6" spans="1:34" ht="13" x14ac:dyDescent="0.2"/>
    <row r="7" spans="1:34" ht="13" x14ac:dyDescent="0.2"/>
    <row r="8" spans="1:34" ht="13" x14ac:dyDescent="0.2"/>
    <row r="9" spans="1:34" ht="13" x14ac:dyDescent="0.2">
      <c r="AH9" s="316"/>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316"/>
    </row>
    <row r="18" spans="12:34" ht="13" x14ac:dyDescent="0.2"/>
    <row r="19" spans="12:34" ht="13" x14ac:dyDescent="0.2"/>
    <row r="20" spans="12:34" ht="13" x14ac:dyDescent="0.2">
      <c r="AH20" s="316"/>
    </row>
    <row r="21" spans="12:34" ht="13" x14ac:dyDescent="0.2">
      <c r="AH21" s="316"/>
    </row>
    <row r="22" spans="12:34" ht="13" x14ac:dyDescent="0.2"/>
    <row r="23" spans="12:34" ht="13" x14ac:dyDescent="0.2"/>
    <row r="24" spans="12:34" ht="13" x14ac:dyDescent="0.2">
      <c r="Q24" s="316"/>
    </row>
    <row r="25" spans="12:34" ht="13" x14ac:dyDescent="0.2"/>
    <row r="26" spans="12:34" ht="13" x14ac:dyDescent="0.2"/>
    <row r="27" spans="12:34" ht="13" x14ac:dyDescent="0.2"/>
    <row r="28" spans="12:34" ht="13" x14ac:dyDescent="0.2">
      <c r="O28" s="316"/>
      <c r="T28" s="316"/>
      <c r="AH28" s="316"/>
    </row>
    <row r="29" spans="12:34" ht="13" x14ac:dyDescent="0.2"/>
    <row r="30" spans="12:34" ht="13" x14ac:dyDescent="0.2"/>
    <row r="31" spans="12:34" ht="13" x14ac:dyDescent="0.2">
      <c r="Q31" s="316"/>
    </row>
    <row r="32" spans="12:34" ht="13" x14ac:dyDescent="0.2">
      <c r="L32" s="316"/>
    </row>
    <row r="33" spans="2:34" ht="13" x14ac:dyDescent="0.2">
      <c r="C33" s="316"/>
      <c r="E33" s="316"/>
      <c r="G33" s="316"/>
      <c r="I33" s="316"/>
      <c r="X33" s="316"/>
    </row>
    <row r="34" spans="2:34" ht="13" x14ac:dyDescent="0.2">
      <c r="B34" s="316"/>
      <c r="P34" s="316"/>
      <c r="R34" s="316"/>
      <c r="T34" s="316"/>
    </row>
    <row r="35" spans="2:34" ht="13" x14ac:dyDescent="0.2">
      <c r="D35" s="316"/>
      <c r="W35" s="316"/>
      <c r="AC35" s="316"/>
      <c r="AD35" s="316"/>
      <c r="AE35" s="316"/>
      <c r="AF35" s="316"/>
      <c r="AG35" s="316"/>
      <c r="AH35" s="316"/>
    </row>
    <row r="36" spans="2:34" ht="13" x14ac:dyDescent="0.2">
      <c r="H36" s="316"/>
      <c r="J36" s="316"/>
      <c r="K36" s="316"/>
      <c r="M36" s="316"/>
      <c r="Y36" s="316"/>
      <c r="Z36" s="316"/>
      <c r="AA36" s="316"/>
      <c r="AB36" s="316"/>
      <c r="AC36" s="316"/>
      <c r="AD36" s="316"/>
      <c r="AE36" s="316"/>
      <c r="AF36" s="316"/>
      <c r="AG36" s="316"/>
      <c r="AH36" s="316"/>
    </row>
    <row r="37" spans="2:34" ht="13" x14ac:dyDescent="0.2">
      <c r="AH37" s="316"/>
    </row>
    <row r="38" spans="2:34" ht="13" x14ac:dyDescent="0.2">
      <c r="AG38" s="316"/>
      <c r="AH38" s="316"/>
    </row>
    <row r="39" spans="2:34" ht="13" x14ac:dyDescent="0.2"/>
    <row r="40" spans="2:34" ht="13" x14ac:dyDescent="0.2">
      <c r="X40" s="316"/>
    </row>
    <row r="41" spans="2:34" ht="13" x14ac:dyDescent="0.2">
      <c r="R41" s="316"/>
    </row>
    <row r="42" spans="2:34" ht="13" x14ac:dyDescent="0.2">
      <c r="W42" s="316"/>
    </row>
    <row r="43" spans="2:34" ht="13" x14ac:dyDescent="0.2">
      <c r="Y43" s="316"/>
      <c r="Z43" s="316"/>
      <c r="AA43" s="316"/>
      <c r="AB43" s="316"/>
      <c r="AC43" s="316"/>
      <c r="AD43" s="316"/>
      <c r="AE43" s="316"/>
      <c r="AF43" s="316"/>
      <c r="AG43" s="316"/>
      <c r="AH43" s="316"/>
    </row>
    <row r="44" spans="2:34" ht="13" x14ac:dyDescent="0.2">
      <c r="AH44" s="316"/>
    </row>
    <row r="45" spans="2:34" ht="13" x14ac:dyDescent="0.2">
      <c r="X45" s="316"/>
    </row>
    <row r="46" spans="2:34" ht="13" x14ac:dyDescent="0.2"/>
    <row r="47" spans="2:34" ht="13" x14ac:dyDescent="0.2"/>
    <row r="48" spans="2:34" ht="13" x14ac:dyDescent="0.2">
      <c r="W48" s="316"/>
      <c r="Y48" s="316"/>
      <c r="Z48" s="316"/>
      <c r="AA48" s="316"/>
      <c r="AB48" s="316"/>
      <c r="AC48" s="316"/>
      <c r="AD48" s="316"/>
      <c r="AE48" s="316"/>
      <c r="AF48" s="316"/>
      <c r="AG48" s="316"/>
      <c r="AH48" s="316"/>
    </row>
    <row r="49" spans="28:34" ht="13" x14ac:dyDescent="0.2"/>
    <row r="50" spans="28:34" ht="13" x14ac:dyDescent="0.2">
      <c r="AE50" s="316"/>
      <c r="AF50" s="316"/>
      <c r="AG50" s="316"/>
      <c r="AH50" s="316"/>
    </row>
    <row r="51" spans="28:34" ht="13" x14ac:dyDescent="0.2">
      <c r="AC51" s="316"/>
      <c r="AD51" s="316"/>
      <c r="AE51" s="316"/>
      <c r="AF51" s="316"/>
      <c r="AG51" s="316"/>
      <c r="AH51" s="316"/>
    </row>
    <row r="52" spans="28:34" ht="13" x14ac:dyDescent="0.2"/>
    <row r="53" spans="28:34" ht="13" x14ac:dyDescent="0.2">
      <c r="AF53" s="316"/>
      <c r="AG53" s="316"/>
      <c r="AH53" s="316"/>
    </row>
    <row r="54" spans="28:34" ht="13" x14ac:dyDescent="0.2">
      <c r="AH54" s="316"/>
    </row>
    <row r="55" spans="28:34" ht="13" x14ac:dyDescent="0.2"/>
    <row r="56" spans="28:34" ht="13" x14ac:dyDescent="0.2">
      <c r="AB56" s="316"/>
      <c r="AC56" s="316"/>
      <c r="AD56" s="316"/>
      <c r="AE56" s="316"/>
      <c r="AF56" s="316"/>
      <c r="AG56" s="316"/>
      <c r="AH56" s="316"/>
    </row>
    <row r="57" spans="28:34" ht="13" x14ac:dyDescent="0.2">
      <c r="AH57" s="316"/>
    </row>
    <row r="58" spans="28:34" ht="13" x14ac:dyDescent="0.2">
      <c r="AH58" s="316"/>
    </row>
    <row r="59" spans="28:34" ht="13" x14ac:dyDescent="0.2"/>
    <row r="60" spans="28:34" ht="13" x14ac:dyDescent="0.2"/>
    <row r="61" spans="28:34" ht="13" x14ac:dyDescent="0.2"/>
    <row r="62" spans="28:34" ht="13" x14ac:dyDescent="0.2"/>
    <row r="63" spans="28:34" ht="13" x14ac:dyDescent="0.2">
      <c r="AH63" s="316"/>
    </row>
    <row r="64" spans="28:34" ht="13" x14ac:dyDescent="0.2">
      <c r="AG64" s="316"/>
      <c r="AH64" s="316"/>
    </row>
    <row r="65" spans="28:34" ht="13" x14ac:dyDescent="0.2"/>
    <row r="66" spans="28:34" ht="13" x14ac:dyDescent="0.2"/>
    <row r="67" spans="28:34" ht="13" x14ac:dyDescent="0.2"/>
    <row r="68" spans="28:34" ht="13" x14ac:dyDescent="0.2">
      <c r="AB68" s="316"/>
      <c r="AC68" s="316"/>
      <c r="AD68" s="316"/>
      <c r="AE68" s="316"/>
      <c r="AF68" s="316"/>
      <c r="AG68" s="316"/>
      <c r="AH68" s="316"/>
    </row>
    <row r="69" spans="28:34" ht="13" x14ac:dyDescent="0.2">
      <c r="AF69" s="316"/>
      <c r="AG69" s="316"/>
      <c r="AH69" s="316"/>
    </row>
    <row r="70" spans="28:34" ht="13" x14ac:dyDescent="0.2"/>
    <row r="71" spans="28:34" ht="13" x14ac:dyDescent="0.2"/>
    <row r="72" spans="28:34" ht="13" x14ac:dyDescent="0.2"/>
    <row r="73" spans="28:34" ht="13" x14ac:dyDescent="0.2"/>
    <row r="74" spans="28:34" ht="13" x14ac:dyDescent="0.2"/>
    <row r="75" spans="28:34" ht="13" x14ac:dyDescent="0.2">
      <c r="AH75" s="316"/>
    </row>
    <row r="76" spans="28:34" ht="13" x14ac:dyDescent="0.2">
      <c r="AF76" s="316"/>
      <c r="AG76" s="316"/>
      <c r="AH76" s="316"/>
    </row>
    <row r="77" spans="28:34" ht="13" x14ac:dyDescent="0.2">
      <c r="AG77" s="316"/>
      <c r="AH77" s="316"/>
    </row>
    <row r="78" spans="28:34" ht="13" x14ac:dyDescent="0.2"/>
    <row r="79" spans="28:34" ht="13" x14ac:dyDescent="0.2"/>
    <row r="80" spans="28:34" ht="13" x14ac:dyDescent="0.2"/>
    <row r="81" spans="25:34" ht="13" x14ac:dyDescent="0.2"/>
    <row r="82" spans="25:34" ht="13" x14ac:dyDescent="0.2">
      <c r="Y82" s="316"/>
    </row>
    <row r="83" spans="25:34" ht="13" x14ac:dyDescent="0.2">
      <c r="Y83" s="316"/>
      <c r="Z83" s="316"/>
      <c r="AA83" s="316"/>
      <c r="AB83" s="316"/>
      <c r="AC83" s="316"/>
      <c r="AD83" s="316"/>
      <c r="AE83" s="316"/>
      <c r="AF83" s="316"/>
      <c r="AG83" s="316"/>
      <c r="AH83" s="316"/>
    </row>
    <row r="84" spans="25:34" ht="13" x14ac:dyDescent="0.2"/>
    <row r="85" spans="25:34" ht="13" x14ac:dyDescent="0.2"/>
    <row r="86" spans="25:34" ht="13" x14ac:dyDescent="0.2"/>
    <row r="87" spans="25:34" ht="13" x14ac:dyDescent="0.2"/>
    <row r="88" spans="25:34" ht="13" x14ac:dyDescent="0.2">
      <c r="AH88" s="31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16"/>
      <c r="AG94" s="316"/>
      <c r="AH94" s="316"/>
    </row>
    <row r="95" spans="25:34" ht="13.5" customHeight="1" x14ac:dyDescent="0.2">
      <c r="AH95" s="31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16"/>
    </row>
    <row r="102" spans="33:34" ht="13.5" customHeight="1" x14ac:dyDescent="0.2"/>
    <row r="103" spans="33:34" ht="13.5" customHeight="1" x14ac:dyDescent="0.2"/>
    <row r="104" spans="33:34" ht="13.5" customHeight="1" x14ac:dyDescent="0.2">
      <c r="AG104" s="316"/>
      <c r="AH104" s="31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16"/>
    </row>
    <row r="117" spans="34:122" ht="13.5" customHeight="1" x14ac:dyDescent="0.2"/>
    <row r="118" spans="34:122" ht="13.5" customHeight="1" x14ac:dyDescent="0.2"/>
    <row r="119" spans="34:122" ht="13.5" customHeight="1" x14ac:dyDescent="0.2"/>
    <row r="120" spans="34:122" ht="13.5" customHeight="1" x14ac:dyDescent="0.2">
      <c r="AH120" s="316"/>
    </row>
    <row r="121" spans="34:122" ht="13.5" customHeight="1" x14ac:dyDescent="0.2">
      <c r="AH121" s="316"/>
    </row>
    <row r="122" spans="34:122" ht="13.5" customHeight="1" x14ac:dyDescent="0.2"/>
    <row r="123" spans="34:122" ht="13.5" customHeight="1" x14ac:dyDescent="0.2"/>
    <row r="124" spans="34:122" ht="13.5" customHeight="1" x14ac:dyDescent="0.2"/>
    <row r="125" spans="34:122" ht="13.5" customHeight="1" x14ac:dyDescent="0.2">
      <c r="DR125" s="316" t="s">
        <v>546</v>
      </c>
    </row>
  </sheetData>
  <sheetProtection algorithmName="SHA-512" hashValue="RlM4Jiv0x4SCRkDbMA6l6e95Utu3IvAXV8zAvKsfzYm6qOZZXPAN/1kPHUY4kd5WDsUS901jA9IDAjipQyDc/g==" saltValue="PeJaCK6+le6EZ8g9Og73+w==" spinCount="100000" sheet="1" objects="1" scenarios="1"/>
  <dataConsolidate/>
  <phoneticPr fontId="4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6A830-5852-4860-9B7A-A8A0E918EEFA}">
  <sheetPr>
    <pageSetUpPr fitToPage="1"/>
  </sheetPr>
  <dimension ref="A1:DR125"/>
  <sheetViews>
    <sheetView showGridLines="0" topLeftCell="A94" zoomScale="85" zoomScaleNormal="85" zoomScaleSheetLayoutView="55" workbookViewId="0">
      <selection activeCell="A120" sqref="A120"/>
    </sheetView>
  </sheetViews>
  <sheetFormatPr defaultColWidth="0" defaultRowHeight="13.5" customHeight="1" zeroHeight="1" x14ac:dyDescent="0.2"/>
  <cols>
    <col min="1" max="34" width="2.453125" style="317" customWidth="1"/>
    <col min="35" max="122" width="2.453125" style="316" customWidth="1"/>
    <col min="123" max="16384" width="2.453125" style="316" hidden="1"/>
  </cols>
  <sheetData>
    <row r="1" spans="2:34" ht="13.5" customHeight="1" x14ac:dyDescent="0.2">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row>
    <row r="2" spans="2:34" ht="13" x14ac:dyDescent="0.2">
      <c r="S2" s="316"/>
      <c r="AH2" s="316"/>
    </row>
    <row r="3" spans="2:34" ht="13" x14ac:dyDescent="0.2">
      <c r="C3" s="316"/>
      <c r="D3" s="316"/>
      <c r="E3" s="316"/>
      <c r="F3" s="316"/>
      <c r="G3" s="316"/>
      <c r="H3" s="316"/>
      <c r="I3" s="316"/>
      <c r="J3" s="316"/>
      <c r="K3" s="316"/>
      <c r="L3" s="316"/>
      <c r="M3" s="316"/>
      <c r="N3" s="316"/>
      <c r="O3" s="316"/>
      <c r="P3" s="316"/>
      <c r="Q3" s="316"/>
      <c r="R3" s="316"/>
      <c r="S3" s="316"/>
      <c r="U3" s="316"/>
      <c r="V3" s="316"/>
      <c r="W3" s="316"/>
      <c r="X3" s="316"/>
      <c r="Y3" s="316"/>
      <c r="Z3" s="316"/>
      <c r="AA3" s="316"/>
      <c r="AB3" s="316"/>
      <c r="AC3" s="316"/>
      <c r="AD3" s="316"/>
      <c r="AE3" s="316"/>
      <c r="AF3" s="316"/>
      <c r="AG3" s="316"/>
      <c r="AH3" s="316"/>
    </row>
    <row r="4" spans="2:34" ht="13" x14ac:dyDescent="0.2"/>
    <row r="5" spans="2:34" ht="13" x14ac:dyDescent="0.2"/>
    <row r="6" spans="2:34" ht="13" x14ac:dyDescent="0.2"/>
    <row r="7" spans="2:34" ht="13" x14ac:dyDescent="0.2"/>
    <row r="8" spans="2:34" ht="13" x14ac:dyDescent="0.2"/>
    <row r="9" spans="2:34" ht="13" x14ac:dyDescent="0.2">
      <c r="AH9" s="316"/>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316"/>
    </row>
    <row r="18" spans="12:34" ht="13" x14ac:dyDescent="0.2"/>
    <row r="19" spans="12:34" ht="13" x14ac:dyDescent="0.2"/>
    <row r="20" spans="12:34" ht="13" x14ac:dyDescent="0.2">
      <c r="AH20" s="316"/>
    </row>
    <row r="21" spans="12:34" ht="13" x14ac:dyDescent="0.2">
      <c r="AH21" s="316"/>
    </row>
    <row r="22" spans="12:34" ht="13" x14ac:dyDescent="0.2"/>
    <row r="23" spans="12:34" ht="13" x14ac:dyDescent="0.2"/>
    <row r="24" spans="12:34" ht="13" x14ac:dyDescent="0.2">
      <c r="Q24" s="316"/>
    </row>
    <row r="25" spans="12:34" ht="13" x14ac:dyDescent="0.2"/>
    <row r="26" spans="12:34" ht="13" x14ac:dyDescent="0.2"/>
    <row r="27" spans="12:34" ht="13" x14ac:dyDescent="0.2"/>
    <row r="28" spans="12:34" ht="13" x14ac:dyDescent="0.2">
      <c r="O28" s="316"/>
      <c r="T28" s="316"/>
      <c r="AH28" s="316"/>
    </row>
    <row r="29" spans="12:34" ht="13" x14ac:dyDescent="0.2"/>
    <row r="30" spans="12:34" ht="13" x14ac:dyDescent="0.2"/>
    <row r="31" spans="12:34" ht="13" x14ac:dyDescent="0.2">
      <c r="Q31" s="316"/>
    </row>
    <row r="32" spans="12:34" ht="13" x14ac:dyDescent="0.2">
      <c r="L32" s="316"/>
    </row>
    <row r="33" spans="2:34" ht="13" x14ac:dyDescent="0.2">
      <c r="C33" s="316"/>
      <c r="E33" s="316"/>
      <c r="G33" s="316"/>
      <c r="I33" s="316"/>
      <c r="X33" s="316"/>
    </row>
    <row r="34" spans="2:34" ht="13" x14ac:dyDescent="0.2">
      <c r="B34" s="316"/>
      <c r="P34" s="316"/>
      <c r="R34" s="316"/>
      <c r="T34" s="316"/>
    </row>
    <row r="35" spans="2:34" ht="13" x14ac:dyDescent="0.2">
      <c r="D35" s="316"/>
      <c r="W35" s="316"/>
      <c r="AC35" s="316"/>
      <c r="AD35" s="316"/>
      <c r="AE35" s="316"/>
      <c r="AF35" s="316"/>
      <c r="AG35" s="316"/>
      <c r="AH35" s="316"/>
    </row>
    <row r="36" spans="2:34" ht="13" x14ac:dyDescent="0.2">
      <c r="H36" s="316"/>
      <c r="J36" s="316"/>
      <c r="K36" s="316"/>
      <c r="M36" s="316"/>
      <c r="Y36" s="316"/>
      <c r="Z36" s="316"/>
      <c r="AA36" s="316"/>
      <c r="AB36" s="316"/>
      <c r="AC36" s="316"/>
      <c r="AD36" s="316"/>
      <c r="AE36" s="316"/>
      <c r="AF36" s="316"/>
      <c r="AG36" s="316"/>
      <c r="AH36" s="316"/>
    </row>
    <row r="37" spans="2:34" ht="13" x14ac:dyDescent="0.2">
      <c r="AH37" s="316"/>
    </row>
    <row r="38" spans="2:34" ht="13" x14ac:dyDescent="0.2">
      <c r="AG38" s="316"/>
      <c r="AH38" s="316"/>
    </row>
    <row r="39" spans="2:34" ht="13" x14ac:dyDescent="0.2"/>
    <row r="40" spans="2:34" ht="13" x14ac:dyDescent="0.2">
      <c r="X40" s="316"/>
    </row>
    <row r="41" spans="2:34" ht="13" x14ac:dyDescent="0.2">
      <c r="R41" s="316"/>
    </row>
    <row r="42" spans="2:34" ht="13" x14ac:dyDescent="0.2">
      <c r="W42" s="316"/>
    </row>
    <row r="43" spans="2:34" ht="13" x14ac:dyDescent="0.2">
      <c r="Y43" s="316"/>
      <c r="Z43" s="316"/>
      <c r="AA43" s="316"/>
      <c r="AB43" s="316"/>
      <c r="AC43" s="316"/>
      <c r="AD43" s="316"/>
      <c r="AE43" s="316"/>
      <c r="AF43" s="316"/>
      <c r="AG43" s="316"/>
      <c r="AH43" s="316"/>
    </row>
    <row r="44" spans="2:34" ht="13" x14ac:dyDescent="0.2">
      <c r="AH44" s="316"/>
    </row>
    <row r="45" spans="2:34" ht="13" x14ac:dyDescent="0.2">
      <c r="X45" s="316"/>
    </row>
    <row r="46" spans="2:34" ht="13" x14ac:dyDescent="0.2"/>
    <row r="47" spans="2:34" ht="13" x14ac:dyDescent="0.2"/>
    <row r="48" spans="2:34" ht="13" x14ac:dyDescent="0.2">
      <c r="W48" s="316"/>
      <c r="Y48" s="316"/>
      <c r="Z48" s="316"/>
      <c r="AA48" s="316"/>
      <c r="AB48" s="316"/>
      <c r="AC48" s="316"/>
      <c r="AD48" s="316"/>
      <c r="AE48" s="316"/>
      <c r="AF48" s="316"/>
      <c r="AG48" s="316"/>
      <c r="AH48" s="316"/>
    </row>
    <row r="49" spans="28:34" ht="13" x14ac:dyDescent="0.2"/>
    <row r="50" spans="28:34" ht="13" x14ac:dyDescent="0.2">
      <c r="AE50" s="316"/>
      <c r="AF50" s="316"/>
      <c r="AG50" s="316"/>
      <c r="AH50" s="316"/>
    </row>
    <row r="51" spans="28:34" ht="13" x14ac:dyDescent="0.2">
      <c r="AC51" s="316"/>
      <c r="AD51" s="316"/>
      <c r="AE51" s="316"/>
      <c r="AF51" s="316"/>
      <c r="AG51" s="316"/>
      <c r="AH51" s="316"/>
    </row>
    <row r="52" spans="28:34" ht="13" x14ac:dyDescent="0.2"/>
    <row r="53" spans="28:34" ht="13" x14ac:dyDescent="0.2">
      <c r="AF53" s="316"/>
      <c r="AG53" s="316"/>
      <c r="AH53" s="316"/>
    </row>
    <row r="54" spans="28:34" ht="13" x14ac:dyDescent="0.2">
      <c r="AH54" s="316"/>
    </row>
    <row r="55" spans="28:34" ht="13" x14ac:dyDescent="0.2"/>
    <row r="56" spans="28:34" ht="13" x14ac:dyDescent="0.2">
      <c r="AB56" s="316"/>
      <c r="AC56" s="316"/>
      <c r="AD56" s="316"/>
      <c r="AE56" s="316"/>
      <c r="AF56" s="316"/>
      <c r="AG56" s="316"/>
      <c r="AH56" s="316"/>
    </row>
    <row r="57" spans="28:34" ht="13" x14ac:dyDescent="0.2">
      <c r="AH57" s="316"/>
    </row>
    <row r="58" spans="28:34" ht="13" x14ac:dyDescent="0.2">
      <c r="AH58" s="316"/>
    </row>
    <row r="59" spans="28:34" ht="13" x14ac:dyDescent="0.2">
      <c r="AG59" s="316"/>
      <c r="AH59" s="316"/>
    </row>
    <row r="60" spans="28:34" ht="13" x14ac:dyDescent="0.2"/>
    <row r="61" spans="28:34" ht="13" x14ac:dyDescent="0.2"/>
    <row r="62" spans="28:34" ht="13" x14ac:dyDescent="0.2"/>
    <row r="63" spans="28:34" ht="13" x14ac:dyDescent="0.2">
      <c r="AH63" s="316"/>
    </row>
    <row r="64" spans="28:34" ht="13" x14ac:dyDescent="0.2">
      <c r="AG64" s="316"/>
      <c r="AH64" s="316"/>
    </row>
    <row r="65" spans="28:34" ht="13" x14ac:dyDescent="0.2"/>
    <row r="66" spans="28:34" ht="13" x14ac:dyDescent="0.2"/>
    <row r="67" spans="28:34" ht="13" x14ac:dyDescent="0.2"/>
    <row r="68" spans="28:34" ht="13" x14ac:dyDescent="0.2">
      <c r="AB68" s="316"/>
      <c r="AC68" s="316"/>
      <c r="AD68" s="316"/>
      <c r="AE68" s="316"/>
      <c r="AF68" s="316"/>
      <c r="AG68" s="316"/>
      <c r="AH68" s="316"/>
    </row>
    <row r="69" spans="28:34" ht="13" x14ac:dyDescent="0.2">
      <c r="AF69" s="316"/>
      <c r="AG69" s="316"/>
      <c r="AH69" s="316"/>
    </row>
    <row r="70" spans="28:34" ht="13" x14ac:dyDescent="0.2"/>
    <row r="71" spans="28:34" ht="13" x14ac:dyDescent="0.2"/>
    <row r="72" spans="28:34" ht="13" x14ac:dyDescent="0.2"/>
    <row r="73" spans="28:34" ht="13" x14ac:dyDescent="0.2"/>
    <row r="74" spans="28:34" ht="13" x14ac:dyDescent="0.2"/>
    <row r="75" spans="28:34" ht="13" x14ac:dyDescent="0.2">
      <c r="AH75" s="316"/>
    </row>
    <row r="76" spans="28:34" ht="13" x14ac:dyDescent="0.2">
      <c r="AF76" s="316"/>
      <c r="AG76" s="316"/>
      <c r="AH76" s="316"/>
    </row>
    <row r="77" spans="28:34" ht="13" x14ac:dyDescent="0.2">
      <c r="AG77" s="316"/>
      <c r="AH77" s="316"/>
    </row>
    <row r="78" spans="28:34" ht="13" x14ac:dyDescent="0.2"/>
    <row r="79" spans="28:34" ht="13" x14ac:dyDescent="0.2"/>
    <row r="80" spans="28:34" ht="13" x14ac:dyDescent="0.2"/>
    <row r="81" spans="25:34" ht="13" x14ac:dyDescent="0.2"/>
    <row r="82" spans="25:34" ht="13" x14ac:dyDescent="0.2">
      <c r="Y82" s="316"/>
    </row>
    <row r="83" spans="25:34" ht="13" x14ac:dyDescent="0.2">
      <c r="Y83" s="316"/>
      <c r="Z83" s="316"/>
      <c r="AA83" s="316"/>
      <c r="AB83" s="316"/>
      <c r="AC83" s="316"/>
      <c r="AD83" s="316"/>
      <c r="AE83" s="316"/>
      <c r="AF83" s="316"/>
      <c r="AG83" s="316"/>
      <c r="AH83" s="316"/>
    </row>
    <row r="84" spans="25:34" ht="13" x14ac:dyDescent="0.2"/>
    <row r="85" spans="25:34" ht="13" x14ac:dyDescent="0.2"/>
    <row r="86" spans="25:34" ht="13" x14ac:dyDescent="0.2"/>
    <row r="87" spans="25:34" ht="13" x14ac:dyDescent="0.2"/>
    <row r="88" spans="25:34" ht="13" x14ac:dyDescent="0.2">
      <c r="AH88" s="31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16"/>
      <c r="AG94" s="316"/>
      <c r="AH94" s="316"/>
    </row>
    <row r="95" spans="25:34" ht="13.5" customHeight="1" x14ac:dyDescent="0.2">
      <c r="AH95" s="31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16"/>
    </row>
    <row r="102" spans="33:34" ht="13.5" customHeight="1" x14ac:dyDescent="0.2"/>
    <row r="103" spans="33:34" ht="13.5" customHeight="1" x14ac:dyDescent="0.2"/>
    <row r="104" spans="33:34" ht="13.5" customHeight="1" x14ac:dyDescent="0.2">
      <c r="AG104" s="316"/>
      <c r="AH104" s="31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16"/>
    </row>
    <row r="117" spans="34:122" ht="13.5" customHeight="1" x14ac:dyDescent="0.2"/>
    <row r="118" spans="34:122" ht="13.5" customHeight="1" x14ac:dyDescent="0.2"/>
    <row r="119" spans="34:122" ht="13.5" customHeight="1" x14ac:dyDescent="0.2"/>
    <row r="120" spans="34:122" ht="13.5" customHeight="1" x14ac:dyDescent="0.2">
      <c r="AH120" s="316"/>
    </row>
    <row r="121" spans="34:122" ht="13.5" customHeight="1" x14ac:dyDescent="0.2">
      <c r="AH121" s="316"/>
    </row>
    <row r="122" spans="34:122" ht="13.5" customHeight="1" x14ac:dyDescent="0.2"/>
    <row r="123" spans="34:122" ht="13.5" customHeight="1" x14ac:dyDescent="0.2"/>
    <row r="124" spans="34:122" ht="13.5" customHeight="1" x14ac:dyDescent="0.2"/>
    <row r="125" spans="34:122" ht="13.5" customHeight="1" x14ac:dyDescent="0.2">
      <c r="DR125" s="316" t="s">
        <v>546</v>
      </c>
    </row>
  </sheetData>
  <sheetProtection algorithmName="SHA-512" hashValue="gNITpPGlthYDpLpEpmi+R9hnoI4epepA7Ko3/t+xCcGQUeKzQztoOnx9GTCgauizoG9FrZibo1XrQgS5njTHAA==" saltValue="BYrQAxRZJXDaoKhL2NYIEw==" spinCount="100000" sheet="1" objects="1" scenarios="1"/>
  <dataConsolidate/>
  <phoneticPr fontId="4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53</v>
      </c>
      <c r="E2" s="124"/>
      <c r="F2" s="308" t="s">
        <v>527</v>
      </c>
      <c r="G2" s="148"/>
      <c r="H2" s="158"/>
    </row>
    <row r="3" spans="1:8" x14ac:dyDescent="0.2">
      <c r="A3" s="114" t="s">
        <v>502</v>
      </c>
      <c r="B3" s="106"/>
      <c r="C3" s="301"/>
      <c r="D3" s="304">
        <v>64498</v>
      </c>
      <c r="E3" s="306"/>
      <c r="F3" s="309">
        <v>41934</v>
      </c>
      <c r="G3" s="311"/>
      <c r="H3" s="314"/>
    </row>
    <row r="4" spans="1:8" x14ac:dyDescent="0.2">
      <c r="A4" s="99"/>
      <c r="B4" s="105"/>
      <c r="C4" s="302"/>
      <c r="D4" s="305">
        <v>41813</v>
      </c>
      <c r="E4" s="307"/>
      <c r="F4" s="310">
        <v>23352</v>
      </c>
      <c r="G4" s="312"/>
      <c r="H4" s="315"/>
    </row>
    <row r="5" spans="1:8" x14ac:dyDescent="0.2">
      <c r="A5" s="114" t="s">
        <v>524</v>
      </c>
      <c r="B5" s="106"/>
      <c r="C5" s="301"/>
      <c r="D5" s="304">
        <v>81636</v>
      </c>
      <c r="E5" s="306"/>
      <c r="F5" s="309">
        <v>45588</v>
      </c>
      <c r="G5" s="311"/>
      <c r="H5" s="314"/>
    </row>
    <row r="6" spans="1:8" x14ac:dyDescent="0.2">
      <c r="A6" s="99"/>
      <c r="B6" s="105"/>
      <c r="C6" s="302"/>
      <c r="D6" s="305">
        <v>41087</v>
      </c>
      <c r="E6" s="307"/>
      <c r="F6" s="310">
        <v>24150</v>
      </c>
      <c r="G6" s="312"/>
      <c r="H6" s="315"/>
    </row>
    <row r="7" spans="1:8" x14ac:dyDescent="0.2">
      <c r="A7" s="114" t="s">
        <v>477</v>
      </c>
      <c r="B7" s="106"/>
      <c r="C7" s="301"/>
      <c r="D7" s="304">
        <v>118186</v>
      </c>
      <c r="E7" s="306"/>
      <c r="F7" s="309">
        <v>45483</v>
      </c>
      <c r="G7" s="311"/>
      <c r="H7" s="314"/>
    </row>
    <row r="8" spans="1:8" x14ac:dyDescent="0.2">
      <c r="A8" s="99"/>
      <c r="B8" s="105"/>
      <c r="C8" s="302"/>
      <c r="D8" s="305">
        <v>72846</v>
      </c>
      <c r="E8" s="307"/>
      <c r="F8" s="310">
        <v>24241</v>
      </c>
      <c r="G8" s="312"/>
      <c r="H8" s="315"/>
    </row>
    <row r="9" spans="1:8" x14ac:dyDescent="0.2">
      <c r="A9" s="114" t="s">
        <v>525</v>
      </c>
      <c r="B9" s="106"/>
      <c r="C9" s="301"/>
      <c r="D9" s="304">
        <v>73231</v>
      </c>
      <c r="E9" s="306"/>
      <c r="F9" s="309">
        <v>45945</v>
      </c>
      <c r="G9" s="311"/>
      <c r="H9" s="314"/>
    </row>
    <row r="10" spans="1:8" x14ac:dyDescent="0.2">
      <c r="A10" s="99"/>
      <c r="B10" s="105"/>
      <c r="C10" s="302"/>
      <c r="D10" s="305">
        <v>28245</v>
      </c>
      <c r="E10" s="307"/>
      <c r="F10" s="310">
        <v>25180</v>
      </c>
      <c r="G10" s="312"/>
      <c r="H10" s="315"/>
    </row>
    <row r="11" spans="1:8" x14ac:dyDescent="0.2">
      <c r="A11" s="114" t="s">
        <v>141</v>
      </c>
      <c r="B11" s="106"/>
      <c r="C11" s="301"/>
      <c r="D11" s="304">
        <v>33600</v>
      </c>
      <c r="E11" s="306"/>
      <c r="F11" s="309">
        <v>44475</v>
      </c>
      <c r="G11" s="311"/>
      <c r="H11" s="314"/>
    </row>
    <row r="12" spans="1:8" x14ac:dyDescent="0.2">
      <c r="A12" s="99"/>
      <c r="B12" s="105"/>
      <c r="C12" s="303"/>
      <c r="D12" s="305">
        <v>15673</v>
      </c>
      <c r="E12" s="307"/>
      <c r="F12" s="310">
        <v>24780</v>
      </c>
      <c r="G12" s="312"/>
      <c r="H12" s="315"/>
    </row>
    <row r="13" spans="1:8" x14ac:dyDescent="0.2">
      <c r="A13" s="114"/>
      <c r="B13" s="106"/>
      <c r="C13" s="301"/>
      <c r="D13" s="304">
        <v>74230</v>
      </c>
      <c r="E13" s="306"/>
      <c r="F13" s="309">
        <v>44685</v>
      </c>
      <c r="G13" s="313"/>
      <c r="H13" s="314"/>
    </row>
    <row r="14" spans="1:8" x14ac:dyDescent="0.2">
      <c r="A14" s="99"/>
      <c r="B14" s="105"/>
      <c r="C14" s="302"/>
      <c r="D14" s="305">
        <v>39933</v>
      </c>
      <c r="E14" s="307"/>
      <c r="F14" s="310">
        <v>24341</v>
      </c>
      <c r="G14" s="312"/>
      <c r="H14" s="315"/>
    </row>
    <row r="17" spans="1:11" x14ac:dyDescent="0.2">
      <c r="A17" s="293" t="s">
        <v>23</v>
      </c>
    </row>
    <row r="18" spans="1:11" x14ac:dyDescent="0.2">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2">
      <c r="A19" s="294" t="s">
        <v>85</v>
      </c>
      <c r="B19" s="294">
        <f>ROUND(VALUE(SUBSTITUTE(実質収支比率等に係る経年分析!F$48,"▲","-")),2)</f>
        <v>3.81</v>
      </c>
      <c r="C19" s="294">
        <f>ROUND(VALUE(SUBSTITUTE(実質収支比率等に係る経年分析!G$48,"▲","-")),2)</f>
        <v>4.6500000000000004</v>
      </c>
      <c r="D19" s="294">
        <f>ROUND(VALUE(SUBSTITUTE(実質収支比率等に係る経年分析!H$48,"▲","-")),2)</f>
        <v>5.26</v>
      </c>
      <c r="E19" s="294">
        <f>ROUND(VALUE(SUBSTITUTE(実質収支比率等に係る経年分析!I$48,"▲","-")),2)</f>
        <v>6.85</v>
      </c>
      <c r="F19" s="294">
        <f>ROUND(VALUE(SUBSTITUTE(実質収支比率等に係る経年分析!J$48,"▲","-")),2)</f>
        <v>5.98</v>
      </c>
    </row>
    <row r="20" spans="1:11" x14ac:dyDescent="0.2">
      <c r="A20" s="294" t="s">
        <v>32</v>
      </c>
      <c r="B20" s="294">
        <f>ROUND(VALUE(SUBSTITUTE(実質収支比率等に係る経年分析!F$47,"▲","-")),2)</f>
        <v>15.94</v>
      </c>
      <c r="C20" s="294">
        <f>ROUND(VALUE(SUBSTITUTE(実質収支比率等に係る経年分析!G$47,"▲","-")),2)</f>
        <v>15.81</v>
      </c>
      <c r="D20" s="294">
        <f>ROUND(VALUE(SUBSTITUTE(実質収支比率等に係る経年分析!H$47,"▲","-")),2)</f>
        <v>17.989999999999998</v>
      </c>
      <c r="E20" s="294">
        <f>ROUND(VALUE(SUBSTITUTE(実質収支比率等に係る経年分析!I$47,"▲","-")),2)</f>
        <v>17.47</v>
      </c>
      <c r="F20" s="294">
        <f>ROUND(VALUE(SUBSTITUTE(実質収支比率等に係る経年分析!J$47,"▲","-")),2)</f>
        <v>17.829999999999998</v>
      </c>
    </row>
    <row r="21" spans="1:11" x14ac:dyDescent="0.2">
      <c r="A21" s="294" t="s">
        <v>111</v>
      </c>
      <c r="B21" s="294">
        <f>IF(ISNUMBER(VALUE(SUBSTITUTE(実質収支比率等に係る経年分析!F$49,"▲","-"))),ROUND(VALUE(SUBSTITUTE(実質収支比率等に係る経年分析!F$49,"▲","-")),2),NA())</f>
        <v>0.86</v>
      </c>
      <c r="C21" s="294">
        <f>IF(ISNUMBER(VALUE(SUBSTITUTE(実質収支比率等に係る経年分析!G$49,"▲","-"))),ROUND(VALUE(SUBSTITUTE(実質収支比率等に係る経年分析!G$49,"▲","-")),2),NA())</f>
        <v>2.99</v>
      </c>
      <c r="D21" s="294">
        <f>IF(ISNUMBER(VALUE(SUBSTITUTE(実質収支比率等に係る経年分析!H$49,"▲","-"))),ROUND(VALUE(SUBSTITUTE(実質収支比率等に係る経年分析!H$49,"▲","-")),2),NA())</f>
        <v>3.03</v>
      </c>
      <c r="E21" s="294">
        <f>IF(ISNUMBER(VALUE(SUBSTITUTE(実質収支比率等に係る経年分析!I$49,"▲","-"))),ROUND(VALUE(SUBSTITUTE(実質収支比率等に係る経年分析!I$49,"▲","-")),2),NA())</f>
        <v>1.82</v>
      </c>
      <c r="F21" s="294">
        <f>IF(ISNUMBER(VALUE(SUBSTITUTE(実質収支比率等に係る経年分析!J$49,"▲","-"))),ROUND(VALUE(SUBSTITUTE(実質収支比率等に係る経年分析!J$49,"▲","-")),2),NA())</f>
        <v>3.54</v>
      </c>
    </row>
    <row r="24" spans="1:11" x14ac:dyDescent="0.2">
      <c r="A24" s="293" t="s">
        <v>98</v>
      </c>
    </row>
    <row r="25" spans="1:11" x14ac:dyDescent="0.2">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2">
      <c r="A26" s="295"/>
      <c r="B26" s="295" t="s">
        <v>112</v>
      </c>
      <c r="C26" s="295" t="s">
        <v>71</v>
      </c>
      <c r="D26" s="295" t="s">
        <v>112</v>
      </c>
      <c r="E26" s="295" t="s">
        <v>71</v>
      </c>
      <c r="F26" s="295" t="s">
        <v>112</v>
      </c>
      <c r="G26" s="295" t="s">
        <v>71</v>
      </c>
      <c r="H26" s="295" t="s">
        <v>112</v>
      </c>
      <c r="I26" s="295" t="s">
        <v>71</v>
      </c>
      <c r="J26" s="295" t="s">
        <v>112</v>
      </c>
      <c r="K26" s="295" t="s">
        <v>71</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#VALUE!</v>
      </c>
      <c r="C27" s="295" t="e">
        <f>IF(ROUND(VALUE(SUBSTITUTE(連結実質赤字比率に係る赤字・黒字の構成分析!F$43,"▲","-")),2)&gt;=0,ABS(ROUND(VALUE(SUBSTITUTE(連結実質赤字比率に係る赤字・黒字の構成分析!F$43,"▲","-")),2)),NA())</f>
        <v>#VALUE!</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2">
      <c r="A30" s="295" t="str">
        <f>IF(連結実質赤字比率に係る赤字・黒字の構成分析!C$40="",NA(),連結実質赤字比率に係る赤字・黒字の構成分析!C$40)</f>
        <v>後期高齢者医療事業</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0.2</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0.01</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0.01</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0.01</v>
      </c>
    </row>
    <row r="31" spans="1:11" x14ac:dyDescent="0.2">
      <c r="A31" s="295" t="str">
        <f>IF(連結実質赤字比率に係る赤字・黒字の構成分析!C$39="",NA(),連結実質赤字比率に係る赤字・黒字の構成分析!C$39)</f>
        <v>国民健康保険事業</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0.21</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0.09</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0.09</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0.12</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0.21</v>
      </c>
    </row>
    <row r="32" spans="1:11" x14ac:dyDescent="0.2">
      <c r="A32" s="295" t="str">
        <f>IF(連結実質赤字比率に係る赤字・黒字の構成分析!C$38="",NA(),連結実質赤字比率に係る赤字・黒字の構成分析!C$38)</f>
        <v>介護保険事業</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0.45</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0.17</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0.62</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0.43</v>
      </c>
    </row>
    <row r="33" spans="1:16" x14ac:dyDescent="0.2">
      <c r="A33" s="295" t="str">
        <f>IF(連結実質赤字比率に係る赤字・黒字の構成分析!C$37="",NA(),連結実質赤字比率に係る赤字・黒字の構成分析!C$37)</f>
        <v>病院事業会計</v>
      </c>
      <c r="B33" s="295">
        <f>IF(ROUND(VALUE(SUBSTITUTE(連結実質赤字比率に係る赤字・黒字の構成分析!F$37,"▲","-")),2)&lt;0,ABS(ROUND(VALUE(SUBSTITUTE(連結実質赤字比率に係る赤字・黒字の構成分析!F$37,"▲","-")),2)),NA())</f>
        <v>0.35</v>
      </c>
      <c r="C33" s="295" t="e">
        <f>IF(ROUND(VALUE(SUBSTITUTE(連結実質赤字比率に係る赤字・黒字の構成分析!F$37,"▲","-")),2)&gt;=0,ABS(ROUND(VALUE(SUBSTITUTE(連結実質赤字比率に係る赤字・黒字の構成分析!F$37,"▲","-")),2)),NA())</f>
        <v>#N/A</v>
      </c>
      <c r="D33" s="295">
        <f>IF(ROUND(VALUE(SUBSTITUTE(連結実質赤字比率に係る赤字・黒字の構成分析!G$37,"▲","-")),2)&lt;0,ABS(ROUND(VALUE(SUBSTITUTE(連結実質赤字比率に係る赤字・黒字の構成分析!G$37,"▲","-")),2)),NA())</f>
        <v>0.82</v>
      </c>
      <c r="E33" s="295" t="e">
        <f>IF(ROUND(VALUE(SUBSTITUTE(連結実質赤字比率に係る赤字・黒字の構成分析!G$37,"▲","-")),2)&gt;=0,ABS(ROUND(VALUE(SUBSTITUTE(連結実質赤字比率に係る赤字・黒字の構成分析!G$37,"▲","-")),2)),NA())</f>
        <v>#N/A</v>
      </c>
      <c r="F33" s="295">
        <f>IF(ROUND(VALUE(SUBSTITUTE(連結実質赤字比率に係る赤字・黒字の構成分析!H$37,"▲","-")),2)&lt;0,ABS(ROUND(VALUE(SUBSTITUTE(連結実質赤字比率に係る赤字・黒字の構成分析!H$37,"▲","-")),2)),NA())</f>
        <v>1.1200000000000001</v>
      </c>
      <c r="G33" s="295" t="e">
        <f>IF(ROUND(VALUE(SUBSTITUTE(連結実質赤字比率に係る赤字・黒字の構成分析!H$37,"▲","-")),2)&gt;=0,ABS(ROUND(VALUE(SUBSTITUTE(連結実質赤字比率に係る赤字・黒字の構成分析!H$37,"▲","-")),2)),NA())</f>
        <v>#N/A</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0.06</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0.65</v>
      </c>
    </row>
    <row r="34" spans="1:16" x14ac:dyDescent="0.2">
      <c r="A34" s="295" t="str">
        <f>IF(連結実質赤字比率に係る赤字・黒字の構成分析!C$36="",NA(),連結実質赤字比率に係る赤字・黒字の構成分析!C$36)</f>
        <v>下水道事業会計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3.14</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3.4</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3.51</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3.25</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3.04</v>
      </c>
    </row>
    <row r="35" spans="1:16" x14ac:dyDescent="0.2">
      <c r="A35" s="295" t="str">
        <f>IF(連結実質赤字比率に係る赤字・黒字の構成分析!C$35="",NA(),連結実質赤字比率に係る赤字・黒字の構成分析!C$35)</f>
        <v>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4.3899999999999997</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4.74</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4.75</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4.8499999999999996</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5.31</v>
      </c>
    </row>
    <row r="36" spans="1:16" x14ac:dyDescent="0.2">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3.8</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4.6399999999999997</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5.25</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6.85</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5.97</v>
      </c>
    </row>
    <row r="39" spans="1:16" x14ac:dyDescent="0.2">
      <c r="A39" s="293" t="s">
        <v>10</v>
      </c>
    </row>
    <row r="40" spans="1:16" x14ac:dyDescent="0.2">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2">
      <c r="A41" s="296"/>
      <c r="B41" s="296" t="s">
        <v>114</v>
      </c>
      <c r="C41" s="296"/>
      <c r="D41" s="296" t="s">
        <v>116</v>
      </c>
      <c r="E41" s="296" t="s">
        <v>114</v>
      </c>
      <c r="F41" s="296"/>
      <c r="G41" s="296" t="s">
        <v>116</v>
      </c>
      <c r="H41" s="296" t="s">
        <v>114</v>
      </c>
      <c r="I41" s="296"/>
      <c r="J41" s="296" t="s">
        <v>116</v>
      </c>
      <c r="K41" s="296" t="s">
        <v>114</v>
      </c>
      <c r="L41" s="296"/>
      <c r="M41" s="296" t="s">
        <v>116</v>
      </c>
      <c r="N41" s="296" t="s">
        <v>114</v>
      </c>
      <c r="O41" s="296"/>
      <c r="P41" s="296" t="s">
        <v>116</v>
      </c>
    </row>
    <row r="42" spans="1:16" x14ac:dyDescent="0.2">
      <c r="A42" s="296" t="s">
        <v>118</v>
      </c>
      <c r="B42" s="296"/>
      <c r="C42" s="296"/>
      <c r="D42" s="296">
        <f>'実質公債費比率（分子）の構造'!K$52</f>
        <v>5554</v>
      </c>
      <c r="E42" s="296"/>
      <c r="F42" s="296"/>
      <c r="G42" s="296">
        <f>'実質公債費比率（分子）の構造'!L$52</f>
        <v>5595</v>
      </c>
      <c r="H42" s="296"/>
      <c r="I42" s="296"/>
      <c r="J42" s="296">
        <f>'実質公債費比率（分子）の構造'!M$52</f>
        <v>5475</v>
      </c>
      <c r="K42" s="296"/>
      <c r="L42" s="296"/>
      <c r="M42" s="296">
        <f>'実質公債費比率（分子）の構造'!N$52</f>
        <v>5507</v>
      </c>
      <c r="N42" s="296"/>
      <c r="O42" s="296"/>
      <c r="P42" s="296">
        <f>'実質公債費比率（分子）の構造'!O$52</f>
        <v>5358</v>
      </c>
    </row>
    <row r="43" spans="1:16" x14ac:dyDescent="0.2">
      <c r="A43" s="296" t="s">
        <v>44</v>
      </c>
      <c r="B43" s="296" t="str">
        <f>'実質公債費比率（分子）の構造'!K$51</f>
        <v>-</v>
      </c>
      <c r="C43" s="296"/>
      <c r="D43" s="296"/>
      <c r="E43" s="296">
        <f>'実質公債費比率（分子）の構造'!L$51</f>
        <v>0</v>
      </c>
      <c r="F43" s="296"/>
      <c r="G43" s="296"/>
      <c r="H43" s="296">
        <f>'実質公債費比率（分子）の構造'!M$51</f>
        <v>0</v>
      </c>
      <c r="I43" s="296"/>
      <c r="J43" s="296"/>
      <c r="K43" s="296" t="str">
        <f>'実質公債費比率（分子）の構造'!N$51</f>
        <v>-</v>
      </c>
      <c r="L43" s="296"/>
      <c r="M43" s="296"/>
      <c r="N43" s="296" t="str">
        <f>'実質公債費比率（分子）の構造'!O$51</f>
        <v>-</v>
      </c>
      <c r="O43" s="296"/>
      <c r="P43" s="296"/>
    </row>
    <row r="44" spans="1:16" x14ac:dyDescent="0.2">
      <c r="A44" s="296" t="s">
        <v>39</v>
      </c>
      <c r="B44" s="296">
        <f>'実質公債費比率（分子）の構造'!K$50</f>
        <v>95</v>
      </c>
      <c r="C44" s="296"/>
      <c r="D44" s="296"/>
      <c r="E44" s="296">
        <f>'実質公債費比率（分子）の構造'!L$50</f>
        <v>85</v>
      </c>
      <c r="F44" s="296"/>
      <c r="G44" s="296"/>
      <c r="H44" s="296">
        <f>'実質公債費比率（分子）の構造'!M$50</f>
        <v>81</v>
      </c>
      <c r="I44" s="296"/>
      <c r="J44" s="296"/>
      <c r="K44" s="296">
        <f>'実質公債費比率（分子）の構造'!N$50</f>
        <v>66</v>
      </c>
      <c r="L44" s="296"/>
      <c r="M44" s="296"/>
      <c r="N44" s="296">
        <f>'実質公債費比率（分子）の構造'!O$50</f>
        <v>53</v>
      </c>
      <c r="O44" s="296"/>
      <c r="P44" s="296"/>
    </row>
    <row r="45" spans="1:16" x14ac:dyDescent="0.2">
      <c r="A45" s="296" t="s">
        <v>0</v>
      </c>
      <c r="B45" s="296" t="str">
        <f>'実質公債費比率（分子）の構造'!K$49</f>
        <v>-</v>
      </c>
      <c r="C45" s="296"/>
      <c r="D45" s="296"/>
      <c r="E45" s="296" t="str">
        <f>'実質公債費比率（分子）の構造'!L$49</f>
        <v>-</v>
      </c>
      <c r="F45" s="296"/>
      <c r="G45" s="296"/>
      <c r="H45" s="296" t="str">
        <f>'実質公債費比率（分子）の構造'!M$49</f>
        <v>-</v>
      </c>
      <c r="I45" s="296"/>
      <c r="J45" s="296"/>
      <c r="K45" s="296" t="str">
        <f>'実質公債費比率（分子）の構造'!N$49</f>
        <v>-</v>
      </c>
      <c r="L45" s="296"/>
      <c r="M45" s="296"/>
      <c r="N45" s="296" t="str">
        <f>'実質公債費比率（分子）の構造'!O$49</f>
        <v>-</v>
      </c>
      <c r="O45" s="296"/>
      <c r="P45" s="296"/>
    </row>
    <row r="46" spans="1:16" x14ac:dyDescent="0.2">
      <c r="A46" s="296" t="s">
        <v>37</v>
      </c>
      <c r="B46" s="296">
        <f>'実質公債費比率（分子）の構造'!K$48</f>
        <v>1953</v>
      </c>
      <c r="C46" s="296"/>
      <c r="D46" s="296"/>
      <c r="E46" s="296">
        <f>'実質公債費比率（分子）の構造'!L$48</f>
        <v>1939</v>
      </c>
      <c r="F46" s="296"/>
      <c r="G46" s="296"/>
      <c r="H46" s="296">
        <f>'実質公債費比率（分子）の構造'!M$48</f>
        <v>1902</v>
      </c>
      <c r="I46" s="296"/>
      <c r="J46" s="296"/>
      <c r="K46" s="296">
        <f>'実質公債費比率（分子）の構造'!N$48</f>
        <v>1958</v>
      </c>
      <c r="L46" s="296"/>
      <c r="M46" s="296"/>
      <c r="N46" s="296">
        <f>'実質公債費比率（分子）の構造'!O$48</f>
        <v>1957</v>
      </c>
      <c r="O46" s="296"/>
      <c r="P46" s="296"/>
    </row>
    <row r="47" spans="1:16" x14ac:dyDescent="0.2">
      <c r="A47" s="296" t="s">
        <v>31</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119</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24</v>
      </c>
      <c r="B49" s="296">
        <f>'実質公債費比率（分子）の構造'!K$45</f>
        <v>5323</v>
      </c>
      <c r="C49" s="296"/>
      <c r="D49" s="296"/>
      <c r="E49" s="296">
        <f>'実質公債費比率（分子）の構造'!L$45</f>
        <v>5311</v>
      </c>
      <c r="F49" s="296"/>
      <c r="G49" s="296"/>
      <c r="H49" s="296">
        <f>'実質公債費比率（分子）の構造'!M$45</f>
        <v>5133</v>
      </c>
      <c r="I49" s="296"/>
      <c r="J49" s="296"/>
      <c r="K49" s="296">
        <f>'実質公債費比率（分子）の構造'!N$45</f>
        <v>5402</v>
      </c>
      <c r="L49" s="296"/>
      <c r="M49" s="296"/>
      <c r="N49" s="296">
        <f>'実質公債費比率（分子）の構造'!O$45</f>
        <v>5455</v>
      </c>
      <c r="O49" s="296"/>
      <c r="P49" s="296"/>
    </row>
    <row r="50" spans="1:16" x14ac:dyDescent="0.2">
      <c r="A50" s="296" t="s">
        <v>51</v>
      </c>
      <c r="B50" s="296" t="e">
        <f>NA()</f>
        <v>#N/A</v>
      </c>
      <c r="C50" s="296">
        <f>IF(ISNUMBER('実質公債費比率（分子）の構造'!K$53),'実質公債費比率（分子）の構造'!K$53,NA())</f>
        <v>1817</v>
      </c>
      <c r="D50" s="296" t="e">
        <f>NA()</f>
        <v>#N/A</v>
      </c>
      <c r="E50" s="296" t="e">
        <f>NA()</f>
        <v>#N/A</v>
      </c>
      <c r="F50" s="296">
        <f>IF(ISNUMBER('実質公債費比率（分子）の構造'!L$53),'実質公債費比率（分子）の構造'!L$53,NA())</f>
        <v>1740</v>
      </c>
      <c r="G50" s="296" t="e">
        <f>NA()</f>
        <v>#N/A</v>
      </c>
      <c r="H50" s="296" t="e">
        <f>NA()</f>
        <v>#N/A</v>
      </c>
      <c r="I50" s="296">
        <f>IF(ISNUMBER('実質公債費比率（分子）の構造'!M$53),'実質公債費比率（分子）の構造'!M$53,NA())</f>
        <v>1641</v>
      </c>
      <c r="J50" s="296" t="e">
        <f>NA()</f>
        <v>#N/A</v>
      </c>
      <c r="K50" s="296" t="e">
        <f>NA()</f>
        <v>#N/A</v>
      </c>
      <c r="L50" s="296">
        <f>IF(ISNUMBER('実質公債費比率（分子）の構造'!N$53),'実質公債費比率（分子）の構造'!N$53,NA())</f>
        <v>1919</v>
      </c>
      <c r="M50" s="296" t="e">
        <f>NA()</f>
        <v>#N/A</v>
      </c>
      <c r="N50" s="296" t="e">
        <f>NA()</f>
        <v>#N/A</v>
      </c>
      <c r="O50" s="296">
        <f>IF(ISNUMBER('実質公債費比率（分子）の構造'!O$53),'実質公債費比率（分子）の構造'!O$53,NA())</f>
        <v>2107</v>
      </c>
      <c r="P50" s="296" t="e">
        <f>NA()</f>
        <v>#N/A</v>
      </c>
    </row>
    <row r="53" spans="1:16" x14ac:dyDescent="0.2">
      <c r="A53" s="293" t="s">
        <v>121</v>
      </c>
    </row>
    <row r="54" spans="1:16" x14ac:dyDescent="0.2">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2">
      <c r="A55" s="295"/>
      <c r="B55" s="295" t="s">
        <v>126</v>
      </c>
      <c r="C55" s="295"/>
      <c r="D55" s="295" t="s">
        <v>129</v>
      </c>
      <c r="E55" s="295" t="s">
        <v>126</v>
      </c>
      <c r="F55" s="295"/>
      <c r="G55" s="295" t="s">
        <v>129</v>
      </c>
      <c r="H55" s="295" t="s">
        <v>126</v>
      </c>
      <c r="I55" s="295"/>
      <c r="J55" s="295" t="s">
        <v>129</v>
      </c>
      <c r="K55" s="295" t="s">
        <v>126</v>
      </c>
      <c r="L55" s="295"/>
      <c r="M55" s="295" t="s">
        <v>129</v>
      </c>
      <c r="N55" s="295" t="s">
        <v>126</v>
      </c>
      <c r="O55" s="295"/>
      <c r="P55" s="295" t="s">
        <v>129</v>
      </c>
    </row>
    <row r="56" spans="1:16" x14ac:dyDescent="0.2">
      <c r="A56" s="295" t="s">
        <v>42</v>
      </c>
      <c r="B56" s="295"/>
      <c r="C56" s="295"/>
      <c r="D56" s="295">
        <f>'将来負担比率（分子）の構造'!I$52</f>
        <v>61352</v>
      </c>
      <c r="E56" s="295"/>
      <c r="F56" s="295"/>
      <c r="G56" s="295">
        <f>'将来負担比率（分子）の構造'!J$52</f>
        <v>60130</v>
      </c>
      <c r="H56" s="295"/>
      <c r="I56" s="295"/>
      <c r="J56" s="295">
        <f>'将来負担比率（分子）の構造'!K$52</f>
        <v>61272</v>
      </c>
      <c r="K56" s="295"/>
      <c r="L56" s="295"/>
      <c r="M56" s="295">
        <f>'将来負担比率（分子）の構造'!L$52</f>
        <v>59266</v>
      </c>
      <c r="N56" s="295"/>
      <c r="O56" s="295"/>
      <c r="P56" s="295">
        <f>'将来負担比率（分子）の構造'!M$52</f>
        <v>55351</v>
      </c>
    </row>
    <row r="57" spans="1:16" x14ac:dyDescent="0.2">
      <c r="A57" s="295" t="s">
        <v>94</v>
      </c>
      <c r="B57" s="295"/>
      <c r="C57" s="295"/>
      <c r="D57" s="295">
        <f>'将来負担比率（分子）の構造'!I$51</f>
        <v>317</v>
      </c>
      <c r="E57" s="295"/>
      <c r="F57" s="295"/>
      <c r="G57" s="295">
        <f>'将来負担比率（分子）の構造'!J$51</f>
        <v>178</v>
      </c>
      <c r="H57" s="295"/>
      <c r="I57" s="295"/>
      <c r="J57" s="295">
        <f>'将来負担比率（分子）の構造'!K$51</f>
        <v>173</v>
      </c>
      <c r="K57" s="295"/>
      <c r="L57" s="295"/>
      <c r="M57" s="295">
        <f>'将来負担比率（分子）の構造'!L$51</f>
        <v>164</v>
      </c>
      <c r="N57" s="295"/>
      <c r="O57" s="295"/>
      <c r="P57" s="295">
        <f>'将来負担比率（分子）の構造'!M$51</f>
        <v>192</v>
      </c>
    </row>
    <row r="58" spans="1:16" x14ac:dyDescent="0.2">
      <c r="A58" s="295" t="s">
        <v>90</v>
      </c>
      <c r="B58" s="295"/>
      <c r="C58" s="295"/>
      <c r="D58" s="295">
        <f>'将来負担比率（分子）の構造'!I$50</f>
        <v>7982</v>
      </c>
      <c r="E58" s="295"/>
      <c r="F58" s="295"/>
      <c r="G58" s="295">
        <f>'将来負担比率（分子）の構造'!J$50</f>
        <v>8029</v>
      </c>
      <c r="H58" s="295"/>
      <c r="I58" s="295"/>
      <c r="J58" s="295">
        <f>'将来負担比率（分子）の構造'!K$50</f>
        <v>8638</v>
      </c>
      <c r="K58" s="295"/>
      <c r="L58" s="295"/>
      <c r="M58" s="295">
        <f>'将来負担比率（分子）の構造'!L$50</f>
        <v>9609</v>
      </c>
      <c r="N58" s="295"/>
      <c r="O58" s="295"/>
      <c r="P58" s="295">
        <f>'将来負担比率（分子）の構造'!M$50</f>
        <v>9947</v>
      </c>
    </row>
    <row r="59" spans="1:16" x14ac:dyDescent="0.2">
      <c r="A59" s="295" t="s">
        <v>86</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56</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79</v>
      </c>
      <c r="B61" s="295">
        <f>'将来負担比率（分子）の構造'!I$46</f>
        <v>8</v>
      </c>
      <c r="C61" s="295"/>
      <c r="D61" s="295"/>
      <c r="E61" s="295">
        <f>'将来負担比率（分子）の構造'!J$46</f>
        <v>6</v>
      </c>
      <c r="F61" s="295"/>
      <c r="G61" s="295"/>
      <c r="H61" s="295">
        <f>'将来負担比率（分子）の構造'!K$46</f>
        <v>5</v>
      </c>
      <c r="I61" s="295"/>
      <c r="J61" s="295"/>
      <c r="K61" s="295">
        <f>'将来負担比率（分子）の構造'!L$46</f>
        <v>4</v>
      </c>
      <c r="L61" s="295"/>
      <c r="M61" s="295"/>
      <c r="N61" s="295">
        <f>'将来負担比率（分子）の構造'!M$46</f>
        <v>0</v>
      </c>
      <c r="O61" s="295"/>
      <c r="P61" s="295"/>
    </row>
    <row r="62" spans="1:16" x14ac:dyDescent="0.2">
      <c r="A62" s="295" t="s">
        <v>80</v>
      </c>
      <c r="B62" s="295">
        <f>'将来負担比率（分子）の構造'!I$45</f>
        <v>4385</v>
      </c>
      <c r="C62" s="295"/>
      <c r="D62" s="295"/>
      <c r="E62" s="295">
        <f>'将来負担比率（分子）の構造'!J$45</f>
        <v>4169</v>
      </c>
      <c r="F62" s="295"/>
      <c r="G62" s="295"/>
      <c r="H62" s="295">
        <f>'将来負担比率（分子）の構造'!K$45</f>
        <v>4101</v>
      </c>
      <c r="I62" s="295"/>
      <c r="J62" s="295"/>
      <c r="K62" s="295">
        <f>'将来負担比率（分子）の構造'!L$45</f>
        <v>4034</v>
      </c>
      <c r="L62" s="295"/>
      <c r="M62" s="295"/>
      <c r="N62" s="295">
        <f>'将来負担比率（分子）の構造'!M$45</f>
        <v>4011</v>
      </c>
      <c r="O62" s="295"/>
      <c r="P62" s="295"/>
    </row>
    <row r="63" spans="1:16" x14ac:dyDescent="0.2">
      <c r="A63" s="295" t="s">
        <v>17</v>
      </c>
      <c r="B63" s="295" t="str">
        <f>'将来負担比率（分子）の構造'!I$44</f>
        <v>-</v>
      </c>
      <c r="C63" s="295"/>
      <c r="D63" s="295"/>
      <c r="E63" s="295" t="str">
        <f>'将来負担比率（分子）の構造'!J$44</f>
        <v>-</v>
      </c>
      <c r="F63" s="295"/>
      <c r="G63" s="295"/>
      <c r="H63" s="295" t="str">
        <f>'将来負担比率（分子）の構造'!K$44</f>
        <v>-</v>
      </c>
      <c r="I63" s="295"/>
      <c r="J63" s="295"/>
      <c r="K63" s="295" t="str">
        <f>'将来負担比率（分子）の構造'!L$44</f>
        <v>-</v>
      </c>
      <c r="L63" s="295"/>
      <c r="M63" s="295"/>
      <c r="N63" s="295" t="str">
        <f>'将来負担比率（分子）の構造'!M$44</f>
        <v>-</v>
      </c>
      <c r="O63" s="295"/>
      <c r="P63" s="295"/>
    </row>
    <row r="64" spans="1:16" x14ac:dyDescent="0.2">
      <c r="A64" s="295" t="s">
        <v>77</v>
      </c>
      <c r="B64" s="295">
        <f>'将来負担比率（分子）の構造'!I$43</f>
        <v>22045</v>
      </c>
      <c r="C64" s="295"/>
      <c r="D64" s="295"/>
      <c r="E64" s="295">
        <f>'将来負担比率（分子）の構造'!J$43</f>
        <v>21052</v>
      </c>
      <c r="F64" s="295"/>
      <c r="G64" s="295"/>
      <c r="H64" s="295">
        <f>'将来負担比率（分子）の構造'!K$43</f>
        <v>19556</v>
      </c>
      <c r="I64" s="295"/>
      <c r="J64" s="295"/>
      <c r="K64" s="295">
        <f>'将来負担比率（分子）の構造'!L$43</f>
        <v>18246</v>
      </c>
      <c r="L64" s="295"/>
      <c r="M64" s="295"/>
      <c r="N64" s="295">
        <f>'将来負担比率（分子）の構造'!M$43</f>
        <v>16869</v>
      </c>
      <c r="O64" s="295"/>
      <c r="P64" s="295"/>
    </row>
    <row r="65" spans="1:16" x14ac:dyDescent="0.2">
      <c r="A65" s="295" t="s">
        <v>76</v>
      </c>
      <c r="B65" s="295">
        <f>'将来負担比率（分子）の構造'!I$42</f>
        <v>428</v>
      </c>
      <c r="C65" s="295"/>
      <c r="D65" s="295"/>
      <c r="E65" s="295">
        <f>'将来負担比率（分子）の構造'!J$42</f>
        <v>344</v>
      </c>
      <c r="F65" s="295"/>
      <c r="G65" s="295"/>
      <c r="H65" s="295">
        <f>'将来負担比率（分子）の構造'!K$42</f>
        <v>264</v>
      </c>
      <c r="I65" s="295"/>
      <c r="J65" s="295"/>
      <c r="K65" s="295">
        <f>'将来負担比率（分子）の構造'!L$42</f>
        <v>199</v>
      </c>
      <c r="L65" s="295"/>
      <c r="M65" s="295"/>
      <c r="N65" s="295">
        <f>'将来負担比率（分子）の構造'!M$42</f>
        <v>146</v>
      </c>
      <c r="O65" s="295"/>
      <c r="P65" s="295"/>
    </row>
    <row r="66" spans="1:16" x14ac:dyDescent="0.2">
      <c r="A66" s="295" t="s">
        <v>68</v>
      </c>
      <c r="B66" s="295">
        <f>'将来負担比率（分子）の構造'!I$41</f>
        <v>60136</v>
      </c>
      <c r="C66" s="295"/>
      <c r="D66" s="295"/>
      <c r="E66" s="295">
        <f>'将来負担比率（分子）の構造'!J$41</f>
        <v>60231</v>
      </c>
      <c r="F66" s="295"/>
      <c r="G66" s="295"/>
      <c r="H66" s="295">
        <f>'将来負担比率（分子）の構造'!K$41</f>
        <v>63823</v>
      </c>
      <c r="I66" s="295"/>
      <c r="J66" s="295"/>
      <c r="K66" s="295">
        <f>'将来負担比率（分子）の構造'!L$41</f>
        <v>62846</v>
      </c>
      <c r="L66" s="295"/>
      <c r="M66" s="295"/>
      <c r="N66" s="295">
        <f>'将来負担比率（分子）の構造'!M$41</f>
        <v>58137</v>
      </c>
      <c r="O66" s="295"/>
      <c r="P66" s="295"/>
    </row>
    <row r="67" spans="1:16" x14ac:dyDescent="0.2">
      <c r="A67" s="295" t="s">
        <v>96</v>
      </c>
      <c r="B67" s="295" t="e">
        <f>NA()</f>
        <v>#N/A</v>
      </c>
      <c r="C67" s="295">
        <f>IF(ISNUMBER('将来負担比率（分子）の構造'!I$53),IF('将来負担比率（分子）の構造'!I$53&lt;0,0,'将来負担比率（分子）の構造'!I$53),NA())</f>
        <v>17350</v>
      </c>
      <c r="D67" s="295" t="e">
        <f>NA()</f>
        <v>#N/A</v>
      </c>
      <c r="E67" s="295" t="e">
        <f>NA()</f>
        <v>#N/A</v>
      </c>
      <c r="F67" s="295">
        <f>IF(ISNUMBER('将来負担比率（分子）の構造'!J$53),IF('将来負担比率（分子）の構造'!J$53&lt;0,0,'将来負担比率（分子）の構造'!J$53),NA())</f>
        <v>17465</v>
      </c>
      <c r="G67" s="295" t="e">
        <f>NA()</f>
        <v>#N/A</v>
      </c>
      <c r="H67" s="295" t="e">
        <f>NA()</f>
        <v>#N/A</v>
      </c>
      <c r="I67" s="295">
        <f>IF(ISNUMBER('将来負担比率（分子）の構造'!K$53),IF('将来負担比率（分子）の構造'!K$53&lt;0,0,'将来負担比率（分子）の構造'!K$53),NA())</f>
        <v>17666</v>
      </c>
      <c r="J67" s="295" t="e">
        <f>NA()</f>
        <v>#N/A</v>
      </c>
      <c r="K67" s="295" t="e">
        <f>NA()</f>
        <v>#N/A</v>
      </c>
      <c r="L67" s="295">
        <f>IF(ISNUMBER('将来負担比率（分子）の構造'!L$53),IF('将来負担比率（分子）の構造'!L$53&lt;0,0,'将来負担比率（分子）の構造'!L$53),NA())</f>
        <v>16291</v>
      </c>
      <c r="M67" s="295" t="e">
        <f>NA()</f>
        <v>#N/A</v>
      </c>
      <c r="N67" s="295" t="e">
        <f>NA()</f>
        <v>#N/A</v>
      </c>
      <c r="O67" s="295">
        <f>IF(ISNUMBER('将来負担比率（分子）の構造'!M$53),IF('将来負担比率（分子）の構造'!M$53&lt;0,0,'将来負担比率（分子）の構造'!M$53),NA())</f>
        <v>13674</v>
      </c>
      <c r="P67" s="295" t="e">
        <f>NA()</f>
        <v>#N/A</v>
      </c>
    </row>
    <row r="70" spans="1:16" x14ac:dyDescent="0.2">
      <c r="A70" s="298" t="s">
        <v>131</v>
      </c>
      <c r="B70" s="298"/>
      <c r="C70" s="298"/>
      <c r="D70" s="298"/>
      <c r="E70" s="298"/>
      <c r="F70" s="298"/>
    </row>
    <row r="71" spans="1:16" x14ac:dyDescent="0.2">
      <c r="A71" s="297"/>
      <c r="B71" s="297" t="str">
        <f>基金残高に係る経年分析!F54</f>
        <v>R02</v>
      </c>
      <c r="C71" s="297" t="str">
        <f>基金残高に係る経年分析!G54</f>
        <v>R03</v>
      </c>
      <c r="D71" s="297" t="str">
        <f>基金残高に係る経年分析!H54</f>
        <v>R04</v>
      </c>
    </row>
    <row r="72" spans="1:16" x14ac:dyDescent="0.2">
      <c r="A72" s="297" t="s">
        <v>134</v>
      </c>
      <c r="B72" s="299">
        <f>基金残高に係る経年分析!F55</f>
        <v>4552</v>
      </c>
      <c r="C72" s="299">
        <f>基金残高に係る経年分析!G55</f>
        <v>4568</v>
      </c>
      <c r="D72" s="299">
        <f>基金残高に係る経年分析!H55</f>
        <v>4584</v>
      </c>
    </row>
    <row r="73" spans="1:16" x14ac:dyDescent="0.2">
      <c r="A73" s="297" t="s">
        <v>135</v>
      </c>
      <c r="B73" s="299">
        <f>基金残高に係る経年分析!F56</f>
        <v>788</v>
      </c>
      <c r="C73" s="299">
        <f>基金残高に係る経年分析!G56</f>
        <v>1763</v>
      </c>
      <c r="D73" s="299">
        <f>基金残高に係る経年分析!H56</f>
        <v>1763</v>
      </c>
    </row>
    <row r="74" spans="1:16" x14ac:dyDescent="0.2">
      <c r="A74" s="297" t="s">
        <v>137</v>
      </c>
      <c r="B74" s="299">
        <f>基金残高に係る経年分析!F57</f>
        <v>4941</v>
      </c>
      <c r="C74" s="299">
        <f>基金残高に係る経年分析!G57</f>
        <v>4985</v>
      </c>
      <c r="D74" s="299">
        <f>基金残高に係る経年分析!H57</f>
        <v>5217</v>
      </c>
    </row>
  </sheetData>
  <sheetProtection algorithmName="SHA-512" hashValue="VoWR8qKjgZLGIAnUR8VpSnhqOJUqU95yvGVIPR8cYqs4rhONA3aLda2XmgJU4SzORsXgOf84KrEfcMdN8HtUHw==" saltValue="Ssv4Z6YpSKEHm6dYQfYPv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大竹　司</cp:lastModifiedBy>
  <cp:lastPrinted>2024-03-08T00:49:53Z</cp:lastPrinted>
  <dcterms:created xsi:type="dcterms:W3CDTF">2024-02-05T01:10:13Z</dcterms:created>
  <dcterms:modified xsi:type="dcterms:W3CDTF">2024-09-30T05:15:12Z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2024-03-07T07:13:02Z</vt:filetime>
  </property>
</Properties>
</file>