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I:\　1209 障害福祉課\障害福祉\処遇改善\◎福祉・介護職員処遇改善臨時特例交付金\R5\03_交付金交付要綱の制定\"/>
    </mc:Choice>
  </mc:AlternateContent>
  <xr:revisionPtr revIDLastSave="0" documentId="13_ncr:1_{CB492C56-CF90-473C-B5FB-422CBF77CB1F}" xr6:coauthVersionLast="47" xr6:coauthVersionMax="47" xr10:uidLastSave="{00000000-0000-0000-0000-000000000000}"/>
  <bookViews>
    <workbookView xWindow="28680" yWindow="-120" windowWidth="29040" windowHeight="15990" activeTab="1" xr2:uid="{00000000-000D-0000-FFFF-FFFF00000000}"/>
  </bookViews>
  <sheets>
    <sheet name="基本情報入力シート" sheetId="16" r:id="rId1"/>
    <sheet name="別紙様式1-3" sheetId="26" r:id="rId2"/>
    <sheet name="別紙様式3-1（補助金）" sheetId="21" r:id="rId3"/>
    <sheet name="別紙様式3-2（補助金）" sheetId="25" r:id="rId4"/>
    <sheet name="【参考】数式用" sheetId="13" r:id="rId5"/>
  </sheets>
  <externalReferences>
    <externalReference r:id="rId6"/>
    <externalReference r:id="rId7"/>
    <externalReference r:id="rId8"/>
    <externalReference r:id="rId9"/>
    <externalReference r:id="rId10"/>
    <externalReference r:id="rId11"/>
    <externalReference r:id="rId12"/>
  </externalReferences>
  <definedNames>
    <definedName name="_new1" localSheetId="2">[1]数式用!$A$4:$A$27</definedName>
    <definedName name="_new1">【参考】数式用!$A$3:$A$26</definedName>
    <definedName name="erea" localSheetId="4">【参考】数式用!$A$2:$A$26</definedName>
    <definedName name="erea" localSheetId="2">#REF!</definedName>
    <definedName name="erea">#REF!</definedName>
    <definedName name="new" localSheetId="4">【参考】数式用!$A$3:$A$26</definedName>
    <definedName name="new">#REF!</definedName>
    <definedName name="_xlnm.Print_Area" localSheetId="4">【参考】数式用!$A$1:$D$26</definedName>
    <definedName name="_xlnm.Print_Area" localSheetId="0">基本情報入力シート!$A$1:$Z$59</definedName>
    <definedName name="_xlnm.Print_Area" localSheetId="1">'別紙様式1-3'!$A$1:$AK$26</definedName>
    <definedName name="_xlnm.Print_Area" localSheetId="2">'別紙様式3-1（補助金）'!$A$1:$AJ$64</definedName>
    <definedName name="_xlnm.Print_Area" localSheetId="3">'別紙様式3-2（補助金）'!$A$1:$V$30</definedName>
    <definedName name="_xlnm.Print_Titles" localSheetId="3">'別紙様式3-2（補助金）'!$8:$10</definedName>
    <definedName name="www" localSheetId="1">#REF!</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【参考】数式用!$A$2:$A$19</definedName>
    <definedName name="サービス名" localSheetId="1">#REF!</definedName>
    <definedName name="サービス名">[4]数式用!$A$5:$A$28</definedName>
    <definedName name="サービス名称">#REF!</definedName>
    <definedName name="愛知県" localSheetId="1">[5]【参考】数式用!#REF!</definedName>
    <definedName name="愛知県">【参考】数式用!#REF!</definedName>
    <definedName name="愛媛県" localSheetId="1">[5]【参考】数式用!#REF!</definedName>
    <definedName name="愛媛県">【参考】数式用!#REF!</definedName>
    <definedName name="一覧">[6]加算率一覧!$A$4:$A$25</definedName>
    <definedName name="茨城県" localSheetId="1">[5]【参考】数式用!#REF!</definedName>
    <definedName name="茨城県">【参考】数式用!#REF!</definedName>
    <definedName name="岡山県" localSheetId="1">[5]【参考】数式用!#REF!</definedName>
    <definedName name="岡山県">【参考】数式用!#REF!</definedName>
    <definedName name="沖縄県" localSheetId="1">[5]【参考】数式用!#REF!</definedName>
    <definedName name="沖縄県">【参考】数式用!#REF!</definedName>
    <definedName name="岩手県" localSheetId="1">[5]【参考】数式用!#REF!</definedName>
    <definedName name="岩手県">【参考】数式用!#REF!</definedName>
    <definedName name="岐阜県" localSheetId="1">[5]【参考】数式用!#REF!</definedName>
    <definedName name="岐阜県">【参考】数式用!#REF!</definedName>
    <definedName name="宮崎県" localSheetId="1">[5]【参考】数式用!#REF!</definedName>
    <definedName name="宮崎県">【参考】数式用!#REF!</definedName>
    <definedName name="宮城県" localSheetId="1">[5]【参考】数式用!#REF!</definedName>
    <definedName name="宮城県">【参考】数式用!#REF!</definedName>
    <definedName name="京都府" localSheetId="1">[5]【参考】数式用!#REF!</definedName>
    <definedName name="京都府">【参考】数式用!#REF!</definedName>
    <definedName name="熊本県" localSheetId="1">[5]【参考】数式用!#REF!</definedName>
    <definedName name="熊本県">【参考】数式用!#REF!</definedName>
    <definedName name="群馬県" localSheetId="1">[5]【参考】数式用!#REF!</definedName>
    <definedName name="群馬県">【参考】数式用!#REF!</definedName>
    <definedName name="広島県" localSheetId="1">[5]【参考】数式用!#REF!</definedName>
    <definedName name="広島県">【参考】数式用!#REF!</definedName>
    <definedName name="香川県" localSheetId="1">[5]【参考】数式用!#REF!</definedName>
    <definedName name="香川県">【参考】数式用!#REF!</definedName>
    <definedName name="高知県" localSheetId="1">[5]【参考】数式用!#REF!</definedName>
    <definedName name="高知県">【参考】数式用!#REF!</definedName>
    <definedName name="佐賀県" localSheetId="1">[5]【参考】数式用!#REF!</definedName>
    <definedName name="佐賀県">【参考】数式用!#REF!</definedName>
    <definedName name="埼玉県" localSheetId="1">[5]【参考】数式用!#REF!</definedName>
    <definedName name="埼玉県">【参考】数式用!#REF!</definedName>
    <definedName name="三重県" localSheetId="1">[5]【参考】数式用!#REF!</definedName>
    <definedName name="三重県">【参考】数式用!#REF!</definedName>
    <definedName name="山形県" localSheetId="1">[5]【参考】数式用!#REF!</definedName>
    <definedName name="山形県">【参考】数式用!#REF!</definedName>
    <definedName name="山口県" localSheetId="1">[5]【参考】数式用!#REF!</definedName>
    <definedName name="山口県">【参考】数式用!#REF!</definedName>
    <definedName name="山梨県" localSheetId="1">[5]【参考】数式用!#REF!</definedName>
    <definedName name="山梨県">【参考】数式用!#REF!</definedName>
    <definedName name="滋賀県" localSheetId="1">[5]【参考】数式用!#REF!</definedName>
    <definedName name="滋賀県">【参考】数式用!#REF!</definedName>
    <definedName name="鹿児島県" localSheetId="1">[5]【参考】数式用!#REF!</definedName>
    <definedName name="鹿児島県">【参考】数式用!#REF!</definedName>
    <definedName name="種類">[7]サービス種類一覧!$A$4:$A$20</definedName>
    <definedName name="秋田県" localSheetId="1">[5]【参考】数式用!#REF!</definedName>
    <definedName name="秋田県">【参考】数式用!#REF!</definedName>
    <definedName name="新潟県" localSheetId="1">[5]【参考】数式用!#REF!</definedName>
    <definedName name="新潟県">【参考】数式用!#REF!</definedName>
    <definedName name="神奈川県" localSheetId="1">[5]【参考】数式用!#REF!</definedName>
    <definedName name="神奈川県">【参考】数式用!#REF!</definedName>
    <definedName name="青森県" localSheetId="1">[5]【参考】数式用!#REF!</definedName>
    <definedName name="青森県">【参考】数式用!#REF!</definedName>
    <definedName name="静岡県" localSheetId="1">[5]【参考】数式用!#REF!</definedName>
    <definedName name="静岡県">【参考】数式用!#REF!</definedName>
    <definedName name="石川県" localSheetId="1">[5]【参考】数式用!#REF!</definedName>
    <definedName name="石川県">【参考】数式用!#REF!</definedName>
    <definedName name="千葉県" localSheetId="1">[5]【参考】数式用!#REF!</definedName>
    <definedName name="千葉県">【参考】数式用!#REF!</definedName>
    <definedName name="大阪府" localSheetId="1">[5]【参考】数式用!#REF!</definedName>
    <definedName name="大阪府">【参考】数式用!#REF!</definedName>
    <definedName name="大分県" localSheetId="1">[5]【参考】数式用!#REF!</definedName>
    <definedName name="大分県">【参考】数式用!#REF!</definedName>
    <definedName name="長崎県" localSheetId="1">[5]【参考】数式用!#REF!</definedName>
    <definedName name="長崎県">【参考】数式用!#REF!</definedName>
    <definedName name="長野県" localSheetId="1">[5]【参考】数式用!#REF!</definedName>
    <definedName name="長野県">【参考】数式用!#REF!</definedName>
    <definedName name="鳥取県" localSheetId="1">[5]【参考】数式用!#REF!</definedName>
    <definedName name="鳥取県">【参考】数式用!#REF!</definedName>
    <definedName name="島根県" localSheetId="1">[5]【参考】数式用!#REF!</definedName>
    <definedName name="島根県">【参考】数式用!#REF!</definedName>
    <definedName name="東京都" localSheetId="1">[5]【参考】数式用!#REF!</definedName>
    <definedName name="東京都">【参考】数式用!#REF!</definedName>
    <definedName name="徳島県" localSheetId="1">[5]【参考】数式用!#REF!</definedName>
    <definedName name="徳島県">【参考】数式用!#REF!</definedName>
    <definedName name="特定" localSheetId="1">#REF!</definedName>
    <definedName name="特定">#REF!</definedName>
    <definedName name="栃木県" localSheetId="1">[5]【参考】数式用!#REF!</definedName>
    <definedName name="栃木県">【参考】数式用!#REF!</definedName>
    <definedName name="奈良県" localSheetId="1">[5]【参考】数式用!#REF!</definedName>
    <definedName name="奈良県">【参考】数式用!#REF!</definedName>
    <definedName name="富山県">【参考】数式用!$F$3:$F$17</definedName>
    <definedName name="福井県" localSheetId="1">[5]【参考】数式用!#REF!</definedName>
    <definedName name="福井県">【参考】数式用!#REF!</definedName>
    <definedName name="福岡県" localSheetId="1">[5]【参考】数式用!#REF!</definedName>
    <definedName name="福岡県">【参考】数式用!#REF!</definedName>
    <definedName name="福島県" localSheetId="1">[5]【参考】数式用!#REF!</definedName>
    <definedName name="福島県">【参考】数式用!#REF!</definedName>
    <definedName name="兵庫県" localSheetId="1">[5]【参考】数式用!#REF!</definedName>
    <definedName name="兵庫県">【参考】数式用!#REF!</definedName>
    <definedName name="北海道" localSheetId="1">[5]【参考】数式用!#REF!</definedName>
    <definedName name="北海道">【参考】数式用!#REF!</definedName>
    <definedName name="和歌山県" localSheetId="1">[5]【参考】数式用!#REF!</definedName>
    <definedName name="和歌山県">【参考】数式用!#REF!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5" i="21" l="1"/>
  <c r="Z10" i="26" l="1"/>
  <c r="Z9" i="26"/>
  <c r="Z8" i="26"/>
  <c r="Z7" i="26"/>
  <c r="F6" i="25" l="1"/>
  <c r="C3" i="25"/>
  <c r="G7" i="21"/>
  <c r="Z40" i="16" l="1"/>
  <c r="V26" i="21"/>
  <c r="V23" i="21"/>
  <c r="U21" i="21"/>
  <c r="U20" i="21"/>
  <c r="F5" i="25"/>
  <c r="P35" i="21" s="1"/>
  <c r="P33" i="21" s="1"/>
  <c r="X33" i="21" s="1"/>
  <c r="AJ61" i="21" s="1"/>
  <c r="Z16" i="21" l="1"/>
  <c r="AJ54" i="21"/>
  <c r="AJ17" i="21" l="1"/>
  <c r="AJ57" i="21" s="1"/>
  <c r="J20" i="26"/>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00000000-0006-0000-0000-000001000000}">
      <text>
        <r>
          <rPr>
            <b/>
            <u/>
            <sz val="11"/>
            <color rgb="FF000000"/>
            <rFont val="MS P ゴシック"/>
            <family val="3"/>
            <charset val="128"/>
          </rPr>
          <t>補助金の実績報告書の提出先は都道府県です。</t>
        </r>
        <r>
          <rPr>
            <sz val="11"/>
            <color rgb="FF000000"/>
            <rFont val="MS P ゴシック"/>
            <family val="3"/>
            <charset val="128"/>
          </rPr>
          <t xml:space="preserve">
処遇改善加算とは提出先が異なる場合があります。</t>
        </r>
      </text>
    </comment>
    <comment ref="M29" authorId="0" shapeId="0" xr:uid="{00000000-0006-0000-0000-000002000000}">
      <text>
        <r>
          <rPr>
            <sz val="11"/>
            <color indexed="81"/>
            <rFont val="MS P ゴシック"/>
            <family val="3"/>
            <charset val="128"/>
          </rPr>
          <t>13桁の法人番号を入力してください
（13桁の入力以外は受け付けません。）</t>
        </r>
      </text>
    </comment>
    <comment ref="C38" authorId="0" shapeId="0" xr:uid="{00000000-0006-0000-0000-00000300000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00000000-0006-0000-0100-000001000000}">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00000000-0006-0000-0100-000002000000}">
      <text>
        <r>
          <rPr>
            <sz val="10"/>
            <color rgb="FF000000"/>
            <rFont val="MS P ゴシック"/>
            <family val="3"/>
            <charset val="128"/>
          </rPr>
          <t>別紙様式３-２の「福祉・介護職員処遇改善支援事業費補助金の総額」の合計値が記載されます。
空欄の場合、別紙様式３-２に記入漏れがあります。</t>
        </r>
      </text>
    </comment>
    <comment ref="AC19" authorId="2" shapeId="0" xr:uid="{00000000-0006-0000-0100-000003000000}">
      <text>
        <r>
          <rPr>
            <sz val="10"/>
            <color rgb="FF000000"/>
            <rFont val="MS P ゴシック"/>
            <family val="3"/>
            <charset val="128"/>
          </rPr>
          <t>（ⅲの額）÷（ⅰの額）の値が自動で入力されます。この欄が66.66%（３分の２）以上となる必要があります。</t>
        </r>
      </text>
    </comment>
    <comment ref="V23" authorId="1" shapeId="0" xr:uid="{00000000-0006-0000-0100-000004000000}">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00000000-0006-0000-0200-000001000000}">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<sst xmlns="http://schemas.openxmlformats.org/spreadsheetml/2006/main" count="946" uniqueCount="182">
  <si>
    <t>フリガナ</t>
    <phoneticPr fontId="4"/>
  </si>
  <si>
    <t>〒</t>
    <phoneticPr fontId="4"/>
  </si>
  <si>
    <t>年</t>
    <rPh sb="0" eb="1">
      <t>ネン</t>
    </rPh>
    <phoneticPr fontId="4"/>
  </si>
  <si>
    <t>月</t>
    <rPh sb="0" eb="1">
      <t>ゲツ</t>
    </rPh>
    <phoneticPr fontId="4"/>
  </si>
  <si>
    <t>円</t>
    <rPh sb="0" eb="1">
      <t>エン</t>
    </rPh>
    <phoneticPr fontId="4"/>
  </si>
  <si>
    <t>日</t>
    <rPh sb="0" eb="1">
      <t>ニチ</t>
    </rPh>
    <phoneticPr fontId="4"/>
  </si>
  <si>
    <t>サービス名</t>
    <rPh sb="4" eb="5">
      <t>メイ</t>
    </rPh>
    <phoneticPr fontId="4"/>
  </si>
  <si>
    <t>電話番号</t>
    <rPh sb="0" eb="2">
      <t>デンワ</t>
    </rPh>
    <rPh sb="2" eb="4">
      <t>バンゴウ</t>
    </rPh>
    <phoneticPr fontId="4"/>
  </si>
  <si>
    <t>令和</t>
    <rPh sb="0" eb="2">
      <t>レイワ</t>
    </rPh>
    <phoneticPr fontId="4"/>
  </si>
  <si>
    <t>①</t>
    <phoneticPr fontId="4"/>
  </si>
  <si>
    <t>②</t>
    <phoneticPr fontId="4"/>
  </si>
  <si>
    <t>（</t>
    <phoneticPr fontId="4"/>
  </si>
  <si>
    <t>）</t>
    <phoneticPr fontId="4"/>
  </si>
  <si>
    <t>提出先</t>
    <rPh sb="0" eb="2">
      <t>テイシュツ</t>
    </rPh>
    <rPh sb="2" eb="3">
      <t>サキ</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</si>
  <si>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</si>
  <si>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</si>
  <si>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</si>
  <si>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</si>
  <si>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</si>
  <si>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</si>
  <si>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</si>
  <si>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</si>
  <si>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</si>
  <si>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</si>
  <si>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</si>
  <si>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</si>
  <si>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</si>
  <si>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</si>
  <si>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</si>
  <si>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</si>
  <si>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通し番号</t>
    <rPh sb="0" eb="1">
      <t>トオ</t>
    </rPh>
    <rPh sb="2" eb="4">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</si>
  <si>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</si>
  <si>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</si>
  <si>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</si>
  <si>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</si>
  <si>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</si>
  <si>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</si>
  <si>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</si>
  <si>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　</t>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</si>
  <si>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</si>
  <si>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t>
    <phoneticPr fontId="4"/>
  </si>
  <si>
    <t>【記入上の注意】</t>
    <rPh sb="1" eb="3">
      <t>キニュウ</t>
    </rPh>
    <rPh sb="3" eb="4">
      <t>ジョウ</t>
    </rPh>
    <rPh sb="5" eb="7">
      <t>チュウイ</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</si>
  <si>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</si>
  <si>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</si>
  <si>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t>１　基本情報</t>
    <rPh sb="2" eb="4">
      <t>キホン</t>
    </rPh>
    <rPh sb="4" eb="6">
      <t>ジョウホウ</t>
    </rPh>
    <phoneticPr fontId="4"/>
  </si>
  <si>
    <t>２　実績報告について</t>
    <rPh sb="2" eb="4">
      <t>ジッセキ</t>
    </rPh>
    <rPh sb="4" eb="6">
      <t>ホウコク</t>
    </rPh>
    <phoneticPr fontId="4"/>
  </si>
  <si>
    <t>（一月あたり</t>
    <rPh sb="1" eb="2">
      <t>ヒト</t>
    </rPh>
    <rPh sb="2" eb="3">
      <t>ツキ</t>
    </rPh>
    <phoneticPr fontId="4"/>
  </si>
  <si>
    <t>月</t>
    <rPh sb="0" eb="1">
      <t>ツキ</t>
    </rPh>
    <phoneticPr fontId="4"/>
  </si>
  <si>
    <t>事業所名</t>
    <rPh sb="0" eb="3">
      <t>ジギョウショ</t>
    </rPh>
    <rPh sb="3" eb="4">
      <t>メイ</t>
    </rPh>
    <phoneticPr fontId="4"/>
  </si>
  <si>
    <t>(ア)令和６年２月から５月の賃金の総額</t>
    <rPh sb="3" eb="5">
      <t>レイワ</t>
    </rPh>
    <rPh sb="6" eb="7">
      <t>ネン</t>
    </rPh>
    <rPh sb="8" eb="9">
      <t>ガツ</t>
    </rPh>
    <rPh sb="12" eb="13">
      <t>ガツ</t>
    </rPh>
    <phoneticPr fontId="4"/>
  </si>
  <si>
    <t>令和５年２月から５月の賃金総額</t>
    <rPh sb="0" eb="2">
      <t xml:space="preserve">レイワ </t>
    </rPh>
    <rPh sb="5" eb="6">
      <t>ガツ</t>
    </rPh>
    <rPh sb="9" eb="10">
      <t>ガツ</t>
    </rPh>
    <rPh sb="11" eb="13">
      <t>チンギン</t>
    </rPh>
    <rPh sb="13" eb="15">
      <t>ソウガク</t>
    </rPh>
    <phoneticPr fontId="4"/>
  </si>
  <si>
    <t>富山県</t>
  </si>
  <si>
    <t>年</t>
    <phoneticPr fontId="4"/>
  </si>
  <si>
    <t>月～令和</t>
    <rPh sb="0" eb="1">
      <t>ツキ</t>
    </rPh>
    <rPh sb="2" eb="4">
      <t>レイワ</t>
    </rPh>
    <phoneticPr fontId="4"/>
  </si>
  <si>
    <t>ヶ月）</t>
    <rPh sb="1" eb="2">
      <t>ゲツ</t>
    </rPh>
    <phoneticPr fontId="4"/>
  </si>
  <si>
    <t>月</t>
  </si>
  <si>
    <t>（</t>
  </si>
  <si>
    <t>ヶ月）</t>
  </si>
  <si>
    <t>交付対象期間</t>
    <rPh sb="4" eb="6">
      <t>キカン</t>
    </rPh>
    <phoneticPr fontId="4"/>
  </si>
  <si>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4"/>
  </si>
  <si>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4"/>
  </si>
  <si>
    <t>←</t>
    <phoneticPr fontId="4"/>
  </si>
  <si>
    <t>円）</t>
    <phoneticPr fontId="4"/>
  </si>
  <si>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4"/>
  </si>
  <si>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4"/>
  </si>
  <si>
    <t>ⅱ）賃金改善の所要額（令和６年４・５月分）</t>
    <rPh sb="2" eb="4">
      <t>チンギン</t>
    </rPh>
    <rPh sb="4" eb="6">
      <t>カイゼン</t>
    </rPh>
    <rPh sb="7" eb="9">
      <t>ショヨウ</t>
    </rPh>
    <rPh sb="9" eb="10">
      <t>ガク</t>
    </rPh>
    <phoneticPr fontId="4"/>
  </si>
  <si>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4"/>
  </si>
  <si>
    <t>うち、基本給等による改善の所要額</t>
    <rPh sb="3" eb="6">
      <t>キホンキュウ</t>
    </rPh>
    <rPh sb="6" eb="7">
      <t>トウ</t>
    </rPh>
    <rPh sb="10" eb="12">
      <t>カイゼン</t>
    </rPh>
    <rPh sb="13" eb="15">
      <t>ショヨウ</t>
    </rPh>
    <rPh sb="15" eb="16">
      <t>ガク</t>
    </rPh>
    <phoneticPr fontId="4"/>
  </si>
  <si>
    <t>その他の職員の賃金改善の所要額（参考）</t>
    <rPh sb="2" eb="3">
      <t>ホカ</t>
    </rPh>
    <rPh sb="4" eb="6">
      <t>ショクイン</t>
    </rPh>
    <rPh sb="12" eb="14">
      <t>ショヨウ</t>
    </rPh>
    <rPh sb="16" eb="18">
      <t>サンコウ</t>
    </rPh>
    <phoneticPr fontId="4"/>
  </si>
  <si>
    <t>備考欄</t>
    <rPh sb="0" eb="2">
      <t>ビコウ</t>
    </rPh>
    <rPh sb="2" eb="3">
      <t>ラン</t>
    </rPh>
    <phoneticPr fontId="4"/>
  </si>
  <si>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4"/>
  </si>
  <si>
    <t>表２　提出先一覧</t>
    <rPh sb="0" eb="1">
      <t>ヒョウ</t>
    </rPh>
    <rPh sb="3" eb="5">
      <t>テイシュツ</t>
    </rPh>
    <rPh sb="5" eb="6">
      <t>サキ</t>
    </rPh>
    <rPh sb="6" eb="8">
      <t>イチラン</t>
    </rPh>
    <phoneticPr fontId="4"/>
  </si>
  <si>
    <t>表１　サービス名一覧</t>
    <rPh sb="7" eb="8">
      <t>ナ</t>
    </rPh>
    <rPh sb="8" eb="10">
      <t>イチラン</t>
    </rPh>
    <phoneticPr fontId="4"/>
  </si>
  <si>
    <t>代表者</t>
    <rPh sb="0" eb="3">
      <t>ダイヒョウシャ</t>
    </rPh>
    <phoneticPr fontId="4"/>
  </si>
  <si>
    <t>（確認用）提出前のチェックリスト</t>
    <rPh sb="1" eb="4">
      <t>カクニンヨウ</t>
    </rPh>
    <phoneticPr fontId="4"/>
  </si>
  <si>
    <t>以下の項目に「×」がないか、提出前に確認すること。「×」がある場合、当該項目の記載を修正すること。</t>
    <phoneticPr fontId="4"/>
  </si>
  <si>
    <t>③</t>
    <phoneticPr fontId="4"/>
  </si>
  <si>
    <t>市区町村</t>
    <rPh sb="0" eb="4">
      <t>シクチョウソン</t>
    </rPh>
    <phoneticPr fontId="4"/>
  </si>
  <si>
    <t>朝日町</t>
  </si>
  <si>
    <t>富山市</t>
  </si>
  <si>
    <t>高岡市</t>
  </si>
  <si>
    <t>魚津市</t>
  </si>
  <si>
    <t>氷見市</t>
  </si>
  <si>
    <t>滑川市</t>
  </si>
  <si>
    <t>黒部市</t>
  </si>
  <si>
    <t>砺波市</t>
  </si>
  <si>
    <t>小矢部市</t>
  </si>
  <si>
    <t>南砺市</t>
  </si>
  <si>
    <t>射水市</t>
  </si>
  <si>
    <t>舟橋村</t>
  </si>
  <si>
    <t>上市町</t>
  </si>
  <si>
    <t>立山町</t>
  </si>
  <si>
    <t>入善町</t>
  </si>
  <si>
    <t>表３　事業所の所在地</t>
    <rPh sb="0" eb="1">
      <t>ヒョウ</t>
    </rPh>
    <rPh sb="3" eb="6">
      <t>ジギョウショ</t>
    </rPh>
    <rPh sb="7" eb="10">
      <t>ショザイチ</t>
    </rPh>
    <phoneticPr fontId="4"/>
  </si>
  <si>
    <t>実施した</t>
    <rPh sb="0" eb="2">
      <t>ジッシ</t>
    </rPh>
    <phoneticPr fontId="4"/>
  </si>
  <si>
    <t>実施した場合、ベースアップ率</t>
    <rPh sb="0" eb="2">
      <t>ジッシ</t>
    </rPh>
    <rPh sb="4" eb="6">
      <t>バアイ</t>
    </rPh>
    <rPh sb="13" eb="14">
      <t>リツ</t>
    </rPh>
    <phoneticPr fontId="4"/>
  </si>
  <si>
    <t>実施していない場合、やむを得ない事情</t>
    <rPh sb="0" eb="2">
      <t>ジッシ</t>
    </rPh>
    <rPh sb="7" eb="9">
      <t>バアイ</t>
    </rPh>
    <rPh sb="13" eb="14">
      <t>エ</t>
    </rPh>
    <rPh sb="16" eb="18">
      <t>ジジョウ</t>
    </rPh>
    <phoneticPr fontId="4"/>
  </si>
  <si>
    <t>実施していない</t>
    <rPh sb="0" eb="2">
      <t>ジッシ</t>
    </rPh>
    <phoneticPr fontId="4"/>
  </si>
  <si>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4"/>
  </si>
  <si>
    <t>法人番号</t>
    <rPh sb="0" eb="2">
      <t>ホウジン</t>
    </rPh>
    <rPh sb="2" eb="4">
      <t>バンゴウ</t>
    </rPh>
    <phoneticPr fontId="4"/>
  </si>
  <si>
    <t>④ベースアップの実施</t>
    <rPh sb="8" eb="10">
      <t>ジッシ</t>
    </rPh>
    <phoneticPr fontId="4"/>
  </si>
  <si>
    <t>チェックボックス</t>
    <phoneticPr fontId="4"/>
  </si>
  <si>
    <t>✓</t>
    <phoneticPr fontId="4"/>
  </si>
  <si>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4"/>
  </si>
  <si>
    <t>４　記載内容に虚偽がないこと等の誓約</t>
    <rPh sb="2" eb="4">
      <t>キサイ</t>
    </rPh>
    <rPh sb="4" eb="6">
      <t>ナイヨウ</t>
    </rPh>
    <rPh sb="7" eb="9">
      <t>キョギ</t>
    </rPh>
    <rPh sb="14" eb="15">
      <t>トウ</t>
    </rPh>
    <rPh sb="16" eb="18">
      <t>セイヤク</t>
    </rPh>
    <phoneticPr fontId="4"/>
  </si>
  <si>
    <t>実績報告書の記載内容に虚偽がないこと及び記載内容を証明する資料を適切に保管していることを誓約します。</t>
    <phoneticPr fontId="4"/>
  </si>
  <si>
    <t>誓約について、空欄の項目がない</t>
    <phoneticPr fontId="4"/>
  </si>
  <si>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4"/>
  </si>
  <si>
    <t>基本情報入力シートについて</t>
    <rPh sb="0" eb="2">
      <t>キホン</t>
    </rPh>
    <rPh sb="2" eb="4">
      <t>ジョウホウ</t>
    </rPh>
    <rPh sb="4" eb="6">
      <t>ニュウリョク</t>
    </rPh>
    <phoneticPr fontId="4"/>
  </si>
  <si>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4"/>
  </si>
  <si>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</si>
  <si>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</si>
  <si>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</si>
  <si>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</si>
  <si>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</si>
  <si>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</si>
  <si>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</si>
  <si>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</si>
  <si>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</si>
  <si>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</si>
  <si>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</si>
  <si>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</si>
  <si>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</si>
  <si>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</si>
  <si>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</si>
  <si>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</si>
  <si>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</si>
  <si>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</si>
  <si>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</si>
  <si>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福祉・介護職員の賃金改善の所要額（参考）</t>
    <rPh sb="0" eb="2">
      <t>フクシ</t>
    </rPh>
    <rPh sb="13" eb="15">
      <t>ショヨウ</t>
    </rPh>
    <rPh sb="17" eb="19">
      <t>サンコウ</t>
    </rPh>
    <phoneticPr fontId="4"/>
  </si>
  <si>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4"/>
  </si>
  <si>
    <t>児童発達支援</t>
  </si>
  <si>
    <t>医療型児童発達支援</t>
  </si>
  <si>
    <t>放課後等デイサービス</t>
  </si>
  <si>
    <t>居宅訪問型児童発達支援</t>
  </si>
  <si>
    <t>保育所等訪問支援</t>
  </si>
  <si>
    <t>福祉型障害児入所施設</t>
  </si>
  <si>
    <t>医療型障害児入所施設</t>
  </si>
  <si>
    <t>事業所番号</t>
    <rPh sb="0" eb="3">
      <t>ジギョウショ</t>
    </rPh>
    <rPh sb="3" eb="5">
      <t>バンゴウ</t>
    </rPh>
    <phoneticPr fontId="4"/>
  </si>
  <si>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4"/>
  </si>
  <si>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4"/>
  </si>
  <si>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4"/>
  </si>
  <si>
    <t>実績報告書（令和６年２月からの福祉・介護職員処遇改善支援事業費補助金）作成用　基本情報入力シート</t>
    <rPh sb="0" eb="2">
      <t>ジッセキ</t>
    </rPh>
    <rPh sb="2" eb="5">
      <t>ホウコクショサクセイヨウキホンジョウホウニュウリョク</t>
    </rPh>
    <phoneticPr fontId="4"/>
  </si>
  <si>
    <r>
      <t>令和６年２月からの福祉・介護職員処遇改善支援事業費補助金の届出に係る提出先（事業所の所在地の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9" eb="31">
      <t>トドケデ</t>
    </rPh>
    <rPh sb="32" eb="33">
      <t>カカ</t>
    </rPh>
    <rPh sb="34" eb="36">
      <t>テイシュツ</t>
    </rPh>
    <rPh sb="36" eb="37">
      <t>サキ</t>
    </rPh>
    <rPh sb="38" eb="41">
      <t>ジギョウショ</t>
    </rPh>
    <rPh sb="42" eb="45">
      <t>ショザイチ</t>
    </rPh>
    <rPh sb="46" eb="50">
      <t>トドウフケン</t>
    </rPh>
    <rPh sb="52" eb="54">
      <t>メイショウ</t>
    </rPh>
    <rPh sb="55" eb="57">
      <t>ニュウリョク</t>
    </rPh>
    <phoneticPr fontId="4"/>
  </si>
  <si>
    <t>①福祉・介護職員処遇改善支援事業費補助金の総額（令和６年２～５月分）</t>
    <rPh sb="21" eb="23">
      <t>ソウガク</t>
    </rPh>
    <phoneticPr fontId="4"/>
  </si>
  <si>
    <t>ⅰ）福祉・介護職員処遇改善支援事業費補助金の総額（令和６年４・５月分）</t>
    <rPh sb="22" eb="24">
      <t>ソウガク</t>
    </rPh>
    <phoneticPr fontId="4"/>
  </si>
  <si>
    <t>３　補助金以外の部分で賃金水準を引き下げないことについて</t>
    <rPh sb="2" eb="4">
      <t>ホジョ</t>
    </rPh>
    <rPh sb="4" eb="5">
      <t>キン</t>
    </rPh>
    <rPh sb="5" eb="7">
      <t>イガイ</t>
    </rPh>
    <rPh sb="8" eb="10">
      <t>ブブン</t>
    </rPh>
    <rPh sb="11" eb="13">
      <t>チンギン</t>
    </rPh>
    <rPh sb="13" eb="15">
      <t>スイジュン</t>
    </rPh>
    <rPh sb="16" eb="17">
      <t>ヒ</t>
    </rPh>
    <rPh sb="18" eb="19">
      <t>サ</t>
    </rPh>
    <phoneticPr fontId="4"/>
  </si>
  <si>
    <r>
      <t>令和６年２月から５月の処遇改善支援事業費補助金を除いた賃金総額（(ア)-(イ)）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4" eb="25">
      <t>ノゾ</t>
    </rPh>
    <rPh sb="27" eb="29">
      <t>チンギン</t>
    </rPh>
    <rPh sb="29" eb="31">
      <t>ソウガク</t>
    </rPh>
    <rPh sb="42" eb="44">
      <t>イジョウ</t>
    </rPh>
    <rPh sb="45" eb="46">
      <t>ガク</t>
    </rPh>
    <phoneticPr fontId="4"/>
  </si>
  <si>
    <t>(イ)令和６年２月から５月の処遇改善支援事業費補助金の総額</t>
    <rPh sb="3" eb="5">
      <t>レイワ</t>
    </rPh>
    <rPh sb="6" eb="7">
      <t>ネン</t>
    </rPh>
    <rPh sb="8" eb="9">
      <t>ガツ</t>
    </rPh>
    <rPh sb="12" eb="13">
      <t>ガツ</t>
    </rPh>
    <phoneticPr fontId="4"/>
  </si>
  <si>
    <t>賃金改善の所要額が福祉・介護職員処遇改善支援事業費補助金の総額以上となること</t>
    <rPh sb="0" eb="2">
      <t>チンギン</t>
    </rPh>
    <rPh sb="2" eb="4">
      <t>カイゼン</t>
    </rPh>
    <rPh sb="5" eb="7">
      <t>ショヨウ</t>
    </rPh>
    <rPh sb="7" eb="8">
      <t>ガク</t>
    </rPh>
    <rPh sb="29" eb="31">
      <t>ソウガク</t>
    </rPh>
    <rPh sb="30" eb="31">
      <t>ガク</t>
    </rPh>
    <rPh sb="31" eb="33">
      <t>イジョウ</t>
    </rPh>
    <phoneticPr fontId="4"/>
  </si>
  <si>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ホジョ</t>
    </rPh>
    <rPh sb="29" eb="31">
      <t>キンガク</t>
    </rPh>
    <rPh sb="30" eb="31">
      <t>ガク</t>
    </rPh>
    <rPh sb="32" eb="34">
      <t>レイワ</t>
    </rPh>
    <rPh sb="35" eb="36">
      <t>ネン</t>
    </rPh>
    <rPh sb="39" eb="41">
      <t>ガツブン</t>
    </rPh>
    <rPh sb="46" eb="48">
      <t>イジョウ</t>
    </rPh>
    <phoneticPr fontId="4"/>
  </si>
  <si>
    <t>処遇改善支援事業費補助金による賃金改善以外の部分で賃金水準を引き下げていない</t>
    <phoneticPr fontId="4"/>
  </si>
  <si>
    <t>３　補助金以外の部分で賃金水準を引き下げないことについて</t>
    <rPh sb="2" eb="4">
      <t>ホジョ</t>
    </rPh>
    <phoneticPr fontId="4"/>
  </si>
  <si>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rPh sb="61" eb="63">
      <t>ホジョ</t>
    </rPh>
    <rPh sb="81" eb="83">
      <t>ホジョ</t>
    </rPh>
    <phoneticPr fontId="4"/>
  </si>
  <si>
    <t>福祉・介護職員処遇改善支援事業費補助金額の合計［円］</t>
    <rPh sb="19" eb="20">
      <t>ガク</t>
    </rPh>
    <rPh sb="21" eb="23">
      <t>ゴウケイ</t>
    </rPh>
    <rPh sb="24" eb="25">
      <t>エン</t>
    </rPh>
    <phoneticPr fontId="4"/>
  </si>
  <si>
    <t xml:space="preserve">うち、令和６年４・５月分の補助金の合計［円］ </t>
    <rPh sb="13" eb="15">
      <t>ホジョ</t>
    </rPh>
    <rPh sb="17" eb="19">
      <t>ゴウケイ</t>
    </rPh>
    <rPh sb="20" eb="21">
      <t>エン</t>
    </rPh>
    <phoneticPr fontId="4"/>
  </si>
  <si>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4"/>
  </si>
  <si>
    <t>別紙様式３－１</t>
    <rPh sb="0" eb="2">
      <t>ベッシ</t>
    </rPh>
    <rPh sb="2" eb="4">
      <t>ヨウシキ</t>
    </rPh>
    <phoneticPr fontId="4"/>
  </si>
  <si>
    <t xml:space="preserve"> 実績報告書</t>
    <rPh sb="1" eb="6">
      <t>ジッセキホウコクショ</t>
    </rPh>
    <phoneticPr fontId="4"/>
  </si>
  <si>
    <t>別紙様式３－２</t>
    <rPh sb="0" eb="2">
      <t>ベッシ</t>
    </rPh>
    <rPh sb="2" eb="4">
      <t>ヨウシキ</t>
    </rPh>
    <phoneticPr fontId="4"/>
  </si>
  <si>
    <t>実績報告書（施設・事業所別個表）</t>
    <rPh sb="0" eb="2">
      <t>ジッセキ</t>
    </rPh>
    <rPh sb="2" eb="5">
      <t>ホウコクショ</t>
    </rPh>
    <rPh sb="6" eb="8">
      <t>シセツ</t>
    </rPh>
    <rPh sb="9" eb="12">
      <t>ジギョウショ</t>
    </rPh>
    <rPh sb="12" eb="13">
      <t>ベツ</t>
    </rPh>
    <rPh sb="13" eb="15">
      <t>コヒョウ</t>
    </rPh>
    <phoneticPr fontId="4"/>
  </si>
  <si>
    <t>・本表に記載する事業所は、計画書の別紙様式２－２（補助金）に記載した事業所と一致しなければならない。
・事業所の数が多く、１枚に記載しきれない場合は、適宜、行を追加すること。</t>
    <rPh sb="25" eb="27">
      <t>ホジョ</t>
    </rPh>
    <phoneticPr fontId="4"/>
  </si>
  <si>
    <t>月</t>
    <rPh sb="0" eb="1">
      <t>ガツ</t>
    </rPh>
    <phoneticPr fontId="4"/>
  </si>
  <si>
    <t>富山県知事　様</t>
    <rPh sb="0" eb="2">
      <t>トヤマ</t>
    </rPh>
    <rPh sb="2" eb="5">
      <t>ケンチジ</t>
    </rPh>
    <rPh sb="6" eb="7">
      <t>サマ</t>
    </rPh>
    <phoneticPr fontId="4"/>
  </si>
  <si>
    <t>申請者</t>
    <rPh sb="0" eb="3">
      <t>シンセイシャ</t>
    </rPh>
    <phoneticPr fontId="4"/>
  </si>
  <si>
    <t>住所</t>
    <rPh sb="0" eb="1">
      <t>ジュウ</t>
    </rPh>
    <rPh sb="1" eb="2">
      <t>ショ</t>
    </rPh>
    <phoneticPr fontId="4"/>
  </si>
  <si>
    <t>代表者の役職</t>
    <rPh sb="0" eb="3">
      <t>ダイヒョウシャ</t>
    </rPh>
    <rPh sb="4" eb="6">
      <t>ヤクショク</t>
    </rPh>
    <phoneticPr fontId="4"/>
  </si>
  <si>
    <t>代表者氏名</t>
    <rPh sb="0" eb="2">
      <t>ダイヒョウ</t>
    </rPh>
    <rPh sb="2" eb="3">
      <t>シャ</t>
    </rPh>
    <rPh sb="3" eb="5">
      <t>シメイ</t>
    </rPh>
    <phoneticPr fontId="4"/>
  </si>
  <si>
    <t>金</t>
    <rPh sb="0" eb="1">
      <t>キン</t>
    </rPh>
    <phoneticPr fontId="4"/>
  </si>
  <si>
    <t>２　添付書類</t>
    <rPh sb="2" eb="4">
      <t>テンプ</t>
    </rPh>
    <rPh sb="4" eb="6">
      <t>ショルイ</t>
    </rPh>
    <phoneticPr fontId="4"/>
  </si>
  <si>
    <t>・</t>
    <phoneticPr fontId="4"/>
  </si>
  <si>
    <t>別紙様式１ー３</t>
    <rPh sb="0" eb="2">
      <t>ベッシ</t>
    </rPh>
    <rPh sb="2" eb="4">
      <t>ヨウシキ</t>
    </rPh>
    <phoneticPr fontId="4"/>
  </si>
  <si>
    <t>富山県福祉・介護職員処遇改善支援事業費補助金実績報告書</t>
    <rPh sb="0" eb="2">
      <t>トヤマ</t>
    </rPh>
    <rPh sb="2" eb="3">
      <t>ケン</t>
    </rPh>
    <rPh sb="3" eb="5">
      <t>フクシ</t>
    </rPh>
    <rPh sb="6" eb="8">
      <t>カイゴ</t>
    </rPh>
    <rPh sb="8" eb="10">
      <t>ショクイン</t>
    </rPh>
    <rPh sb="10" eb="12">
      <t>ショグウ</t>
    </rPh>
    <rPh sb="12" eb="14">
      <t>カイゼン</t>
    </rPh>
    <rPh sb="14" eb="21">
      <t>シエンジギョウヒホジョ</t>
    </rPh>
    <rPh sb="21" eb="22">
      <t>トッキン</t>
    </rPh>
    <rPh sb="22" eb="24">
      <t>ジッセキ</t>
    </rPh>
    <rPh sb="24" eb="27">
      <t>ホウコクショ</t>
    </rPh>
    <phoneticPr fontId="4"/>
  </si>
  <si>
    <t>実績報告書（別紙様式3-1）</t>
    <rPh sb="0" eb="4">
      <t>ジッセキホウコク</t>
    </rPh>
    <rPh sb="6" eb="10">
      <t>ベッシヨウシキ</t>
    </rPh>
    <phoneticPr fontId="4"/>
  </si>
  <si>
    <t>実績報告書（施設・事業所別個表）（別紙様式3-2）</t>
    <rPh sb="0" eb="2">
      <t>ジッセキ</t>
    </rPh>
    <rPh sb="2" eb="5">
      <t>ホウコクショ</t>
    </rPh>
    <rPh sb="17" eb="19">
      <t>ベッシ</t>
    </rPh>
    <rPh sb="19" eb="21">
      <t>ヨウシキ</t>
    </rPh>
    <phoneticPr fontId="4"/>
  </si>
  <si>
    <t>１　交付額</t>
    <rPh sb="2" eb="4">
      <t>コウフ</t>
    </rPh>
    <rPh sb="4" eb="5">
      <t>ガク</t>
    </rPh>
    <phoneticPr fontId="4"/>
  </si>
  <si>
    <t>令和６年５月27日付け富山県指令障第164号-</t>
    <phoneticPr fontId="4"/>
  </si>
  <si>
    <t>での交付決定の通知があった富山県福祉・介護職員</t>
    <phoneticPr fontId="4"/>
  </si>
  <si>
    <t xml:space="preserve">   </t>
    <phoneticPr fontId="4"/>
  </si>
  <si>
    <t>処遇改善支援事業費補助金について、富山県補助金等交付規則第10条の規定により、次の関係書類を添え</t>
    <phoneticPr fontId="4"/>
  </si>
  <si>
    <t>て報告します。</t>
    <phoneticPr fontId="4"/>
  </si>
  <si>
    <t>福祉・介護職員処遇改善支援事業費補助金の総額（令和６年２～５月）[円]</t>
    <rPh sb="18" eb="19">
      <t>キン</t>
    </rPh>
    <rPh sb="20" eb="22">
      <t>ソウガク</t>
    </rPh>
    <rPh sb="24" eb="26">
      <t>レイワ</t>
    </rPh>
    <rPh sb="27" eb="28">
      <t>ネン</t>
    </rPh>
    <rPh sb="31" eb="32">
      <t>ガツ</t>
    </rPh>
    <rPh sb="34" eb="35">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</si>
</sst>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0_);[Red]\(#,##0\)"/>
    <numFmt numFmtId="179" formatCode="#"/>
    <numFmt numFmtId="180" formatCode="#,##0;&quot;▲ &quot;#,##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
      <sz val="12"/>
      <name val="ＭＳ 明朝"/>
      <family val="1"/>
      <charset val="128"/>
    </font>
    <font>
      <sz val="11"/>
      <name val="ＭＳ 明朝"/>
      <family val="1"/>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s>
  <cellStyleXfs count="56">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18" borderId="0" applyNumberFormat="0" applyBorder="0" applyAlignment="0" applyProtection="0">
      <alignment vertical="center"/>
    </xf>
    <xf numFmtId="0" fontId="30" fillId="19"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6" borderId="0" applyNumberFormat="0" applyBorder="0" applyAlignment="0" applyProtection="0">
      <alignment vertical="center"/>
    </xf>
    <xf numFmtId="0" fontId="31" fillId="0" borderId="0" applyNumberFormat="0" applyFill="0" applyBorder="0" applyAlignment="0" applyProtection="0">
      <alignment vertical="center"/>
    </xf>
    <xf numFmtId="0" fontId="32" fillId="27" borderId="71" applyNumberFormat="0" applyAlignment="0" applyProtection="0">
      <alignment vertical="center"/>
    </xf>
    <xf numFmtId="0" fontId="33" fillId="28" borderId="0" applyNumberFormat="0" applyBorder="0" applyAlignment="0" applyProtection="0">
      <alignment vertical="center"/>
    </xf>
    <xf numFmtId="0" fontId="11" fillId="29" borderId="72" applyNumberFormat="0" applyFont="0" applyAlignment="0" applyProtection="0">
      <alignment vertical="center"/>
    </xf>
    <xf numFmtId="0" fontId="34" fillId="0" borderId="73" applyNumberFormat="0" applyFill="0" applyAlignment="0" applyProtection="0">
      <alignment vertical="center"/>
    </xf>
    <xf numFmtId="0" fontId="35" fillId="10" borderId="0" applyNumberFormat="0" applyBorder="0" applyAlignment="0" applyProtection="0">
      <alignment vertical="center"/>
    </xf>
    <xf numFmtId="0" fontId="36" fillId="30" borderId="74" applyNumberFormat="0" applyAlignment="0" applyProtection="0">
      <alignment vertical="center"/>
    </xf>
    <xf numFmtId="0" fontId="37" fillId="0" borderId="0" applyNumberFormat="0" applyFill="0" applyBorder="0" applyAlignment="0" applyProtection="0">
      <alignment vertical="center"/>
    </xf>
    <xf numFmtId="0" fontId="38" fillId="0" borderId="75" applyNumberFormat="0" applyFill="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0" fillId="0" borderId="0" applyNumberFormat="0" applyFill="0" applyBorder="0" applyAlignment="0" applyProtection="0">
      <alignment vertical="center"/>
    </xf>
    <xf numFmtId="0" fontId="41" fillId="0" borderId="78" applyNumberFormat="0" applyFill="0" applyAlignment="0" applyProtection="0">
      <alignment vertical="center"/>
    </xf>
    <xf numFmtId="0" fontId="42" fillId="30" borderId="79" applyNumberFormat="0" applyAlignment="0" applyProtection="0">
      <alignment vertical="center"/>
    </xf>
    <xf numFmtId="0" fontId="43" fillId="0" borderId="0" applyNumberFormat="0" applyFill="0" applyBorder="0" applyAlignment="0" applyProtection="0">
      <alignment vertical="center"/>
    </xf>
    <xf numFmtId="0" fontId="44" fillId="14" borderId="74" applyNumberFormat="0" applyAlignment="0" applyProtection="0">
      <alignment vertical="center"/>
    </xf>
    <xf numFmtId="0" fontId="23" fillId="0" borderId="0"/>
    <xf numFmtId="0" fontId="45" fillId="11"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5" fillId="0" borderId="0" applyFont="0" applyFill="0" applyBorder="0" applyAlignment="0" applyProtection="0">
      <alignment vertical="center"/>
    </xf>
  </cellStyleXfs>
  <cellXfs count="515">
    <xf numFmtId="0" fontId="0" fillId="0" borderId="0" xfId="0">
      <alignment vertical="center"/>
    </xf>
    <xf numFmtId="0" fontId="0" fillId="0" borderId="0" xfId="0" applyAlignment="1">
      <alignment horizontal="left" vertical="center"/>
    </xf>
    <xf numFmtId="0" fontId="9" fillId="6" borderId="45"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1"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51" xfId="0" applyFont="1" applyFill="1" applyBorder="1" applyAlignment="1" applyProtection="1">
      <alignment vertical="center" wrapText="1"/>
      <protection locked="0"/>
    </xf>
    <xf numFmtId="0" fontId="6" fillId="0" borderId="0" xfId="0" applyFont="1">
      <alignment vertical="center"/>
    </xf>
    <xf numFmtId="0" fontId="12" fillId="0" borderId="0" xfId="0" applyFont="1">
      <alignment vertical="center"/>
    </xf>
    <xf numFmtId="0" fontId="13" fillId="0" borderId="0" xfId="0" applyFont="1">
      <alignment vertical="center"/>
    </xf>
    <xf numFmtId="0" fontId="9" fillId="0" borderId="0" xfId="0" applyFont="1">
      <alignment vertical="center"/>
    </xf>
    <xf numFmtId="0" fontId="13" fillId="0" borderId="0" xfId="0" applyFont="1" applyAlignment="1">
      <alignment vertical="center" wrapText="1"/>
    </xf>
    <xf numFmtId="0" fontId="14" fillId="0" borderId="0" xfId="0" applyFont="1">
      <alignment vertical="center"/>
    </xf>
    <xf numFmtId="0" fontId="15" fillId="0" borderId="0" xfId="0" applyFont="1">
      <alignment vertical="center"/>
    </xf>
    <xf numFmtId="0" fontId="9" fillId="0" borderId="12" xfId="0" applyFont="1" applyBorder="1">
      <alignment vertical="center"/>
    </xf>
    <xf numFmtId="0" fontId="9" fillId="0" borderId="13" xfId="0" applyFont="1" applyBorder="1">
      <alignment vertical="center"/>
    </xf>
    <xf numFmtId="0" fontId="9" fillId="0" borderId="24"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33"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17" xfId="0" applyFont="1" applyBorder="1" applyAlignment="1">
      <alignment horizontal="center" vertical="center"/>
    </xf>
    <xf numFmtId="176"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7" fillId="0" borderId="0" xfId="0" applyFont="1">
      <alignment vertical="center"/>
    </xf>
    <xf numFmtId="0" fontId="16" fillId="0" borderId="5" xfId="0"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8" fillId="0" borderId="0" xfId="0" applyFont="1">
      <alignment vertical="center"/>
    </xf>
    <xf numFmtId="0" fontId="22" fillId="0" borderId="0" xfId="0" applyFont="1">
      <alignment vertical="center"/>
    </xf>
    <xf numFmtId="176" fontId="24" fillId="0" borderId="7" xfId="0" applyNumberFormat="1" applyFont="1" applyBorder="1">
      <alignment vertical="center"/>
    </xf>
    <xf numFmtId="176" fontId="23" fillId="0" borderId="0" xfId="0" applyNumberFormat="1" applyFont="1" applyAlignment="1">
      <alignment horizontal="right" vertical="center"/>
    </xf>
    <xf numFmtId="0" fontId="24" fillId="0" borderId="0" xfId="0" applyFont="1">
      <alignment vertical="center"/>
    </xf>
    <xf numFmtId="0" fontId="23" fillId="0" borderId="5" xfId="0" applyFont="1" applyBorder="1">
      <alignment vertical="center"/>
    </xf>
    <xf numFmtId="176" fontId="24" fillId="0" borderId="4" xfId="0" applyNumberFormat="1" applyFont="1" applyBorder="1">
      <alignment vertical="center"/>
    </xf>
    <xf numFmtId="0" fontId="6" fillId="7" borderId="25" xfId="0" applyFont="1" applyFill="1" applyBorder="1" applyAlignment="1">
      <alignment horizontal="center" vertical="center"/>
    </xf>
    <xf numFmtId="0" fontId="27" fillId="0" borderId="0" xfId="0" applyFont="1" applyAlignment="1">
      <alignment vertical="center" wrapText="1" shrinkToFit="1"/>
    </xf>
    <xf numFmtId="0" fontId="27" fillId="0" borderId="0" xfId="0" applyFont="1" applyAlignment="1">
      <alignment vertical="center" shrinkToFit="1"/>
    </xf>
    <xf numFmtId="0" fontId="28" fillId="0" borderId="0" xfId="0" applyFont="1">
      <alignment vertical="center"/>
    </xf>
    <xf numFmtId="0" fontId="29" fillId="0" borderId="0" xfId="0" applyFont="1">
      <alignment vertical="center"/>
    </xf>
    <xf numFmtId="0" fontId="17" fillId="0" borderId="0" xfId="0" applyFont="1" applyAlignment="1">
      <alignment horizontal="center" vertical="center"/>
    </xf>
    <xf numFmtId="0" fontId="19" fillId="0" borderId="0" xfId="0" applyFont="1" applyAlignment="1">
      <alignment horizontal="left" vertical="center" wrapText="1"/>
    </xf>
    <xf numFmtId="0" fontId="21" fillId="0" borderId="0" xfId="0" applyFont="1" applyAlignment="1">
      <alignment horizontal="left" vertical="center" wrapText="1"/>
    </xf>
    <xf numFmtId="0" fontId="19" fillId="0" borderId="0" xfId="0" applyFont="1" applyAlignment="1">
      <alignment horizontal="left" vertical="center"/>
    </xf>
    <xf numFmtId="0" fontId="9"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7" fillId="0" borderId="0" xfId="0" applyFont="1" applyAlignment="1" applyProtection="1">
      <alignment vertical="center" shrinkToFit="1"/>
      <protection locked="0"/>
    </xf>
    <xf numFmtId="0" fontId="27" fillId="2" borderId="4" xfId="0" applyFont="1" applyFill="1" applyBorder="1" applyAlignment="1">
      <alignment vertical="center" shrinkToFit="1"/>
    </xf>
    <xf numFmtId="0" fontId="27" fillId="2" borderId="53" xfId="0" applyFont="1" applyFill="1" applyBorder="1" applyAlignment="1">
      <alignment vertical="center" shrinkToFit="1"/>
    </xf>
    <xf numFmtId="0" fontId="16" fillId="0" borderId="0" xfId="0" applyFont="1" applyAlignment="1" applyProtection="1">
      <alignment horizontal="center" vertical="center"/>
      <protection locked="0"/>
    </xf>
    <xf numFmtId="176" fontId="24" fillId="0" borderId="0" xfId="0" applyNumberFormat="1" applyFont="1" applyProtection="1">
      <alignment vertical="center"/>
      <protection locked="0"/>
    </xf>
    <xf numFmtId="0" fontId="24" fillId="0" borderId="0" xfId="0" applyFont="1" applyAlignment="1">
      <alignment horizontal="center" vertical="center"/>
    </xf>
    <xf numFmtId="177" fontId="23" fillId="0" borderId="0" xfId="0" applyNumberFormat="1" applyFont="1" applyAlignment="1">
      <alignment horizontal="center" vertical="center"/>
    </xf>
    <xf numFmtId="0" fontId="29"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3" fillId="0" borderId="65" xfId="0" applyFont="1" applyBorder="1" applyAlignment="1">
      <alignment vertical="center"/>
    </xf>
    <xf numFmtId="0" fontId="23" fillId="0" borderId="66" xfId="0" applyFont="1" applyBorder="1" applyAlignment="1">
      <alignment vertical="center"/>
    </xf>
    <xf numFmtId="176" fontId="24" fillId="0" borderId="43" xfId="0" applyNumberFormat="1" applyFont="1" applyBorder="1">
      <alignment vertical="center"/>
    </xf>
    <xf numFmtId="0" fontId="6" fillId="0" borderId="0" xfId="0" applyFont="1" applyAlignment="1">
      <alignment horizontal="left" vertical="center"/>
    </xf>
    <xf numFmtId="0" fontId="26" fillId="0" borderId="0" xfId="0" applyFont="1" applyAlignment="1">
      <alignment vertical="top" wrapText="1"/>
    </xf>
    <xf numFmtId="0" fontId="16" fillId="2" borderId="15" xfId="0" applyFont="1" applyFill="1" applyBorder="1" applyAlignment="1">
      <alignment horizontal="left" vertical="center" wrapText="1" shrinkToFit="1"/>
    </xf>
    <xf numFmtId="0" fontId="27" fillId="2" borderId="5" xfId="0" applyFont="1" applyFill="1" applyBorder="1" applyAlignment="1">
      <alignment vertical="center" shrinkToFit="1"/>
    </xf>
    <xf numFmtId="2" fontId="27" fillId="2" borderId="6" xfId="0" applyNumberFormat="1" applyFont="1" applyFill="1" applyBorder="1" applyAlignment="1">
      <alignment vertical="center" shrinkToFit="1"/>
    </xf>
    <xf numFmtId="0" fontId="27" fillId="2" borderId="6" xfId="0" applyFont="1" applyFill="1" applyBorder="1" applyAlignment="1">
      <alignment vertical="center" shrinkToFit="1"/>
    </xf>
    <xf numFmtId="0" fontId="27" fillId="2" borderId="7" xfId="0" applyFont="1" applyFill="1" applyBorder="1" applyAlignment="1">
      <alignment vertical="center" shrinkToFit="1"/>
    </xf>
    <xf numFmtId="2" fontId="27" fillId="2" borderId="0" xfId="0" applyNumberFormat="1" applyFont="1" applyFill="1" applyAlignment="1">
      <alignment vertical="center" shrinkToFit="1"/>
    </xf>
    <xf numFmtId="0" fontId="27" fillId="2" borderId="16" xfId="0" applyFont="1" applyFill="1" applyBorder="1" applyAlignment="1">
      <alignment vertical="center" shrinkToFit="1"/>
    </xf>
    <xf numFmtId="0" fontId="27" fillId="2" borderId="18" xfId="0" applyFont="1" applyFill="1" applyBorder="1" applyAlignment="1">
      <alignment vertical="center" shrinkToFit="1"/>
    </xf>
    <xf numFmtId="0" fontId="9" fillId="2" borderId="15" xfId="0" applyFont="1" applyFill="1" applyBorder="1" applyAlignment="1">
      <alignment horizontal="center" vertical="center"/>
    </xf>
    <xf numFmtId="0" fontId="27" fillId="2" borderId="15" xfId="0" applyFont="1" applyFill="1" applyBorder="1" applyAlignment="1">
      <alignment vertical="center" shrinkToFit="1"/>
    </xf>
    <xf numFmtId="0" fontId="27" fillId="2" borderId="0" xfId="0" applyFont="1" applyFill="1" applyAlignment="1">
      <alignment vertical="center" shrinkToFit="1"/>
    </xf>
    <xf numFmtId="0" fontId="27" fillId="2" borderId="15" xfId="0" applyFont="1" applyFill="1" applyBorder="1" applyAlignment="1">
      <alignment vertical="center" wrapText="1"/>
    </xf>
    <xf numFmtId="0" fontId="27" fillId="2" borderId="15" xfId="0" applyFont="1" applyFill="1" applyBorder="1" applyAlignment="1">
      <alignment horizontal="right" vertical="center" shrinkToFit="1"/>
    </xf>
    <xf numFmtId="0" fontId="50" fillId="2" borderId="18" xfId="0" applyFont="1" applyFill="1" applyBorder="1">
      <alignment vertical="center"/>
    </xf>
    <xf numFmtId="0" fontId="19" fillId="0" borderId="0" xfId="0" applyFont="1" applyAlignment="1">
      <alignment horizontal="left" vertical="top" wrapText="1"/>
    </xf>
    <xf numFmtId="0" fontId="19" fillId="0" borderId="0" xfId="0" applyFont="1" applyAlignment="1">
      <alignment horizontal="left" vertical="top"/>
    </xf>
    <xf numFmtId="0" fontId="55" fillId="0" borderId="0" xfId="0" applyFont="1">
      <alignment vertical="center"/>
    </xf>
    <xf numFmtId="0" fontId="55" fillId="0" borderId="25" xfId="0" applyFont="1" applyBorder="1">
      <alignment vertical="center"/>
    </xf>
    <xf numFmtId="0" fontId="55" fillId="0" borderId="26"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8" fillId="0" borderId="0" xfId="0" applyFont="1">
      <alignment vertical="center"/>
    </xf>
    <xf numFmtId="0" fontId="24" fillId="0" borderId="95" xfId="0" quotePrefix="1" applyFont="1" applyBorder="1" applyAlignment="1">
      <alignment horizontal="left" vertical="center"/>
    </xf>
    <xf numFmtId="0" fontId="25" fillId="7" borderId="1" xfId="0" applyFont="1" applyFill="1" applyBorder="1" applyAlignment="1">
      <alignment horizontal="left" vertical="center"/>
    </xf>
    <xf numFmtId="0" fontId="24" fillId="0" borderId="97" xfId="0" applyFont="1" applyBorder="1" applyAlignment="1">
      <alignment horizontal="left" vertical="center"/>
    </xf>
    <xf numFmtId="0" fontId="23" fillId="0" borderId="99" xfId="0" applyFont="1" applyBorder="1" applyAlignment="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59" fillId="0" borderId="0" xfId="0" applyFont="1">
      <alignment vertical="center"/>
    </xf>
    <xf numFmtId="0" fontId="55" fillId="0" borderId="37" xfId="0" applyFont="1" applyBorder="1">
      <alignment vertical="center"/>
    </xf>
    <xf numFmtId="0" fontId="55" fillId="0" borderId="101" xfId="0" applyFont="1" applyBorder="1">
      <alignment vertical="center"/>
    </xf>
    <xf numFmtId="0" fontId="9" fillId="6" borderId="1" xfId="0" applyFont="1" applyFill="1" applyBorder="1" applyProtection="1">
      <alignment vertical="center"/>
      <protection locked="0"/>
    </xf>
    <xf numFmtId="0" fontId="9" fillId="6" borderId="51" xfId="0" applyFont="1" applyFill="1" applyBorder="1" applyProtection="1">
      <alignment vertical="center"/>
      <protection locked="0"/>
    </xf>
    <xf numFmtId="0" fontId="9" fillId="6" borderId="102" xfId="0" applyFont="1" applyFill="1" applyBorder="1" applyAlignment="1" applyProtection="1">
      <alignment vertical="center" wrapText="1"/>
      <protection locked="0"/>
    </xf>
    <xf numFmtId="0" fontId="24" fillId="4" borderId="31"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2" xfId="0" applyFont="1" applyBorder="1">
      <alignment vertical="center"/>
    </xf>
    <xf numFmtId="0" fontId="59" fillId="0" borderId="64" xfId="0" applyFont="1" applyBorder="1">
      <alignment vertical="center"/>
    </xf>
    <xf numFmtId="0" fontId="24" fillId="4" borderId="40"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19" fillId="0" borderId="0" xfId="0" applyFont="1" applyAlignment="1">
      <alignment vertical="top"/>
    </xf>
    <xf numFmtId="0" fontId="19"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29" fillId="2" borderId="30" xfId="0" applyFont="1" applyFill="1" applyBorder="1" applyAlignment="1">
      <alignment vertical="center" wrapText="1"/>
    </xf>
    <xf numFmtId="0" fontId="29" fillId="2" borderId="0" xfId="0" applyFont="1" applyFill="1" applyBorder="1" applyAlignment="1">
      <alignment vertical="center" wrapText="1"/>
    </xf>
    <xf numFmtId="0" fontId="29" fillId="2" borderId="27" xfId="0" applyFont="1" applyFill="1" applyBorder="1" applyAlignment="1">
      <alignment vertical="center" wrapText="1"/>
    </xf>
    <xf numFmtId="0" fontId="24" fillId="2" borderId="0" xfId="0" applyFont="1" applyFill="1" applyBorder="1">
      <alignment vertical="center"/>
    </xf>
    <xf numFmtId="0" fontId="29" fillId="2" borderId="30" xfId="0" applyFont="1" applyFill="1" applyBorder="1">
      <alignment vertical="center"/>
    </xf>
    <xf numFmtId="0" fontId="56" fillId="2" borderId="0" xfId="0" applyFont="1" applyFill="1">
      <alignment vertical="center"/>
    </xf>
    <xf numFmtId="0" fontId="56" fillId="2" borderId="0" xfId="0" applyFont="1" applyFill="1" applyAlignment="1">
      <alignment vertical="center" wrapText="1"/>
    </xf>
    <xf numFmtId="0" fontId="51" fillId="2" borderId="27" xfId="0" applyFont="1" applyFill="1" applyBorder="1" applyAlignment="1">
      <alignment horizontal="left" vertical="center"/>
    </xf>
    <xf numFmtId="0" fontId="57" fillId="2" borderId="0" xfId="0" applyFont="1" applyFill="1">
      <alignment vertical="center"/>
    </xf>
    <xf numFmtId="0" fontId="28" fillId="2" borderId="27" xfId="0" applyFont="1" applyFill="1" applyBorder="1" applyAlignment="1">
      <alignment horizontal="center" vertical="center"/>
    </xf>
    <xf numFmtId="0" fontId="0" fillId="2" borderId="31" xfId="0" applyFont="1" applyFill="1" applyBorder="1">
      <alignment vertical="center"/>
    </xf>
    <xf numFmtId="0" fontId="29" fillId="2" borderId="86" xfId="0" applyFont="1" applyFill="1" applyBorder="1">
      <alignment vertical="center"/>
    </xf>
    <xf numFmtId="0" fontId="0" fillId="2" borderId="86" xfId="0" applyFont="1" applyFill="1" applyBorder="1">
      <alignment vertical="center"/>
    </xf>
    <xf numFmtId="0" fontId="0" fillId="2" borderId="32" xfId="0" applyFont="1" applyFill="1" applyBorder="1">
      <alignment vertical="center"/>
    </xf>
    <xf numFmtId="0" fontId="58" fillId="7" borderId="25" xfId="0" applyFont="1" applyFill="1" applyBorder="1" applyAlignment="1">
      <alignment horizontal="center" vertical="center"/>
    </xf>
    <xf numFmtId="0" fontId="25" fillId="7" borderId="1" xfId="0" applyFont="1" applyFill="1" applyBorder="1" applyAlignment="1">
      <alignment horizontal="center" vertical="center"/>
    </xf>
    <xf numFmtId="0" fontId="27" fillId="2" borderId="0" xfId="0" applyFont="1" applyFill="1" applyBorder="1" applyAlignment="1">
      <alignment horizontal="right" vertical="center" shrinkToFit="1"/>
    </xf>
    <xf numFmtId="2" fontId="27" fillId="2" borderId="0" xfId="0" applyNumberFormat="1" applyFont="1" applyFill="1" applyBorder="1" applyAlignment="1">
      <alignment vertical="center" shrinkToFit="1"/>
    </xf>
    <xf numFmtId="0" fontId="27"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9" fillId="6" borderId="1" xfId="0" applyFont="1" applyFill="1" applyBorder="1" applyProtection="1">
      <alignment vertical="center"/>
      <protection locked="0"/>
    </xf>
    <xf numFmtId="0" fontId="55" fillId="0" borderId="82" xfId="0" applyFont="1" applyBorder="1" applyAlignment="1">
      <alignment horizontal="left" vertical="center" wrapText="1"/>
    </xf>
    <xf numFmtId="0" fontId="55" fillId="0" borderId="26" xfId="0" applyFont="1" applyBorder="1" applyAlignment="1">
      <alignment horizontal="left" vertical="center" wrapText="1"/>
    </xf>
    <xf numFmtId="0" fontId="55" fillId="0" borderId="64" xfId="0" applyFont="1" applyBorder="1" applyAlignment="1">
      <alignment horizontal="left" vertical="center" wrapText="1"/>
    </xf>
    <xf numFmtId="0" fontId="9" fillId="6" borderId="46" xfId="0" applyFont="1" applyFill="1" applyBorder="1" applyAlignment="1" applyProtection="1">
      <alignment vertical="center" wrapText="1"/>
      <protection locked="0"/>
    </xf>
    <xf numFmtId="0" fontId="55" fillId="0" borderId="104" xfId="0" applyFont="1" applyBorder="1" applyAlignment="1">
      <alignment horizontal="left" vertical="center" wrapText="1"/>
    </xf>
    <xf numFmtId="0" fontId="26" fillId="4" borderId="67"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1" xfId="0" applyFont="1" applyFill="1" applyBorder="1" applyAlignment="1" applyProtection="1">
      <alignment horizontal="center" vertical="center"/>
      <protection locked="0"/>
    </xf>
    <xf numFmtId="178" fontId="26" fillId="4" borderId="55" xfId="0" applyNumberFormat="1" applyFont="1" applyFill="1" applyBorder="1" applyProtection="1">
      <alignment vertical="center"/>
      <protection locked="0"/>
    </xf>
    <xf numFmtId="178" fontId="26" fillId="4" borderId="42"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7" xfId="0" applyNumberFormat="1" applyFont="1" applyFill="1" applyBorder="1" applyProtection="1">
      <alignment vertical="center"/>
      <protection locked="0"/>
    </xf>
    <xf numFmtId="178" fontId="26" fillId="4" borderId="56" xfId="0" applyNumberFormat="1" applyFont="1" applyFill="1" applyBorder="1" applyProtection="1">
      <alignment vertical="center"/>
      <protection locked="0"/>
    </xf>
    <xf numFmtId="178" fontId="26" fillId="4" borderId="52"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7" fillId="0" borderId="0" xfId="0" applyFont="1" applyProtection="1">
      <alignment vertical="center"/>
    </xf>
    <xf numFmtId="0" fontId="0" fillId="0" borderId="0" xfId="0" applyProtection="1">
      <alignment vertical="center"/>
    </xf>
    <xf numFmtId="0" fontId="26" fillId="0" borderId="0" xfId="0" applyFont="1" applyAlignment="1" applyProtection="1">
      <alignment vertical="center" wrapText="1"/>
    </xf>
    <xf numFmtId="0" fontId="15" fillId="0" borderId="19" xfId="0" applyFont="1" applyBorder="1" applyAlignment="1" applyProtection="1">
      <alignment horizontal="center" vertical="center"/>
    </xf>
    <xf numFmtId="0" fontId="15" fillId="0" borderId="25" xfId="0" applyFont="1" applyBorder="1" applyAlignment="1" applyProtection="1">
      <alignment horizontal="center" vertical="center"/>
    </xf>
    <xf numFmtId="0" fontId="47" fillId="0" borderId="0" xfId="0" applyNumberFormat="1" applyFont="1" applyProtection="1">
      <alignment vertical="center"/>
    </xf>
    <xf numFmtId="0" fontId="47" fillId="0" borderId="0" xfId="0" applyFont="1" applyAlignment="1" applyProtection="1">
      <alignment vertical="center" wrapText="1"/>
    </xf>
    <xf numFmtId="0" fontId="26" fillId="0" borderId="0" xfId="0" applyFont="1" applyAlignment="1" applyProtection="1">
      <alignment vertical="top"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0" fontId="13" fillId="0" borderId="0" xfId="0" applyFont="1" applyProtection="1">
      <alignmen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1"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0" xfId="0" applyBorder="1" applyProtection="1">
      <alignment vertical="center"/>
    </xf>
    <xf numFmtId="0" fontId="26" fillId="2" borderId="51" xfId="0" applyFont="1" applyFill="1" applyBorder="1" applyAlignment="1" applyProtection="1">
      <alignment horizontal="center" vertical="center" wrapText="1" shrinkToFit="1"/>
    </xf>
    <xf numFmtId="0" fontId="26" fillId="0" borderId="40" xfId="0" applyFont="1" applyBorder="1" applyAlignment="1" applyProtection="1">
      <alignment vertical="center" wrapText="1"/>
    </xf>
    <xf numFmtId="0" fontId="26" fillId="0" borderId="55" xfId="0" applyNumberFormat="1" applyFont="1" applyBorder="1" applyAlignment="1" applyProtection="1">
      <alignment horizontal="center" vertical="center"/>
    </xf>
    <xf numFmtId="0" fontId="26" fillId="0" borderId="55" xfId="0" applyFont="1" applyBorder="1" applyAlignment="1" applyProtection="1">
      <alignment horizontal="left" vertical="center" wrapText="1"/>
    </xf>
    <xf numFmtId="0" fontId="26" fillId="0" borderId="55" xfId="0" applyFont="1" applyBorder="1" applyAlignment="1" applyProtection="1">
      <alignment horizontal="left" vertical="center"/>
    </xf>
    <xf numFmtId="0" fontId="26" fillId="0" borderId="41" xfId="0" applyFont="1" applyBorder="1" applyAlignment="1" applyProtection="1">
      <alignment horizontal="left" vertical="center"/>
    </xf>
    <xf numFmtId="0" fontId="17" fillId="0" borderId="55" xfId="0" applyFont="1" applyBorder="1" applyProtection="1">
      <alignment vertical="center"/>
    </xf>
    <xf numFmtId="0" fontId="26" fillId="2" borderId="67" xfId="0" applyFont="1" applyFill="1" applyBorder="1" applyAlignment="1" applyProtection="1">
      <alignment horizontal="center" vertical="center"/>
    </xf>
    <xf numFmtId="0" fontId="17" fillId="2" borderId="67" xfId="0" applyFont="1" applyFill="1" applyBorder="1" applyProtection="1">
      <alignment vertical="center"/>
    </xf>
    <xf numFmtId="0" fontId="17" fillId="0" borderId="67" xfId="0" applyFont="1" applyBorder="1" applyProtection="1">
      <alignment vertical="center"/>
    </xf>
    <xf numFmtId="0" fontId="0" fillId="0" borderId="67" xfId="0" applyBorder="1" applyProtection="1">
      <alignment vertical="center"/>
    </xf>
    <xf numFmtId="0" fontId="0" fillId="0" borderId="67" xfId="0" applyBorder="1" applyAlignment="1" applyProtection="1">
      <alignment horizontal="center" vertical="center"/>
    </xf>
    <xf numFmtId="38" fontId="0" fillId="0" borderId="0" xfId="5" applyFont="1" applyProtection="1">
      <alignment vertical="center"/>
    </xf>
    <xf numFmtId="0" fontId="26" fillId="0" borderId="43"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horizontal="left" vertical="center" wrapText="1"/>
    </xf>
    <xf numFmtId="0" fontId="26" fillId="0" borderId="17" xfId="0" applyFont="1" applyBorder="1" applyAlignment="1" applyProtection="1">
      <alignment horizontal="left" vertical="center"/>
    </xf>
    <xf numFmtId="0" fontId="26" fillId="0" borderId="13" xfId="0" applyFont="1" applyBorder="1" applyAlignment="1" applyProtection="1">
      <alignment horizontal="left" vertical="center"/>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17" xfId="0" applyFont="1" applyBorder="1" applyAlignment="1" applyProtection="1">
      <alignment horizontal="center" vertical="center" wrapText="1"/>
    </xf>
    <xf numFmtId="0" fontId="26" fillId="0" borderId="17" xfId="0" applyFont="1" applyBorder="1" applyAlignment="1" applyProtection="1">
      <alignment horizontal="center" vertical="center"/>
    </xf>
    <xf numFmtId="0" fontId="26" fillId="0" borderId="50" xfId="0" applyFont="1" applyBorder="1" applyAlignment="1" applyProtection="1">
      <alignment vertical="center" wrapText="1"/>
    </xf>
    <xf numFmtId="0" fontId="26" fillId="0" borderId="83" xfId="0" applyNumberFormat="1" applyFont="1" applyBorder="1" applyAlignment="1" applyProtection="1">
      <alignment horizontal="center" vertical="center"/>
    </xf>
    <xf numFmtId="0" fontId="26" fillId="0" borderId="83" xfId="0" applyFont="1" applyBorder="1" applyAlignment="1" applyProtection="1">
      <alignment horizontal="center" vertical="center" wrapText="1"/>
    </xf>
    <xf numFmtId="0" fontId="26" fillId="0" borderId="83" xfId="0" applyFont="1" applyBorder="1" applyAlignment="1" applyProtection="1">
      <alignment horizontal="center" vertical="center"/>
    </xf>
    <xf numFmtId="0" fontId="26" fillId="0" borderId="51" xfId="0" applyFont="1" applyBorder="1" applyAlignment="1" applyProtection="1">
      <alignment horizontal="left" vertical="center"/>
    </xf>
    <xf numFmtId="0" fontId="17" fillId="0" borderId="56" xfId="0" applyFont="1" applyBorder="1" applyProtection="1">
      <alignment vertical="center"/>
    </xf>
    <xf numFmtId="0" fontId="26" fillId="2" borderId="61" xfId="0" applyFont="1" applyFill="1" applyBorder="1" applyAlignment="1" applyProtection="1">
      <alignment horizontal="center" vertical="center"/>
    </xf>
    <xf numFmtId="0" fontId="17" fillId="2" borderId="61" xfId="0" applyFont="1" applyFill="1" applyBorder="1" applyProtection="1">
      <alignment vertical="center"/>
    </xf>
    <xf numFmtId="0" fontId="17" fillId="0" borderId="61" xfId="0" applyFont="1" applyBorder="1" applyProtection="1">
      <alignment vertical="center"/>
    </xf>
    <xf numFmtId="0" fontId="0" fillId="0" borderId="61" xfId="0" applyBorder="1" applyProtection="1">
      <alignment vertical="center"/>
    </xf>
    <xf numFmtId="0" fontId="0" fillId="0" borderId="61" xfId="0" applyBorder="1" applyAlignment="1" applyProtection="1">
      <alignment horizontal="center" vertical="center"/>
    </xf>
    <xf numFmtId="0" fontId="69" fillId="0" borderId="0" xfId="0" applyFont="1">
      <alignment vertical="center"/>
    </xf>
    <xf numFmtId="0" fontId="26" fillId="0" borderId="0" xfId="0" applyFont="1">
      <alignment vertical="center"/>
    </xf>
    <xf numFmtId="0" fontId="69" fillId="4" borderId="0" xfId="0" applyFont="1" applyFill="1" applyAlignment="1" applyProtection="1">
      <alignment horizontal="center" vertical="center"/>
      <protection locked="0"/>
    </xf>
    <xf numFmtId="0" fontId="69" fillId="0" borderId="0" xfId="0" applyFont="1" applyAlignment="1">
      <alignment horizontal="center" vertical="center"/>
    </xf>
    <xf numFmtId="0" fontId="69" fillId="0" borderId="0" xfId="0" applyFont="1" applyAlignment="1">
      <alignment vertical="center" shrinkToFit="1"/>
    </xf>
    <xf numFmtId="180" fontId="69" fillId="0" borderId="0" xfId="0" applyNumberFormat="1" applyFont="1">
      <alignment vertical="center"/>
    </xf>
    <xf numFmtId="0" fontId="70" fillId="0" borderId="0" xfId="0" applyFont="1">
      <alignment vertical="center"/>
    </xf>
    <xf numFmtId="0" fontId="69" fillId="0" borderId="14" xfId="0" applyFont="1" applyBorder="1">
      <alignment vertical="center"/>
    </xf>
    <xf numFmtId="180" fontId="69" fillId="0" borderId="0" xfId="0" applyNumberFormat="1" applyFont="1" applyAlignment="1">
      <alignment horizontal="center" vertical="center"/>
    </xf>
    <xf numFmtId="0" fontId="69" fillId="0" borderId="0" xfId="0" applyFont="1" applyAlignment="1">
      <alignment horizontal="left" vertical="center"/>
    </xf>
    <xf numFmtId="0" fontId="26" fillId="0" borderId="0" xfId="0" applyFont="1" applyAlignment="1">
      <alignment horizontal="left" vertical="center"/>
    </xf>
    <xf numFmtId="0" fontId="69" fillId="0" borderId="0" xfId="0" applyFont="1" applyAlignment="1">
      <alignment vertical="center" wrapText="1"/>
    </xf>
    <xf numFmtId="0" fontId="13" fillId="0" borderId="0" xfId="0" applyFont="1" applyAlignment="1">
      <alignment horizontal="left" vertical="center" wrapText="1"/>
    </xf>
    <xf numFmtId="0" fontId="26" fillId="0" borderId="0" xfId="0" applyFont="1" applyAlignment="1">
      <alignment horizontal="left" vertical="top" wrapText="1"/>
    </xf>
    <xf numFmtId="49" fontId="13" fillId="6" borderId="60"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49" fontId="13" fillId="6" borderId="68"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0" fontId="9" fillId="6" borderId="1" xfId="0" applyFont="1" applyFill="1" applyBorder="1" applyProtection="1">
      <alignment vertical="center"/>
      <protection locked="0"/>
    </xf>
    <xf numFmtId="0" fontId="0" fillId="0" borderId="0" xfId="0" applyAlignment="1">
      <alignment horizontal="left" vertical="top" wrapText="1"/>
    </xf>
    <xf numFmtId="0" fontId="9" fillId="6" borderId="51" xfId="0" applyFont="1" applyFill="1" applyBorder="1" applyProtection="1">
      <alignment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6" fillId="2" borderId="19"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6" borderId="49"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6" xfId="0" applyFont="1" applyFill="1" applyBorder="1" applyAlignment="1" applyProtection="1">
      <alignment horizontal="left" vertical="center"/>
      <protection locked="0"/>
    </xf>
    <xf numFmtId="0" fontId="10" fillId="6" borderId="50" xfId="4" applyFont="1" applyFill="1" applyBorder="1" applyAlignment="1" applyProtection="1">
      <alignment horizontal="left" vertical="center"/>
      <protection locked="0"/>
    </xf>
    <xf numFmtId="0" fontId="9" fillId="6" borderId="51"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9" fillId="0" borderId="16" xfId="0" applyFont="1" applyBorder="1" applyAlignment="1">
      <alignment horizontal="center" vertical="center" wrapText="1"/>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6" borderId="55" xfId="0" applyFont="1" applyFill="1" applyBorder="1" applyProtection="1">
      <alignment vertical="center"/>
      <protection locked="0"/>
    </xf>
    <xf numFmtId="0" fontId="9" fillId="6" borderId="67" xfId="0" applyFont="1" applyFill="1" applyBorder="1" applyProtection="1">
      <alignment vertical="center"/>
      <protection locked="0"/>
    </xf>
    <xf numFmtId="0" fontId="9" fillId="6" borderId="59"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3" fillId="6" borderId="69" xfId="0" applyNumberFormat="1" applyFont="1" applyFill="1" applyBorder="1" applyAlignment="1" applyProtection="1">
      <alignment horizontal="center" vertical="center"/>
      <protection locked="0"/>
    </xf>
    <xf numFmtId="49" fontId="13" fillId="6" borderId="67" xfId="0" applyNumberFormat="1" applyFont="1" applyFill="1" applyBorder="1" applyAlignment="1" applyProtection="1">
      <alignment horizontal="center" vertical="center"/>
      <protection locked="0"/>
    </xf>
    <xf numFmtId="49" fontId="13" fillId="6" borderId="59" xfId="0" applyNumberFormat="1" applyFont="1" applyFill="1" applyBorder="1" applyAlignment="1" applyProtection="1">
      <alignment horizontal="center" vertical="center"/>
      <protection locked="0"/>
    </xf>
    <xf numFmtId="0" fontId="9" fillId="0" borderId="103" xfId="0" applyFont="1" applyBorder="1" applyAlignment="1">
      <alignment horizontal="center" vertical="center"/>
    </xf>
    <xf numFmtId="0" fontId="9" fillId="6" borderId="48"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4" xfId="0" applyFont="1"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9" fillId="6" borderId="43"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9" fillId="0" borderId="1" xfId="0" applyFont="1" applyBorder="1">
      <alignment vertical="center"/>
    </xf>
    <xf numFmtId="0" fontId="9" fillId="0" borderId="3" xfId="0" applyFont="1" applyBorder="1" applyAlignment="1">
      <alignment horizontal="left" vertical="center"/>
    </xf>
    <xf numFmtId="0" fontId="9" fillId="0" borderId="101" xfId="0" applyFont="1" applyBorder="1" applyAlignment="1">
      <alignment horizontal="left" vertical="center"/>
    </xf>
    <xf numFmtId="49" fontId="0" fillId="6" borderId="60"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6" borderId="39" xfId="0" applyFont="1" applyFill="1" applyBorder="1" applyAlignment="1" applyProtection="1">
      <alignment horizontal="left" vertical="center"/>
      <protection locked="0"/>
    </xf>
    <xf numFmtId="0" fontId="9" fillId="6" borderId="28" xfId="0" applyFont="1" applyFill="1" applyBorder="1" applyAlignment="1" applyProtection="1">
      <alignment horizontal="left" vertical="center"/>
      <protection locked="0"/>
    </xf>
    <xf numFmtId="0" fontId="9" fillId="6" borderId="29" xfId="0" applyFont="1" applyFill="1" applyBorder="1" applyAlignment="1" applyProtection="1">
      <alignment horizontal="left" vertical="center"/>
      <protection locked="0"/>
    </xf>
    <xf numFmtId="0" fontId="9" fillId="6" borderId="4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55"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180" fontId="69" fillId="0" borderId="14" xfId="0" applyNumberFormat="1" applyFont="1" applyFill="1" applyBorder="1" applyAlignment="1">
      <alignment horizontal="center" vertical="center"/>
    </xf>
    <xf numFmtId="179" fontId="69" fillId="0" borderId="0" xfId="0" quotePrefix="1" applyNumberFormat="1" applyFont="1" applyAlignment="1">
      <alignment horizontal="left" vertical="center" shrinkToFit="1"/>
    </xf>
    <xf numFmtId="179" fontId="69" fillId="0" borderId="0" xfId="0" applyNumberFormat="1" applyFont="1" applyAlignment="1">
      <alignment horizontal="left" vertical="center" shrinkToFit="1"/>
    </xf>
    <xf numFmtId="179" fontId="69" fillId="0" borderId="0" xfId="0" applyNumberFormat="1" applyFont="1" applyAlignment="1">
      <alignment horizontal="left" vertical="center" wrapText="1"/>
    </xf>
    <xf numFmtId="0" fontId="69" fillId="0" borderId="0" xfId="0" applyFont="1" applyAlignment="1">
      <alignment horizontal="center" vertical="center"/>
    </xf>
    <xf numFmtId="0" fontId="69" fillId="0" borderId="0" xfId="0" applyFont="1" applyAlignment="1">
      <alignment horizontal="left" vertical="center"/>
    </xf>
    <xf numFmtId="0" fontId="69" fillId="4" borderId="0" xfId="0" applyFont="1" applyFill="1" applyAlignment="1" applyProtection="1">
      <alignment horizontal="center" vertical="center"/>
      <protection locked="0"/>
    </xf>
    <xf numFmtId="0" fontId="17" fillId="31" borderId="1" xfId="0" applyFont="1" applyFill="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176" fontId="17" fillId="4" borderId="39" xfId="0" applyNumberFormat="1" applyFont="1" applyFill="1" applyBorder="1" applyAlignment="1" applyProtection="1">
      <alignment horizontal="right" vertical="center"/>
      <protection locked="0"/>
    </xf>
    <xf numFmtId="176" fontId="17" fillId="4" borderId="28"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0" fontId="24" fillId="0" borderId="96" xfId="0" applyFont="1" applyBorder="1" applyAlignment="1">
      <alignment horizontal="left" vertical="center"/>
    </xf>
    <xf numFmtId="0" fontId="24" fillId="0" borderId="35" xfId="0" applyFont="1" applyBorder="1" applyAlignment="1">
      <alignment horizontal="left" vertical="center"/>
    </xf>
    <xf numFmtId="0" fontId="24" fillId="0" borderId="53" xfId="0" applyFont="1" applyBorder="1" applyAlignment="1">
      <alignment horizontal="left" vertical="center"/>
    </xf>
    <xf numFmtId="0" fontId="24" fillId="0" borderId="98" xfId="0" applyFont="1" applyBorder="1" applyAlignment="1">
      <alignment horizontal="left" vertical="center"/>
    </xf>
    <xf numFmtId="0" fontId="24" fillId="0" borderId="10" xfId="0" applyFont="1" applyBorder="1" applyAlignment="1">
      <alignment horizontal="left" vertical="center"/>
    </xf>
    <xf numFmtId="0" fontId="24" fillId="0" borderId="54" xfId="0" applyFont="1" applyBorder="1" applyAlignment="1">
      <alignment horizontal="left" vertical="center"/>
    </xf>
    <xf numFmtId="0" fontId="52" fillId="2" borderId="0" xfId="0" applyFont="1" applyFill="1" applyAlignment="1" applyProtection="1">
      <alignment horizontal="center" vertical="center" shrinkToFit="1"/>
      <protection locked="0"/>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7" xfId="0" applyFont="1" applyFill="1" applyBorder="1" applyAlignment="1" applyProtection="1">
      <alignment vertical="center" shrinkToFit="1"/>
      <protection locked="0"/>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29" fillId="2" borderId="0" xfId="0" applyFont="1" applyFill="1" applyBorder="1" applyAlignment="1">
      <alignment horizontal="left" vertical="center" wrapText="1"/>
    </xf>
    <xf numFmtId="0" fontId="56" fillId="2" borderId="0" xfId="0" applyFont="1" applyFill="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56" fillId="4" borderId="19" xfId="0" applyFont="1" applyFill="1" applyBorder="1" applyAlignment="1" applyProtection="1">
      <alignment horizontal="center" vertical="center"/>
      <protection locked="0"/>
    </xf>
    <xf numFmtId="0" fontId="9" fillId="4" borderId="37" xfId="0" applyFont="1" applyFill="1" applyBorder="1" applyAlignment="1" applyProtection="1">
      <alignment horizontal="center" vertical="center"/>
      <protection locked="0"/>
    </xf>
    <xf numFmtId="0" fontId="56" fillId="2" borderId="0" xfId="0" applyFont="1" applyFill="1" applyAlignment="1">
      <alignment horizontal="center" vertical="center"/>
    </xf>
    <xf numFmtId="0" fontId="56" fillId="2" borderId="0" xfId="0" applyFont="1" applyFill="1" applyAlignment="1">
      <alignment horizontal="center" vertical="center" wrapText="1"/>
    </xf>
    <xf numFmtId="0" fontId="19" fillId="0" borderId="0" xfId="0" applyFont="1" applyAlignment="1">
      <alignment horizontal="left" vertical="top" wrapText="1"/>
    </xf>
    <xf numFmtId="0" fontId="24" fillId="0" borderId="2" xfId="0" quotePrefix="1" applyFont="1" applyBorder="1" applyAlignment="1">
      <alignment horizontal="left" vertical="center"/>
    </xf>
    <xf numFmtId="0" fontId="24" fillId="0" borderId="3" xfId="0" quotePrefix="1" applyFont="1" applyBorder="1" applyAlignment="1">
      <alignment horizontal="left" vertical="center"/>
    </xf>
    <xf numFmtId="0" fontId="24" fillId="0" borderId="4" xfId="0" quotePrefix="1" applyFont="1" applyBorder="1" applyAlignment="1">
      <alignment horizontal="left" vertical="center"/>
    </xf>
    <xf numFmtId="2" fontId="27" fillId="2" borderId="2" xfId="0" applyNumberFormat="1" applyFont="1" applyFill="1" applyBorder="1" applyAlignment="1">
      <alignment horizontal="center" vertical="center" shrinkToFit="1"/>
    </xf>
    <xf numFmtId="2" fontId="27" fillId="2" borderId="4" xfId="0" applyNumberFormat="1" applyFont="1" applyFill="1" applyBorder="1" applyAlignment="1">
      <alignment horizontal="center" vertical="center" shrinkToFit="1"/>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21" fillId="0" borderId="3" xfId="0" applyFont="1" applyBorder="1" applyAlignment="1">
      <alignment horizontal="left" vertical="center" wrapText="1" shrinkToFit="1"/>
    </xf>
    <xf numFmtId="0" fontId="21" fillId="0" borderId="6" xfId="0" applyFont="1" applyBorder="1" applyAlignment="1">
      <alignment horizontal="left" vertical="center" wrapText="1" shrinkToFit="1"/>
    </xf>
    <xf numFmtId="0" fontId="21" fillId="0" borderId="4" xfId="0" applyFont="1" applyBorder="1" applyAlignment="1">
      <alignment horizontal="left" vertical="center" wrapText="1" shrinkToFit="1"/>
    </xf>
    <xf numFmtId="38" fontId="16" fillId="0" borderId="2" xfId="5" applyFont="1" applyBorder="1" applyAlignment="1">
      <alignment horizontal="right" vertical="center" wrapText="1" shrinkToFit="1"/>
    </xf>
    <xf numFmtId="38" fontId="16" fillId="0" borderId="3" xfId="5" applyFont="1" applyBorder="1" applyAlignment="1">
      <alignment horizontal="right" vertical="center" wrapText="1" shrinkToFit="1"/>
    </xf>
    <xf numFmtId="38" fontId="16" fillId="0" borderId="4" xfId="5" applyFont="1" applyBorder="1" applyAlignment="1">
      <alignment horizontal="right" vertical="center" wrapText="1" shrinkToFit="1"/>
    </xf>
    <xf numFmtId="0" fontId="6" fillId="8" borderId="19" xfId="0" applyFont="1" applyFill="1" applyBorder="1" applyAlignment="1">
      <alignment horizontal="left" vertical="center"/>
    </xf>
    <xf numFmtId="0" fontId="6" fillId="8" borderId="20" xfId="0" applyFont="1" applyFill="1" applyBorder="1" applyAlignment="1">
      <alignment horizontal="left" vertical="center"/>
    </xf>
    <xf numFmtId="0" fontId="6" fillId="8" borderId="37" xfId="0" applyFont="1" applyFill="1" applyBorder="1" applyAlignment="1">
      <alignment horizontal="left" vertical="center"/>
    </xf>
    <xf numFmtId="0" fontId="16" fillId="0" borderId="2" xfId="0" applyFont="1" applyBorder="1" applyAlignment="1">
      <alignment vertical="center" wrapText="1" shrinkToFit="1"/>
    </xf>
    <xf numFmtId="0" fontId="16" fillId="0" borderId="3" xfId="0" applyFont="1" applyBorder="1" applyAlignment="1">
      <alignment vertical="center" wrapText="1" shrinkToFit="1"/>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16" fillId="0" borderId="5" xfId="0" applyFont="1" applyBorder="1" applyAlignment="1">
      <alignment vertical="center" wrapText="1" shrinkToFit="1"/>
    </xf>
    <xf numFmtId="0" fontId="16" fillId="0" borderId="6" xfId="0" applyFont="1" applyBorder="1" applyAlignment="1">
      <alignment vertical="center" wrapText="1" shrinkToFit="1"/>
    </xf>
    <xf numFmtId="0" fontId="16" fillId="0" borderId="7" xfId="0" applyFont="1" applyBorder="1" applyAlignment="1">
      <alignment vertical="center" wrapText="1" shrinkToFit="1"/>
    </xf>
    <xf numFmtId="2" fontId="21" fillId="2" borderId="19" xfId="0" applyNumberFormat="1" applyFont="1" applyFill="1" applyBorder="1" applyAlignment="1">
      <alignment horizontal="center" vertical="center" shrinkToFit="1"/>
    </xf>
    <xf numFmtId="2" fontId="21" fillId="2" borderId="37" xfId="0" applyNumberFormat="1" applyFont="1" applyFill="1" applyBorder="1" applyAlignment="1">
      <alignment horizontal="center" vertical="center" shrinkToFit="1"/>
    </xf>
    <xf numFmtId="0" fontId="53" fillId="2" borderId="5" xfId="0" applyFont="1" applyFill="1" applyBorder="1" applyAlignment="1">
      <alignment horizontal="left" vertical="center" wrapText="1"/>
    </xf>
    <xf numFmtId="0" fontId="53" fillId="2" borderId="6" xfId="0" applyFont="1" applyFill="1" applyBorder="1" applyAlignment="1">
      <alignment horizontal="left" vertical="center" wrapText="1"/>
    </xf>
    <xf numFmtId="0" fontId="53" fillId="2" borderId="88" xfId="0" applyFont="1" applyFill="1" applyBorder="1" applyAlignment="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7" xfId="0" applyNumberFormat="1" applyFont="1" applyFill="1" applyBorder="1" applyAlignment="1" applyProtection="1">
      <alignment horizontal="center" vertical="center" shrinkToFit="1"/>
      <protection locked="0"/>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88" xfId="0" applyFont="1" applyBorder="1" applyAlignment="1">
      <alignment horizontal="center" vertical="center" wrapTex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1" xfId="0" applyFont="1" applyBorder="1" applyAlignment="1">
      <alignment horizontal="center"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176" fontId="16" fillId="4" borderId="39" xfId="0" applyNumberFormat="1" applyFont="1" applyFill="1" applyBorder="1" applyProtection="1">
      <alignment vertical="center"/>
      <protection locked="0"/>
    </xf>
    <xf numFmtId="176" fontId="16" fillId="4" borderId="28"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6" fillId="8" borderId="21" xfId="0" applyFont="1" applyFill="1" applyBorder="1" applyAlignment="1">
      <alignment horizontal="left" vertical="top" wrapText="1"/>
    </xf>
    <xf numFmtId="0" fontId="6" fillId="8" borderId="22" xfId="0" applyFont="1" applyFill="1" applyBorder="1" applyAlignment="1">
      <alignment horizontal="left" vertical="top" wrapText="1"/>
    </xf>
    <xf numFmtId="0" fontId="6" fillId="8" borderId="23" xfId="0" applyFont="1" applyFill="1" applyBorder="1" applyAlignment="1">
      <alignment horizontal="left" vertical="top" wrapText="1"/>
    </xf>
    <xf numFmtId="0" fontId="6" fillId="8" borderId="31" xfId="0" applyFont="1" applyFill="1" applyBorder="1" applyAlignment="1">
      <alignment horizontal="left" vertical="top" wrapText="1"/>
    </xf>
    <xf numFmtId="0" fontId="6" fillId="8" borderId="86" xfId="0" applyFont="1" applyFill="1" applyBorder="1" applyAlignment="1">
      <alignment horizontal="left" vertical="top" wrapText="1"/>
    </xf>
    <xf numFmtId="0" fontId="6" fillId="8" borderId="32" xfId="0" applyFont="1" applyFill="1" applyBorder="1" applyAlignment="1">
      <alignment horizontal="left" vertical="top" wrapText="1"/>
    </xf>
    <xf numFmtId="0" fontId="24" fillId="0" borderId="6" xfId="0" applyFont="1" applyBorder="1" applyAlignment="1">
      <alignment horizontal="left" vertical="center" wrapText="1"/>
    </xf>
    <xf numFmtId="0" fontId="24" fillId="0" borderId="6" xfId="0" applyFont="1" applyBorder="1" applyAlignment="1">
      <alignment horizontal="left" vertical="center"/>
    </xf>
    <xf numFmtId="176" fontId="17" fillId="0" borderId="12" xfId="0" applyNumberFormat="1" applyFont="1" applyBorder="1" applyAlignment="1">
      <alignment horizontal="right" vertical="center"/>
    </xf>
    <xf numFmtId="0" fontId="6" fillId="7" borderId="63" xfId="0" applyFont="1" applyFill="1" applyBorder="1" applyAlignment="1">
      <alignment horizontal="center" vertical="center"/>
    </xf>
    <xf numFmtId="0" fontId="6" fillId="7" borderId="58" xfId="0" applyFont="1" applyFill="1" applyBorder="1" applyAlignment="1">
      <alignment horizontal="center" vertical="center"/>
    </xf>
    <xf numFmtId="0" fontId="6" fillId="7" borderId="57"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53" fillId="2" borderId="17" xfId="0" applyFont="1" applyFill="1" applyBorder="1" applyAlignment="1">
      <alignment horizontal="center" vertical="center" wrapText="1"/>
    </xf>
    <xf numFmtId="0" fontId="53" fillId="2" borderId="14" xfId="0" applyFont="1" applyFill="1" applyBorder="1" applyAlignment="1">
      <alignment horizontal="center" vertical="center" wrapText="1"/>
    </xf>
    <xf numFmtId="0" fontId="53" fillId="2" borderId="80" xfId="0" applyFont="1" applyFill="1" applyBorder="1" applyAlignment="1">
      <alignment horizontal="center" vertical="center" wrapText="1"/>
    </xf>
    <xf numFmtId="0" fontId="49" fillId="2" borderId="93" xfId="0" applyFont="1" applyFill="1" applyBorder="1" applyAlignment="1">
      <alignment horizontal="center" vertical="center" shrinkToFit="1"/>
    </xf>
    <xf numFmtId="0" fontId="49" fillId="2" borderId="67" xfId="0" applyFont="1" applyFill="1" applyBorder="1" applyAlignment="1">
      <alignment horizontal="center" vertical="center" shrinkToFit="1"/>
    </xf>
    <xf numFmtId="0" fontId="49" fillId="2" borderId="94" xfId="0" applyFont="1" applyFill="1" applyBorder="1" applyAlignment="1">
      <alignment horizontal="center" vertical="center" shrinkToFit="1"/>
    </xf>
    <xf numFmtId="38" fontId="21" fillId="2" borderId="93" xfId="5" applyFont="1" applyFill="1" applyBorder="1" applyAlignment="1">
      <alignment horizontal="center" vertical="center" shrinkToFit="1"/>
    </xf>
    <xf numFmtId="38" fontId="21" fillId="2" borderId="67" xfId="5" applyFont="1" applyFill="1" applyBorder="1" applyAlignment="1">
      <alignment horizontal="center" vertical="center" shrinkToFit="1"/>
    </xf>
    <xf numFmtId="38" fontId="21" fillId="2" borderId="94" xfId="5" applyFont="1" applyFill="1" applyBorder="1" applyAlignment="1">
      <alignment horizontal="center" vertical="center" shrinkToFit="1"/>
    </xf>
    <xf numFmtId="2" fontId="27" fillId="2" borderId="81" xfId="0" applyNumberFormat="1" applyFont="1" applyFill="1" applyBorder="1" applyAlignment="1">
      <alignment horizontal="center" vertical="center" shrinkToFit="1"/>
    </xf>
    <xf numFmtId="0" fontId="19" fillId="4" borderId="84"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3" xfId="0" applyFont="1" applyFill="1" applyBorder="1" applyAlignment="1" applyProtection="1">
      <alignment horizontal="left" vertical="top" wrapText="1" shrinkToFit="1"/>
      <protection locked="0"/>
    </xf>
    <xf numFmtId="0" fontId="19" fillId="4" borderId="86" xfId="0" applyFont="1" applyFill="1" applyBorder="1" applyAlignment="1" applyProtection="1">
      <alignment horizontal="left" vertical="top" wrapText="1" shrinkToFit="1"/>
      <protection locked="0"/>
    </xf>
    <xf numFmtId="0" fontId="19" fillId="4" borderId="32" xfId="0" applyFont="1" applyFill="1" applyBorder="1" applyAlignment="1" applyProtection="1">
      <alignment horizontal="left" vertical="top" wrapText="1" shrinkToFit="1"/>
      <protection locked="0"/>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24" fillId="0" borderId="41" xfId="0" applyFont="1" applyBorder="1" applyAlignment="1">
      <alignment horizontal="center" vertical="center" wrapText="1"/>
    </xf>
    <xf numFmtId="0" fontId="24" fillId="0" borderId="51" xfId="0" applyFont="1" applyBorder="1" applyAlignment="1">
      <alignment horizontal="center" vertical="center" wrapText="1"/>
    </xf>
    <xf numFmtId="10" fontId="17" fillId="4" borderId="84"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3"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0" fontId="19" fillId="0" borderId="41" xfId="0" applyFont="1" applyBorder="1" applyAlignment="1" applyProtection="1">
      <alignment horizontal="center" vertical="center" wrapText="1" shrinkToFit="1"/>
      <protection locked="0"/>
    </xf>
    <xf numFmtId="0" fontId="19" fillId="0" borderId="51" xfId="0" applyFont="1" applyBorder="1" applyAlignment="1" applyProtection="1">
      <alignment horizontal="center" vertical="center" wrapText="1" shrinkToFit="1"/>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37" xfId="0" applyFont="1" applyBorder="1" applyAlignment="1">
      <alignment horizontal="center" vertical="center"/>
    </xf>
    <xf numFmtId="0" fontId="47" fillId="0" borderId="0" xfId="0" applyFont="1" applyAlignment="1">
      <alignment horizontal="center" vertical="center" wrapText="1" shrinkToFit="1"/>
    </xf>
    <xf numFmtId="0" fontId="47" fillId="0" borderId="0" xfId="0" applyFont="1" applyAlignment="1">
      <alignment horizontal="center" vertical="center" shrinkToFi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2" borderId="34" xfId="0" applyFont="1" applyFill="1" applyBorder="1">
      <alignment vertical="center"/>
    </xf>
    <xf numFmtId="0" fontId="16" fillId="2" borderId="35" xfId="0" applyFont="1" applyFill="1" applyBorder="1">
      <alignment vertical="center"/>
    </xf>
    <xf numFmtId="0" fontId="16" fillId="2" borderId="53" xfId="0" applyFont="1" applyFill="1" applyBorder="1">
      <alignment vertical="center"/>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2" borderId="17" xfId="0" applyFont="1" applyFill="1" applyBorder="1">
      <alignment vertical="center"/>
    </xf>
    <xf numFmtId="0" fontId="16" fillId="2" borderId="14" xfId="0" applyFont="1" applyFill="1" applyBorder="1">
      <alignment vertical="center"/>
    </xf>
    <xf numFmtId="0" fontId="16" fillId="2" borderId="18" xfId="0" applyFont="1" applyFill="1" applyBorder="1">
      <alignment vertical="center"/>
    </xf>
    <xf numFmtId="0" fontId="16" fillId="0" borderId="13" xfId="0" applyFont="1" applyBorder="1" applyAlignment="1">
      <alignment horizontal="center" vertical="center"/>
    </xf>
    <xf numFmtId="0" fontId="16" fillId="0" borderId="17" xfId="0" applyFont="1" applyBorder="1" applyAlignment="1">
      <alignment horizontal="center" vertical="center"/>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6" fillId="2" borderId="1" xfId="0" applyFont="1" applyFill="1" applyBorder="1" applyAlignment="1">
      <alignment horizontal="center" vertical="center" shrinkToFit="1"/>
    </xf>
    <xf numFmtId="0" fontId="16" fillId="0" borderId="5" xfId="0" applyFont="1" applyBorder="1" applyAlignment="1">
      <alignment horizontal="left" vertical="center"/>
    </xf>
    <xf numFmtId="0" fontId="49" fillId="2" borderId="89" xfId="0" applyFont="1" applyFill="1" applyBorder="1" applyAlignment="1">
      <alignment horizontal="center" vertical="center" shrinkToFit="1"/>
    </xf>
    <xf numFmtId="0" fontId="49" fillId="2" borderId="22" xfId="0" applyFont="1" applyFill="1" applyBorder="1" applyAlignment="1">
      <alignment horizontal="center" vertical="center" shrinkToFit="1"/>
    </xf>
    <xf numFmtId="0" fontId="49" fillId="2" borderId="90" xfId="0" applyFont="1" applyFill="1" applyBorder="1" applyAlignment="1">
      <alignment horizontal="center" vertical="center" shrinkToFit="1"/>
    </xf>
    <xf numFmtId="38" fontId="21" fillId="2" borderId="91" xfId="5" applyFont="1" applyFill="1" applyBorder="1" applyAlignment="1">
      <alignment horizontal="center" vertical="center" shrinkToFit="1"/>
    </xf>
    <xf numFmtId="38" fontId="21" fillId="2" borderId="20" xfId="5" applyFont="1" applyFill="1" applyBorder="1" applyAlignment="1">
      <alignment horizontal="center" vertical="center" shrinkToFit="1"/>
    </xf>
    <xf numFmtId="38" fontId="21" fillId="2" borderId="92" xfId="5" applyFont="1" applyFill="1" applyBorder="1" applyAlignment="1">
      <alignment horizontal="center" vertical="center" shrinkToFit="1"/>
    </xf>
    <xf numFmtId="0" fontId="20" fillId="0" borderId="86" xfId="0" applyFont="1" applyBorder="1" applyAlignment="1">
      <alignment horizontal="left" vertical="center"/>
    </xf>
    <xf numFmtId="0" fontId="20" fillId="0" borderId="32" xfId="0" applyFont="1" applyBorder="1" applyAlignment="1">
      <alignment horizontal="left" vertical="center"/>
    </xf>
    <xf numFmtId="0" fontId="16" fillId="0" borderId="14" xfId="0" applyFont="1" applyBorder="1" applyAlignment="1">
      <alignment horizontal="center" vertical="center"/>
    </xf>
    <xf numFmtId="0" fontId="16" fillId="2" borderId="36" xfId="0" applyFont="1" applyFill="1" applyBorder="1" applyAlignment="1">
      <alignment vertical="center" wrapText="1"/>
    </xf>
    <xf numFmtId="0" fontId="16" fillId="2" borderId="10" xfId="0" applyFont="1" applyFill="1" applyBorder="1" applyAlignment="1">
      <alignment vertical="center" wrapText="1"/>
    </xf>
    <xf numFmtId="0" fontId="16" fillId="2" borderId="54" xfId="0" applyFont="1" applyFill="1" applyBorder="1" applyAlignment="1">
      <alignment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4" xfId="0" applyFont="1" applyBorder="1" applyAlignment="1">
      <alignment horizontal="center" vertical="center" wrapText="1"/>
    </xf>
    <xf numFmtId="0" fontId="16" fillId="2" borderId="6" xfId="0" applyFont="1" applyFill="1" applyBorder="1">
      <alignment vertical="center"/>
    </xf>
    <xf numFmtId="0" fontId="16" fillId="2" borderId="15" xfId="0" applyFont="1" applyFill="1" applyBorder="1">
      <alignment vertical="center"/>
    </xf>
    <xf numFmtId="0" fontId="16" fillId="2" borderId="0" xfId="0" applyFont="1" applyFill="1">
      <alignment vertical="center"/>
    </xf>
    <xf numFmtId="0" fontId="16" fillId="2" borderId="16" xfId="0" applyFont="1" applyFill="1" applyBorder="1">
      <alignment vertical="center"/>
    </xf>
    <xf numFmtId="0" fontId="52" fillId="2" borderId="0" xfId="0" applyFont="1" applyFill="1" applyAlignment="1">
      <alignment horizontal="center"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176" fontId="17" fillId="2" borderId="33" xfId="0" applyNumberFormat="1" applyFont="1" applyFill="1" applyBorder="1" applyAlignment="1" applyProtection="1">
      <alignment horizontal="right" vertical="center"/>
    </xf>
    <xf numFmtId="0" fontId="24" fillId="0" borderId="100" xfId="0" applyFont="1" applyBorder="1" applyAlignment="1">
      <alignment horizontal="left" vertical="center"/>
    </xf>
    <xf numFmtId="0" fontId="56" fillId="4" borderId="19" xfId="0" applyFont="1" applyFill="1" applyBorder="1" applyAlignment="1" applyProtection="1">
      <alignment horizontal="center" vertical="center" shrinkToFit="1"/>
      <protection locked="0"/>
    </xf>
    <xf numFmtId="0" fontId="56" fillId="4" borderId="20" xfId="0" applyFont="1" applyFill="1" applyBorder="1" applyAlignment="1" applyProtection="1">
      <alignment horizontal="center" vertical="center" shrinkToFit="1"/>
      <protection locked="0"/>
    </xf>
    <xf numFmtId="0" fontId="56" fillId="4" borderId="37" xfId="0" applyFont="1" applyFill="1" applyBorder="1" applyAlignment="1" applyProtection="1">
      <alignment horizontal="center" vertical="center" shrinkToFit="1"/>
      <protection locked="0"/>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4" fillId="0" borderId="38" xfId="0" applyFont="1" applyBorder="1" applyAlignment="1">
      <alignment horizontal="left" vertical="center"/>
    </xf>
    <xf numFmtId="0" fontId="19" fillId="0" borderId="41" xfId="0" applyFont="1" applyBorder="1" applyAlignment="1" applyProtection="1">
      <alignment horizontal="left" vertical="center" wrapText="1" shrinkToFit="1"/>
      <protection locked="0"/>
    </xf>
    <xf numFmtId="0" fontId="19" fillId="0" borderId="51" xfId="0" applyFont="1" applyBorder="1" applyAlignment="1" applyProtection="1">
      <alignment horizontal="left" vertical="center" wrapText="1" shrinkToFit="1"/>
      <protection locked="0"/>
    </xf>
    <xf numFmtId="0" fontId="20" fillId="0" borderId="0" xfId="0" applyFont="1" applyAlignment="1">
      <alignment horizontal="left"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7"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50" xfId="0" applyFill="1" applyBorder="1" applyAlignment="1" applyProtection="1">
      <alignment horizontal="center" vertical="center" textRotation="255" wrapText="1"/>
    </xf>
    <xf numFmtId="0" fontId="26" fillId="2" borderId="41"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1" xfId="0" applyNumberFormat="1" applyFont="1" applyFill="1" applyBorder="1" applyAlignment="1" applyProtection="1">
      <alignment horizontal="center" vertical="center" wrapText="1" shrinkToFit="1"/>
    </xf>
    <xf numFmtId="0" fontId="26" fillId="2" borderId="41"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1" xfId="0" applyFont="1" applyFill="1" applyBorder="1" applyAlignment="1" applyProtection="1">
      <alignment horizontal="center" vertical="center" wrapText="1" shrinkToFit="1"/>
    </xf>
    <xf numFmtId="0" fontId="26" fillId="2" borderId="41" xfId="0" applyFont="1" applyFill="1" applyBorder="1" applyAlignment="1" applyProtection="1">
      <alignment horizontal="center" vertical="center"/>
    </xf>
    <xf numFmtId="0" fontId="26" fillId="2" borderId="1" xfId="0" applyFont="1" applyFill="1" applyBorder="1" applyAlignment="1" applyProtection="1">
      <alignment horizontal="center" vertical="center"/>
    </xf>
    <xf numFmtId="0" fontId="26" fillId="2" borderId="41"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1" xfId="0" applyFont="1" applyFill="1" applyBorder="1" applyAlignment="1" applyProtection="1">
      <alignment horizontal="center" vertical="center" shrinkToFit="1"/>
    </xf>
    <xf numFmtId="0" fontId="26" fillId="0" borderId="47" xfId="0" applyFont="1" applyBorder="1" applyAlignment="1" applyProtection="1">
      <alignment horizontal="center" vertical="center" wrapText="1"/>
    </xf>
    <xf numFmtId="0" fontId="26" fillId="0" borderId="52" xfId="0" applyFont="1" applyBorder="1" applyAlignment="1" applyProtection="1">
      <alignment horizontal="center" vertical="center" wrapText="1"/>
    </xf>
    <xf numFmtId="0" fontId="13" fillId="2" borderId="55"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1" xfId="0" applyFont="1" applyFill="1" applyBorder="1" applyAlignment="1" applyProtection="1">
      <alignment horizontal="center" vertical="center" wrapText="1"/>
    </xf>
    <xf numFmtId="0" fontId="26" fillId="2" borderId="84"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3" xfId="0" applyFont="1" applyFill="1" applyBorder="1" applyAlignment="1" applyProtection="1">
      <alignment horizontal="center" vertical="center"/>
    </xf>
    <xf numFmtId="0" fontId="26" fillId="2" borderId="86"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0" borderId="0" xfId="0" applyFont="1" applyAlignment="1" applyProtection="1">
      <alignment horizontal="left" vertical="top" wrapText="1"/>
    </xf>
  </cellXfs>
  <cellStyles count="56">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xfId="55" builtinId="5"/>
    <cellStyle name="パーセント 2" xfId="2" xr:uid="{00000000-0005-0000-0000-00001C000000}"/>
    <cellStyle name="ハイパーリンク" xfId="4" builtinId="8"/>
    <cellStyle name="メモ 2" xfId="33" xr:uid="{00000000-0005-0000-0000-00001E000000}"/>
    <cellStyle name="リンク セル 2" xfId="34" xr:uid="{00000000-0005-0000-0000-00001F000000}"/>
    <cellStyle name="悪い 2" xfId="35" xr:uid="{00000000-0005-0000-0000-000020000000}"/>
    <cellStyle name="計算 2" xfId="36" xr:uid="{00000000-0005-0000-0000-000021000000}"/>
    <cellStyle name="警告文 2" xfId="37" xr:uid="{00000000-0005-0000-0000-000022000000}"/>
    <cellStyle name="桁区切り" xfId="5" builtinId="6"/>
    <cellStyle name="桁区切り 2" xfId="1"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3" xr:uid="{00000000-0005-0000-0000-00002E000000}"/>
    <cellStyle name="標準 2 2" xfId="51" xr:uid="{00000000-0005-0000-0000-00002F000000}"/>
    <cellStyle name="標準 2 3" xfId="46" xr:uid="{00000000-0005-0000-0000-000030000000}"/>
    <cellStyle name="標準 3" xfId="48" xr:uid="{00000000-0005-0000-0000-000031000000}"/>
    <cellStyle name="標準 3 2" xfId="49" xr:uid="{00000000-0005-0000-0000-000032000000}"/>
    <cellStyle name="標準 3 2 2" xfId="53" xr:uid="{00000000-0005-0000-0000-000033000000}"/>
    <cellStyle name="標準 3 3" xfId="50" xr:uid="{00000000-0005-0000-0000-000034000000}"/>
    <cellStyle name="標準 3 3 2" xfId="54" xr:uid="{00000000-0005-0000-0000-000035000000}"/>
    <cellStyle name="標準 3 4" xfId="52" xr:uid="{00000000-0005-0000-0000-000036000000}"/>
    <cellStyle name="良い 2" xfId="47" xr:uid="{00000000-0005-0000-0000-000037000000}"/>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883661" y="680692"/>
          <a:ext cx="4237661" cy="123676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4972" y="1849718"/>
          <a:ext cx="8211193" cy="145732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0</xdr:colOff>
      <xdr:row>2</xdr:row>
      <xdr:rowOff>0</xdr:rowOff>
    </xdr:from>
    <xdr:to>
      <xdr:col>62</xdr:col>
      <xdr:colOff>65087</xdr:colOff>
      <xdr:row>3</xdr:row>
      <xdr:rowOff>172244</xdr:rowOff>
    </xdr:to>
    <xdr:sp macro="" textlink="">
      <xdr:nvSpPr>
        <xdr:cNvPr id="2" name="正方形/長方形 1">
          <a:extLst>
            <a:ext uri="{FF2B5EF4-FFF2-40B4-BE49-F238E27FC236}">
              <a16:creationId xmlns:a16="http://schemas.microsoft.com/office/drawing/2014/main" id="{CD851056-2521-4906-86DD-46ADE52F6AA0}"/>
            </a:ext>
          </a:extLst>
        </xdr:cNvPr>
        <xdr:cNvSpPr/>
      </xdr:nvSpPr>
      <xdr:spPr bwMode="auto">
        <a:xfrm>
          <a:off x="7493000" y="584200"/>
          <a:ext cx="4484687" cy="464344"/>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r>
            <a:rPr lang="ja-JP" altLang="en-US" sz="1400">
              <a:effectLst/>
              <a:latin typeface="メイリオ" panose="020B0604030504040204" pitchFamily="50" charset="-128"/>
              <a:ea typeface="メイリオ" panose="020B0604030504040204" pitchFamily="50" charset="-128"/>
            </a:rPr>
            <a:t>色付きセルのみ必要事項を入力してください。</a:t>
          </a:r>
          <a:endParaRPr lang="ja-JP" altLang="ja-JP" sz="1400">
            <a:effectLst/>
            <a:latin typeface="メイリオ" panose="020B0604030504040204" pitchFamily="50" charset="-128"/>
            <a:ea typeface="メイリオ" panose="020B0604030504040204" pitchFamily="50" charset="-128"/>
          </a:endParaRPr>
        </a:p>
      </xdr:txBody>
    </xdr:sp>
    <xdr:clientData/>
  </xdr:twoCellAnchor>
  <xdr:twoCellAnchor>
    <xdr:from>
      <xdr:col>38</xdr:col>
      <xdr:colOff>9525</xdr:colOff>
      <xdr:row>5</xdr:row>
      <xdr:rowOff>171450</xdr:rowOff>
    </xdr:from>
    <xdr:to>
      <xdr:col>68</xdr:col>
      <xdr:colOff>113506</xdr:colOff>
      <xdr:row>11</xdr:row>
      <xdr:rowOff>15875</xdr:rowOff>
    </xdr:to>
    <xdr:sp macro="" textlink="">
      <xdr:nvSpPr>
        <xdr:cNvPr id="3" name="正方形/長方形 2">
          <a:extLst>
            <a:ext uri="{FF2B5EF4-FFF2-40B4-BE49-F238E27FC236}">
              <a16:creationId xmlns:a16="http://schemas.microsoft.com/office/drawing/2014/main" id="{9B26F65D-579D-4D0B-AACF-BB6B068D0CB5}"/>
            </a:ext>
          </a:extLst>
        </xdr:cNvPr>
        <xdr:cNvSpPr/>
      </xdr:nvSpPr>
      <xdr:spPr bwMode="auto">
        <a:xfrm>
          <a:off x="7502525" y="1631950"/>
          <a:ext cx="5628481" cy="1597025"/>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t" upright="1"/>
        <a:lstStyle/>
        <a:p>
          <a:pPr algn="l"/>
          <a:r>
            <a:rPr kumimoji="1" lang="ja-JP" altLang="en-US" sz="1400"/>
            <a:t>　</a:t>
          </a:r>
          <a:r>
            <a:rPr kumimoji="1" lang="en-US" altLang="ja-JP" sz="1400">
              <a:latin typeface="メイリオ" panose="020B0604030504040204" pitchFamily="50" charset="-128"/>
              <a:ea typeface="メイリオ" panose="020B0604030504040204" pitchFamily="50" charset="-128"/>
            </a:rPr>
            <a:t>【</a:t>
          </a:r>
          <a:r>
            <a:rPr kumimoji="1" lang="ja-JP" altLang="en-US" sz="1400">
              <a:latin typeface="メイリオ" panose="020B0604030504040204" pitchFamily="50" charset="-128"/>
              <a:ea typeface="メイリオ" panose="020B0604030504040204" pitchFamily="50" charset="-128"/>
            </a:rPr>
            <a:t>注意！</a:t>
          </a:r>
          <a:r>
            <a:rPr kumimoji="1" lang="en-US" altLang="ja-JP" sz="1400">
              <a:latin typeface="メイリオ" panose="020B0604030504040204" pitchFamily="50" charset="-128"/>
              <a:ea typeface="メイリオ" panose="020B0604030504040204" pitchFamily="50" charset="-128"/>
            </a:rPr>
            <a:t>】</a:t>
          </a:r>
          <a:r>
            <a:rPr kumimoji="1" lang="ja-JP" altLang="en-US" sz="1400" baseline="0">
              <a:latin typeface="メイリオ" panose="020B0604030504040204" pitchFamily="50" charset="-128"/>
              <a:ea typeface="メイリオ" panose="020B0604030504040204" pitchFamily="50" charset="-128"/>
            </a:rPr>
            <a:t> </a:t>
          </a:r>
          <a:r>
            <a:rPr kumimoji="1" lang="ja-JP" altLang="en-US" sz="1400">
              <a:latin typeface="メイリオ" panose="020B0604030504040204" pitchFamily="50" charset="-128"/>
              <a:ea typeface="メイリオ" panose="020B0604030504040204" pitchFamily="50" charset="-128"/>
            </a:rPr>
            <a:t>事業者の方へ</a:t>
          </a:r>
          <a:endParaRPr kumimoji="1" lang="en-US" altLang="ja-JP" sz="1400">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本様式は「</a:t>
          </a:r>
          <a:r>
            <a:rPr kumimoji="1" lang="ja-JP" altLang="en-US" sz="1600" b="1">
              <a:solidFill>
                <a:srgbClr val="FF0000"/>
              </a:solidFill>
              <a:latin typeface="メイリオ" panose="020B0604030504040204" pitchFamily="50" charset="-128"/>
              <a:ea typeface="メイリオ" panose="020B0604030504040204" pitchFamily="50" charset="-128"/>
            </a:rPr>
            <a:t>富山県</a:t>
          </a:r>
          <a:r>
            <a:rPr kumimoji="1" lang="ja-JP" altLang="en-US" sz="1400">
              <a:latin typeface="メイリオ" panose="020B0604030504040204" pitchFamily="50" charset="-128"/>
              <a:ea typeface="メイリオ" panose="020B0604030504040204" pitchFamily="50" charset="-128"/>
            </a:rPr>
            <a:t>」提出用の専用様式となっております。</a:t>
          </a:r>
          <a:endParaRPr kumimoji="1" lang="en-US" altLang="ja-JP" sz="1400">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他都道府県への提出には利用できませんので、作成・提出に当たっては十分ご注意ください。</a:t>
          </a:r>
          <a:endParaRPr kumimoji="1" lang="en-US" altLang="ja-JP" sz="1400">
            <a:latin typeface="メイリオ" panose="020B0604030504040204" pitchFamily="50" charset="-128"/>
            <a:ea typeface="メイリオ" panose="020B0604030504040204" pitchFamily="50" charset="-128"/>
          </a:endParaRPr>
        </a:p>
      </xdr:txBody>
    </xdr:sp>
    <xdr:clientData/>
  </xdr:twoCellAnchor>
  <xdr:twoCellAnchor>
    <xdr:from>
      <xdr:col>38</xdr:col>
      <xdr:colOff>38100</xdr:colOff>
      <xdr:row>13</xdr:row>
      <xdr:rowOff>285750</xdr:rowOff>
    </xdr:from>
    <xdr:to>
      <xdr:col>62</xdr:col>
      <xdr:colOff>106362</xdr:colOff>
      <xdr:row>16</xdr:row>
      <xdr:rowOff>142875</xdr:rowOff>
    </xdr:to>
    <xdr:sp macro="" textlink="">
      <xdr:nvSpPr>
        <xdr:cNvPr id="4" name="正方形/長方形 3">
          <a:extLst>
            <a:ext uri="{FF2B5EF4-FFF2-40B4-BE49-F238E27FC236}">
              <a16:creationId xmlns:a16="http://schemas.microsoft.com/office/drawing/2014/main" id="{F582A338-B3F8-47E8-B753-87484D5824A2}"/>
            </a:ext>
          </a:extLst>
        </xdr:cNvPr>
        <xdr:cNvSpPr/>
      </xdr:nvSpPr>
      <xdr:spPr bwMode="auto">
        <a:xfrm>
          <a:off x="7448550" y="4124325"/>
          <a:ext cx="4411662" cy="742950"/>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r>
            <a:rPr lang="ja-JP" altLang="en-US" sz="1400">
              <a:effectLst/>
              <a:latin typeface="メイリオ" panose="020B0604030504040204" pitchFamily="50" charset="-128"/>
              <a:ea typeface="メイリオ" panose="020B0604030504040204" pitchFamily="50" charset="-128"/>
            </a:rPr>
            <a:t>県から郵送された交付決定通知書又は変更交付決定通知書にて確認をしてください。</a:t>
          </a:r>
          <a:endParaRPr lang="ja-JP" altLang="ja-JP" sz="1400">
            <a:effectLst/>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133350</xdr:colOff>
      <xdr:row>9</xdr:row>
      <xdr:rowOff>159807</xdr:rowOff>
    </xdr:from>
    <xdr:to>
      <xdr:col>48</xdr:col>
      <xdr:colOff>83079</xdr:colOff>
      <xdr:row>11</xdr:row>
      <xdr:rowOff>433916</xdr:rowOff>
    </xdr:to>
    <xdr:sp macro="" textlink="">
      <xdr:nvSpPr>
        <xdr:cNvPr id="2" name="正方形/長方形 1">
          <a:extLst>
            <a:ext uri="{FF2B5EF4-FFF2-40B4-BE49-F238E27FC236}">
              <a16:creationId xmlns:a16="http://schemas.microsoft.com/office/drawing/2014/main" id="{A78C0CA5-A68B-4DEB-A19C-2870D0980367}"/>
            </a:ext>
          </a:extLst>
        </xdr:cNvPr>
        <xdr:cNvSpPr/>
      </xdr:nvSpPr>
      <xdr:spPr bwMode="auto">
        <a:xfrm>
          <a:off x="14886517" y="3292474"/>
          <a:ext cx="4352395" cy="1470025"/>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r>
            <a:rPr lang="ja-JP" altLang="en-US" sz="1400">
              <a:effectLst/>
              <a:latin typeface="メイリオ" panose="020B0604030504040204" pitchFamily="50" charset="-128"/>
              <a:ea typeface="メイリオ" panose="020B0604030504040204" pitchFamily="50" charset="-128"/>
            </a:rPr>
            <a:t>国保連からの支払通知書・支払内訳書（</a:t>
          </a:r>
          <a:r>
            <a:rPr lang="en-US" altLang="ja-JP" sz="1400">
              <a:effectLst/>
              <a:latin typeface="メイリオ" panose="020B0604030504040204" pitchFamily="50" charset="-128"/>
              <a:ea typeface="メイリオ" panose="020B0604030504040204" pitchFamily="50" charset="-128"/>
            </a:rPr>
            <a:t>R6.5</a:t>
          </a:r>
          <a:r>
            <a:rPr lang="ja-JP" altLang="en-US" sz="1400">
              <a:effectLst/>
              <a:latin typeface="メイリオ" panose="020B0604030504040204" pitchFamily="50" charset="-128"/>
              <a:ea typeface="メイリオ" panose="020B0604030504040204" pitchFamily="50" charset="-128"/>
            </a:rPr>
            <a:t>～</a:t>
          </a:r>
          <a:r>
            <a:rPr lang="en-US" altLang="ja-JP" sz="1400">
              <a:effectLst/>
              <a:latin typeface="メイリオ" panose="020B0604030504040204" pitchFamily="50" charset="-128"/>
              <a:ea typeface="メイリオ" panose="020B0604030504040204" pitchFamily="50" charset="-128"/>
            </a:rPr>
            <a:t>8</a:t>
          </a:r>
          <a:r>
            <a:rPr lang="ja-JP" altLang="en-US" sz="1400">
              <a:effectLst/>
              <a:latin typeface="メイリオ" panose="020B0604030504040204" pitchFamily="50" charset="-128"/>
              <a:ea typeface="メイリオ" panose="020B0604030504040204" pitchFamily="50" charset="-128"/>
            </a:rPr>
            <a:t>までの通知分）を確認のうえ記載してください。</a:t>
          </a:r>
          <a:endParaRPr lang="ja-JP" altLang="ja-JP" sz="1400">
            <a:effectLst/>
            <a:latin typeface="メイリオ" panose="020B0604030504040204" pitchFamily="50" charset="-128"/>
            <a:ea typeface="メイリオ"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I:\&#12288;1209%20&#38556;&#23475;&#31119;&#31049;&#35506;\&#38556;&#23475;&#31119;&#31049;\&#20966;&#36935;&#25913;&#21892;\&#9678;&#31119;&#31049;&#12539;&#20171;&#35703;&#32887;&#21729;&#20966;&#36935;&#25913;&#21892;&#33256;&#26178;&#29305;&#20363;&#20132;&#20184;&#37329;\R5\05_HP&#29992;&#12501;&#12449;&#12452;&#12523;\shinseiyoushiki.xlsx" TargetMode="External"/><Relationship Id="rId1" Type="http://schemas.openxmlformats.org/officeDocument/2006/relationships/externalLinkPath" Target="/&#12288;1209%20&#38556;&#23475;&#31119;&#31049;&#35506;/&#38556;&#23475;&#31119;&#31049;/&#20966;&#36935;&#25913;&#21892;/&#9678;&#31119;&#31049;&#12539;&#20171;&#35703;&#32887;&#21729;&#20966;&#36935;&#25913;&#21892;&#33256;&#26178;&#29305;&#20363;&#20132;&#20184;&#37329;/R5/05_HP&#29992;&#12501;&#12449;&#12452;&#12523;/shinseiyoushik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基本情報入力シート"/>
      <sheetName val="別紙様式１"/>
      <sheetName val="別紙様式2-1（計画書）"/>
      <sheetName val="別紙様式2-2（計画書個票）"/>
      <sheetName val="【参考】数式用"/>
    </sheetNames>
    <sheetDataSet>
      <sheetData sheetId="0"/>
      <sheetData sheetId="1"/>
      <sheetData sheetId="2">
        <row r="16">
          <cell r="Z16">
            <v>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147"/>
  <sheetViews>
    <sheetView showGridLines="0" view="pageBreakPreview" zoomScale="85" zoomScaleNormal="100" zoomScaleSheetLayoutView="85" workbookViewId="0"/>
  </sheetViews>
  <sheetFormatPr defaultColWidth="9" defaultRowHeight="20.149999999999999" customHeight="1"/>
  <cols>
    <col min="1" max="1" width="4.6328125" customWidth="1"/>
    <col min="2" max="2" width="11" customWidth="1"/>
    <col min="3" max="12" width="1.7265625" customWidth="1"/>
    <col min="13" max="17" width="2.7265625" customWidth="1"/>
    <col min="18" max="22" width="2.6328125" customWidth="1"/>
    <col min="23" max="23" width="14.08984375" customWidth="1"/>
    <col min="24" max="24" width="26.36328125" customWidth="1"/>
    <col min="25" max="25" width="35.453125" customWidth="1"/>
    <col min="26" max="26" width="7.08984375" customWidth="1"/>
    <col min="27" max="27" width="0.36328125" hidden="1" customWidth="1"/>
    <col min="28" max="28" width="10.36328125" bestFit="1" customWidth="1"/>
  </cols>
  <sheetData>
    <row r="1" spans="1:26" ht="20.149999999999999" customHeight="1">
      <c r="A1" s="8" t="s">
        <v>142</v>
      </c>
    </row>
    <row r="2" spans="1:26" ht="11.25" customHeight="1">
      <c r="A2" s="9"/>
    </row>
    <row r="3" spans="1:26" s="10" customFormat="1" ht="28.5" customHeight="1">
      <c r="A3" s="231" t="s">
        <v>42</v>
      </c>
      <c r="B3" s="231"/>
      <c r="C3" s="231"/>
      <c r="D3" s="231"/>
      <c r="E3" s="231"/>
      <c r="F3" s="231"/>
      <c r="G3" s="231"/>
      <c r="H3" s="231"/>
      <c r="I3" s="231"/>
      <c r="J3" s="231"/>
      <c r="K3" s="231"/>
      <c r="L3" s="231"/>
      <c r="M3" s="231"/>
      <c r="N3" s="231"/>
      <c r="O3" s="231"/>
      <c r="P3" s="231"/>
      <c r="Q3" s="231"/>
      <c r="R3" s="231"/>
      <c r="S3" s="231"/>
      <c r="T3" s="231"/>
      <c r="U3" s="231"/>
      <c r="V3" s="231"/>
      <c r="W3" s="231"/>
      <c r="X3" s="231"/>
      <c r="Y3" s="231"/>
      <c r="Z3" s="12"/>
    </row>
    <row r="4" spans="1:26" s="10" customFormat="1" ht="30.75" customHeight="1">
      <c r="A4" s="232" t="s">
        <v>43</v>
      </c>
      <c r="B4" s="232"/>
      <c r="C4" s="232"/>
      <c r="D4" s="232"/>
      <c r="E4" s="232"/>
      <c r="F4" s="232"/>
      <c r="G4" s="232"/>
      <c r="H4" s="232"/>
      <c r="I4" s="232"/>
      <c r="J4" s="232"/>
      <c r="K4" s="232"/>
      <c r="L4" s="232"/>
      <c r="M4" s="232"/>
      <c r="N4" s="232"/>
      <c r="O4" s="232"/>
      <c r="P4" s="232"/>
      <c r="Q4" s="232"/>
      <c r="R4" s="232"/>
      <c r="S4" s="232"/>
      <c r="T4" s="232"/>
      <c r="U4" s="232"/>
      <c r="V4" s="232"/>
      <c r="W4" s="232"/>
      <c r="X4" s="232"/>
      <c r="Y4" s="232"/>
      <c r="Z4" s="72"/>
    </row>
    <row r="5" spans="1:26" ht="9.75" customHeight="1">
      <c r="A5" s="10"/>
      <c r="B5" s="11"/>
      <c r="C5" s="11"/>
      <c r="D5" s="11"/>
      <c r="E5" s="11"/>
      <c r="F5" s="11"/>
      <c r="G5" s="11"/>
      <c r="H5" s="11"/>
      <c r="I5" s="11"/>
      <c r="J5" s="11"/>
      <c r="K5" s="11"/>
      <c r="L5" s="11"/>
      <c r="M5" s="11"/>
      <c r="N5" s="11"/>
      <c r="O5" s="11"/>
      <c r="P5" s="11"/>
      <c r="Q5" s="11"/>
      <c r="R5" s="11"/>
      <c r="S5" s="11"/>
      <c r="T5" s="11"/>
      <c r="U5" s="11"/>
      <c r="V5" s="11"/>
      <c r="W5" s="11"/>
      <c r="X5" s="11"/>
      <c r="Y5" s="11"/>
      <c r="Z5" s="11"/>
    </row>
    <row r="6" spans="1:26" ht="36.75" customHeight="1">
      <c r="A6" s="231" t="s">
        <v>59</v>
      </c>
      <c r="B6" s="231"/>
      <c r="C6" s="231"/>
      <c r="D6" s="231"/>
      <c r="E6" s="231"/>
      <c r="F6" s="231"/>
      <c r="G6" s="231"/>
      <c r="H6" s="231"/>
      <c r="I6" s="231"/>
      <c r="J6" s="231"/>
      <c r="K6" s="231"/>
      <c r="L6" s="231"/>
      <c r="M6" s="231"/>
      <c r="N6" s="231"/>
      <c r="O6" s="231"/>
      <c r="P6" s="231"/>
      <c r="Q6" s="231"/>
      <c r="R6" s="231"/>
      <c r="S6" s="231"/>
      <c r="T6" s="231"/>
      <c r="U6" s="231"/>
      <c r="V6" s="231"/>
      <c r="W6" s="231"/>
      <c r="X6" s="231"/>
      <c r="Y6" s="231"/>
      <c r="Z6" s="12"/>
    </row>
    <row r="7" spans="1:26" ht="20.149999999999999" customHeight="1">
      <c r="A7" s="13"/>
      <c r="B7" s="11"/>
      <c r="C7" s="11"/>
      <c r="D7" s="11"/>
      <c r="E7" s="11"/>
      <c r="F7" s="11"/>
      <c r="G7" s="11"/>
      <c r="H7" s="11"/>
      <c r="I7" s="11"/>
      <c r="J7" s="11"/>
      <c r="K7" s="11"/>
      <c r="L7" s="11"/>
      <c r="M7" s="11"/>
      <c r="N7" s="11"/>
      <c r="O7" s="11"/>
      <c r="P7" s="11"/>
      <c r="Q7" s="11"/>
      <c r="R7" s="11"/>
      <c r="S7" s="11"/>
      <c r="T7" s="11"/>
      <c r="U7" s="11"/>
      <c r="V7" s="11"/>
      <c r="W7" s="11"/>
      <c r="X7" s="11"/>
      <c r="Y7" s="11"/>
      <c r="Z7" s="11"/>
    </row>
    <row r="8" spans="1:26" ht="20.149999999999999" customHeight="1">
      <c r="A8" s="13"/>
      <c r="B8" s="11"/>
      <c r="C8" s="11"/>
      <c r="D8" s="11"/>
      <c r="E8" s="11"/>
      <c r="F8" s="11"/>
      <c r="G8" s="11"/>
      <c r="H8" s="11"/>
      <c r="I8" s="11"/>
      <c r="J8" s="11"/>
      <c r="K8" s="11"/>
      <c r="L8" s="11"/>
      <c r="M8" s="11"/>
      <c r="N8" s="11"/>
      <c r="O8" s="11"/>
      <c r="P8" s="11"/>
      <c r="Q8" s="11"/>
      <c r="R8" s="11"/>
      <c r="S8" s="11"/>
      <c r="T8" s="11"/>
      <c r="U8" s="11"/>
      <c r="V8" s="11"/>
      <c r="W8" s="11"/>
      <c r="X8" s="11"/>
      <c r="Y8" s="11"/>
      <c r="Z8" s="11"/>
    </row>
    <row r="9" spans="1:26" ht="20.149999999999999" customHeight="1">
      <c r="A9" s="13"/>
      <c r="B9" s="11"/>
      <c r="C9" s="11"/>
      <c r="D9" s="11"/>
      <c r="E9" s="11"/>
      <c r="F9" s="11"/>
      <c r="G9" s="11"/>
      <c r="H9" s="11"/>
      <c r="I9" s="11"/>
      <c r="J9" s="11"/>
      <c r="K9" s="11"/>
      <c r="L9" s="11"/>
      <c r="M9" s="11"/>
      <c r="N9" s="11"/>
      <c r="O9" s="11"/>
      <c r="P9" s="11"/>
      <c r="Q9" s="11"/>
      <c r="R9" s="11"/>
      <c r="S9" s="11"/>
      <c r="T9" s="11"/>
      <c r="U9" s="11"/>
      <c r="V9" s="11"/>
      <c r="W9" s="11"/>
      <c r="X9" s="11"/>
      <c r="Y9" s="11"/>
      <c r="Z9" s="11"/>
    </row>
    <row r="10" spans="1:26" ht="20.149999999999999" customHeight="1">
      <c r="A10" s="13"/>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ht="20.149999999999999" customHeight="1">
      <c r="A11" s="13"/>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20.149999999999999" customHeight="1">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ht="7.5" customHeight="1">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60.75" customHeight="1">
      <c r="A14" s="231" t="s">
        <v>139</v>
      </c>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12"/>
    </row>
    <row r="15" spans="1:26" ht="10.5" customHeight="1">
      <c r="A15" s="10"/>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9.5" customHeight="1">
      <c r="A16" s="14" t="s">
        <v>33</v>
      </c>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7" ht="20.149999999999999" customHeight="1" thickBot="1">
      <c r="A17" s="11"/>
      <c r="B17" s="10" t="s">
        <v>143</v>
      </c>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7" ht="20.149999999999999" customHeight="1" thickBot="1">
      <c r="A18" s="11"/>
      <c r="B18" s="55" t="s">
        <v>13</v>
      </c>
      <c r="C18" s="295" t="s">
        <v>51</v>
      </c>
      <c r="D18" s="296"/>
      <c r="E18" s="296"/>
      <c r="F18" s="296"/>
      <c r="G18" s="296"/>
      <c r="H18" s="296"/>
      <c r="I18" s="296"/>
      <c r="J18" s="296"/>
      <c r="K18" s="296"/>
      <c r="L18" s="297"/>
      <c r="M18" s="11"/>
      <c r="N18" s="11"/>
      <c r="O18" s="11"/>
      <c r="P18" s="11"/>
      <c r="Q18" s="11"/>
      <c r="R18" s="11"/>
      <c r="S18" s="11"/>
      <c r="T18" s="11"/>
      <c r="U18" s="11"/>
      <c r="V18" s="11"/>
      <c r="W18" s="11"/>
      <c r="X18" s="11"/>
      <c r="Y18" s="11"/>
      <c r="Z18" s="11"/>
    </row>
    <row r="19" spans="1:27" ht="15" customHeight="1">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7" ht="20.149999999999999" customHeight="1">
      <c r="A20" s="14" t="s">
        <v>34</v>
      </c>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7" ht="20.149999999999999" customHeight="1" thickBot="1">
      <c r="A21" s="11"/>
      <c r="B21" s="10" t="s">
        <v>39</v>
      </c>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7" ht="20.149999999999999" customHeight="1">
      <c r="A22" s="11"/>
      <c r="B22" s="15" t="s">
        <v>18</v>
      </c>
      <c r="C22" s="251" t="s">
        <v>0</v>
      </c>
      <c r="D22" s="251"/>
      <c r="E22" s="251"/>
      <c r="F22" s="251"/>
      <c r="G22" s="251"/>
      <c r="H22" s="251"/>
      <c r="I22" s="251"/>
      <c r="J22" s="251"/>
      <c r="K22" s="251"/>
      <c r="L22" s="252"/>
      <c r="M22" s="298"/>
      <c r="N22" s="299"/>
      <c r="O22" s="299"/>
      <c r="P22" s="299"/>
      <c r="Q22" s="299"/>
      <c r="R22" s="299"/>
      <c r="S22" s="299"/>
      <c r="T22" s="299"/>
      <c r="U22" s="299"/>
      <c r="V22" s="299"/>
      <c r="W22" s="300"/>
      <c r="X22" s="301"/>
      <c r="Y22" s="11"/>
      <c r="Z22" s="11"/>
    </row>
    <row r="23" spans="1:27" ht="20.149999999999999" customHeight="1" thickBot="1">
      <c r="A23" s="11"/>
      <c r="B23" s="16"/>
      <c r="C23" s="251" t="s">
        <v>19</v>
      </c>
      <c r="D23" s="251"/>
      <c r="E23" s="251"/>
      <c r="F23" s="251"/>
      <c r="G23" s="251"/>
      <c r="H23" s="251"/>
      <c r="I23" s="251"/>
      <c r="J23" s="251"/>
      <c r="K23" s="251"/>
      <c r="L23" s="252"/>
      <c r="M23" s="285"/>
      <c r="N23" s="286"/>
      <c r="O23" s="286"/>
      <c r="P23" s="286"/>
      <c r="Q23" s="286"/>
      <c r="R23" s="286"/>
      <c r="S23" s="286"/>
      <c r="T23" s="286"/>
      <c r="U23" s="280"/>
      <c r="V23" s="280"/>
      <c r="W23" s="281"/>
      <c r="X23" s="282"/>
      <c r="Y23" s="11"/>
      <c r="Z23" s="11"/>
      <c r="AA23" t="s">
        <v>20</v>
      </c>
    </row>
    <row r="24" spans="1:27" ht="20.149999999999999" customHeight="1" thickBot="1">
      <c r="A24" s="11"/>
      <c r="B24" s="15" t="s">
        <v>21</v>
      </c>
      <c r="C24" s="251" t="s">
        <v>22</v>
      </c>
      <c r="D24" s="251"/>
      <c r="E24" s="251"/>
      <c r="F24" s="251"/>
      <c r="G24" s="251"/>
      <c r="H24" s="251"/>
      <c r="I24" s="251"/>
      <c r="J24" s="251"/>
      <c r="K24" s="251"/>
      <c r="L24" s="252"/>
      <c r="M24" s="2"/>
      <c r="N24" s="3"/>
      <c r="O24" s="3"/>
      <c r="P24" s="17"/>
      <c r="Q24" s="3"/>
      <c r="R24" s="3"/>
      <c r="S24" s="3"/>
      <c r="T24" s="4"/>
      <c r="U24" s="18"/>
      <c r="V24" s="19"/>
      <c r="W24" s="19"/>
      <c r="X24" s="19"/>
      <c r="Y24" s="11"/>
      <c r="Z24" s="11"/>
      <c r="AA24" t="str">
        <f>CONCATENATE(M24,N24,O24,P24,Q24,R24,S24,T24)</f>
        <v/>
      </c>
    </row>
    <row r="25" spans="1:27" ht="20.149999999999999" customHeight="1">
      <c r="A25" s="11"/>
      <c r="B25" s="20"/>
      <c r="C25" s="251" t="s">
        <v>23</v>
      </c>
      <c r="D25" s="251"/>
      <c r="E25" s="251"/>
      <c r="F25" s="251"/>
      <c r="G25" s="251"/>
      <c r="H25" s="251"/>
      <c r="I25" s="251"/>
      <c r="J25" s="251"/>
      <c r="K25" s="251"/>
      <c r="L25" s="252"/>
      <c r="M25" s="285"/>
      <c r="N25" s="286"/>
      <c r="O25" s="286"/>
      <c r="P25" s="286"/>
      <c r="Q25" s="286"/>
      <c r="R25" s="286"/>
      <c r="S25" s="286"/>
      <c r="T25" s="286"/>
      <c r="U25" s="254"/>
      <c r="V25" s="254"/>
      <c r="W25" s="255"/>
      <c r="X25" s="256"/>
      <c r="Y25" s="11"/>
      <c r="Z25" s="11"/>
    </row>
    <row r="26" spans="1:27" ht="20.149999999999999" customHeight="1">
      <c r="A26" s="11"/>
      <c r="B26" s="16"/>
      <c r="C26" s="251" t="s">
        <v>24</v>
      </c>
      <c r="D26" s="251"/>
      <c r="E26" s="251"/>
      <c r="F26" s="251"/>
      <c r="G26" s="251"/>
      <c r="H26" s="251"/>
      <c r="I26" s="251"/>
      <c r="J26" s="251"/>
      <c r="K26" s="251"/>
      <c r="L26" s="252"/>
      <c r="M26" s="285"/>
      <c r="N26" s="286"/>
      <c r="O26" s="286"/>
      <c r="P26" s="286"/>
      <c r="Q26" s="286"/>
      <c r="R26" s="286"/>
      <c r="S26" s="286"/>
      <c r="T26" s="286"/>
      <c r="U26" s="286"/>
      <c r="V26" s="286"/>
      <c r="W26" s="287"/>
      <c r="X26" s="288"/>
      <c r="Y26" s="11"/>
      <c r="Z26" s="11"/>
    </row>
    <row r="27" spans="1:27" ht="20.149999999999999" customHeight="1">
      <c r="A27" s="11"/>
      <c r="B27" s="15" t="s">
        <v>25</v>
      </c>
      <c r="C27" s="251" t="s">
        <v>26</v>
      </c>
      <c r="D27" s="251"/>
      <c r="E27" s="251"/>
      <c r="F27" s="251"/>
      <c r="G27" s="251"/>
      <c r="H27" s="251"/>
      <c r="I27" s="251"/>
      <c r="J27" s="251"/>
      <c r="K27" s="251"/>
      <c r="L27" s="252"/>
      <c r="M27" s="285"/>
      <c r="N27" s="286"/>
      <c r="O27" s="286"/>
      <c r="P27" s="286"/>
      <c r="Q27" s="286"/>
      <c r="R27" s="286"/>
      <c r="S27" s="286"/>
      <c r="T27" s="286"/>
      <c r="U27" s="286"/>
      <c r="V27" s="286"/>
      <c r="W27" s="287"/>
      <c r="X27" s="288"/>
      <c r="Y27" s="11"/>
      <c r="Z27" s="11"/>
    </row>
    <row r="28" spans="1:27" ht="20.149999999999999" customHeight="1" thickBot="1">
      <c r="A28" s="11"/>
      <c r="B28" s="16"/>
      <c r="C28" s="251" t="s">
        <v>27</v>
      </c>
      <c r="D28" s="251"/>
      <c r="E28" s="251"/>
      <c r="F28" s="251"/>
      <c r="G28" s="251"/>
      <c r="H28" s="251"/>
      <c r="I28" s="251"/>
      <c r="J28" s="251"/>
      <c r="K28" s="251"/>
      <c r="L28" s="252"/>
      <c r="M28" s="279"/>
      <c r="N28" s="280"/>
      <c r="O28" s="280"/>
      <c r="P28" s="280"/>
      <c r="Q28" s="280"/>
      <c r="R28" s="280"/>
      <c r="S28" s="280"/>
      <c r="T28" s="280"/>
      <c r="U28" s="280"/>
      <c r="V28" s="280"/>
      <c r="W28" s="281"/>
      <c r="X28" s="282"/>
      <c r="Y28" s="11"/>
      <c r="Z28" s="11"/>
    </row>
    <row r="29" spans="1:27" ht="20.149999999999999" customHeight="1" thickBot="1">
      <c r="A29" s="11"/>
      <c r="B29" s="252" t="s">
        <v>99</v>
      </c>
      <c r="C29" s="290"/>
      <c r="D29" s="290"/>
      <c r="E29" s="290"/>
      <c r="F29" s="290"/>
      <c r="G29" s="290"/>
      <c r="H29" s="290"/>
      <c r="I29" s="290"/>
      <c r="J29" s="290"/>
      <c r="K29" s="290"/>
      <c r="L29" s="291"/>
      <c r="M29" s="292"/>
      <c r="N29" s="293"/>
      <c r="O29" s="293"/>
      <c r="P29" s="293"/>
      <c r="Q29" s="293"/>
      <c r="R29" s="293"/>
      <c r="S29" s="293"/>
      <c r="T29" s="294"/>
      <c r="U29" s="18"/>
      <c r="V29" s="19"/>
      <c r="W29" s="19"/>
      <c r="X29" s="19"/>
      <c r="Y29" s="11"/>
      <c r="Z29" s="11"/>
    </row>
    <row r="30" spans="1:27" ht="20.149999999999999" customHeight="1">
      <c r="A30" s="11"/>
      <c r="B30" s="283" t="s">
        <v>28</v>
      </c>
      <c r="C30" s="251" t="s">
        <v>29</v>
      </c>
      <c r="D30" s="251"/>
      <c r="E30" s="251"/>
      <c r="F30" s="251"/>
      <c r="G30" s="251"/>
      <c r="H30" s="251"/>
      <c r="I30" s="251"/>
      <c r="J30" s="251"/>
      <c r="K30" s="251"/>
      <c r="L30" s="252"/>
      <c r="M30" s="285"/>
      <c r="N30" s="286"/>
      <c r="O30" s="286"/>
      <c r="P30" s="286"/>
      <c r="Q30" s="286"/>
      <c r="R30" s="286"/>
      <c r="S30" s="286"/>
      <c r="T30" s="286"/>
      <c r="U30" s="286"/>
      <c r="V30" s="286"/>
      <c r="W30" s="287"/>
      <c r="X30" s="288"/>
      <c r="Y30" s="11"/>
      <c r="Z30" s="11"/>
    </row>
    <row r="31" spans="1:27" ht="20.149999999999999" customHeight="1">
      <c r="A31" s="11"/>
      <c r="B31" s="284"/>
      <c r="C31" s="289" t="s">
        <v>27</v>
      </c>
      <c r="D31" s="289"/>
      <c r="E31" s="289"/>
      <c r="F31" s="289"/>
      <c r="G31" s="289"/>
      <c r="H31" s="289"/>
      <c r="I31" s="289"/>
      <c r="J31" s="289"/>
      <c r="K31" s="289"/>
      <c r="L31" s="289"/>
      <c r="M31" s="285"/>
      <c r="N31" s="286"/>
      <c r="O31" s="286"/>
      <c r="P31" s="286"/>
      <c r="Q31" s="286"/>
      <c r="R31" s="286"/>
      <c r="S31" s="286"/>
      <c r="T31" s="286"/>
      <c r="U31" s="286"/>
      <c r="V31" s="286"/>
      <c r="W31" s="287"/>
      <c r="X31" s="288"/>
      <c r="Y31" s="11"/>
      <c r="Z31" s="11"/>
    </row>
    <row r="32" spans="1:27" ht="20.149999999999999" customHeight="1">
      <c r="A32" s="11"/>
      <c r="B32" s="15" t="s">
        <v>16</v>
      </c>
      <c r="C32" s="251" t="s">
        <v>7</v>
      </c>
      <c r="D32" s="251"/>
      <c r="E32" s="251"/>
      <c r="F32" s="251"/>
      <c r="G32" s="251"/>
      <c r="H32" s="251"/>
      <c r="I32" s="251"/>
      <c r="J32" s="251"/>
      <c r="K32" s="251"/>
      <c r="L32" s="252"/>
      <c r="M32" s="253"/>
      <c r="N32" s="254"/>
      <c r="O32" s="254"/>
      <c r="P32" s="254"/>
      <c r="Q32" s="254"/>
      <c r="R32" s="254"/>
      <c r="S32" s="254"/>
      <c r="T32" s="254"/>
      <c r="U32" s="254"/>
      <c r="V32" s="254"/>
      <c r="W32" s="255"/>
      <c r="X32" s="256"/>
      <c r="Y32" s="11"/>
      <c r="Z32" s="11"/>
    </row>
    <row r="33" spans="1:40" ht="20.149999999999999" customHeight="1" thickBot="1">
      <c r="A33" s="11"/>
      <c r="B33" s="21"/>
      <c r="C33" s="251" t="s">
        <v>17</v>
      </c>
      <c r="D33" s="251"/>
      <c r="E33" s="251"/>
      <c r="F33" s="251"/>
      <c r="G33" s="251"/>
      <c r="H33" s="251"/>
      <c r="I33" s="251"/>
      <c r="J33" s="251"/>
      <c r="K33" s="251"/>
      <c r="L33" s="252"/>
      <c r="M33" s="257"/>
      <c r="N33" s="258"/>
      <c r="O33" s="258"/>
      <c r="P33" s="258"/>
      <c r="Q33" s="258"/>
      <c r="R33" s="258"/>
      <c r="S33" s="258"/>
      <c r="T33" s="258"/>
      <c r="U33" s="258"/>
      <c r="V33" s="258"/>
      <c r="W33" s="259"/>
      <c r="X33" s="260"/>
      <c r="Y33" s="11"/>
      <c r="Z33" s="11"/>
    </row>
    <row r="34" spans="1:40" ht="48" customHeight="1">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40" ht="20.149999999999999" customHeight="1">
      <c r="A35" s="14" t="s">
        <v>60</v>
      </c>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40" ht="14">
      <c r="A36" s="11"/>
      <c r="B36" s="10" t="s">
        <v>140</v>
      </c>
      <c r="C36" s="11"/>
      <c r="D36" s="11"/>
      <c r="E36" s="11"/>
      <c r="F36" s="11"/>
      <c r="G36" s="11"/>
      <c r="H36" s="11"/>
      <c r="I36" s="11"/>
      <c r="J36" s="11"/>
      <c r="K36" s="11"/>
      <c r="L36" s="11"/>
      <c r="M36" s="11"/>
      <c r="N36" s="11"/>
      <c r="O36" s="11"/>
      <c r="P36" s="11"/>
      <c r="Q36" s="11"/>
      <c r="R36" s="11"/>
      <c r="S36" s="11"/>
      <c r="T36" s="11"/>
      <c r="U36" s="11"/>
      <c r="V36" s="11"/>
      <c r="W36" s="11"/>
      <c r="X36" s="22"/>
      <c r="Y36" s="11"/>
      <c r="Z36" s="11"/>
    </row>
    <row r="37" spans="1:40" ht="13">
      <c r="A37" s="11"/>
      <c r="B37" s="23"/>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7"/>
    </row>
    <row r="38" spans="1:40" ht="28.5" customHeight="1">
      <c r="A38" s="11"/>
      <c r="B38" s="265" t="s">
        <v>30</v>
      </c>
      <c r="C38" s="261" t="s">
        <v>138</v>
      </c>
      <c r="D38" s="261"/>
      <c r="E38" s="261"/>
      <c r="F38" s="261"/>
      <c r="G38" s="261"/>
      <c r="H38" s="261"/>
      <c r="I38" s="261"/>
      <c r="J38" s="261"/>
      <c r="K38" s="261"/>
      <c r="L38" s="262"/>
      <c r="M38" s="265" t="s">
        <v>31</v>
      </c>
      <c r="N38" s="265"/>
      <c r="O38" s="265"/>
      <c r="P38" s="265"/>
      <c r="Q38" s="265"/>
      <c r="R38" s="272" t="s">
        <v>35</v>
      </c>
      <c r="S38" s="273"/>
      <c r="T38" s="273"/>
      <c r="U38" s="273"/>
      <c r="V38" s="273"/>
      <c r="W38" s="274"/>
      <c r="X38" s="265" t="s">
        <v>32</v>
      </c>
      <c r="Y38" s="266" t="s">
        <v>6</v>
      </c>
      <c r="Z38" s="24"/>
    </row>
    <row r="39" spans="1:40" ht="28.5" customHeight="1" thickBot="1">
      <c r="A39" s="11"/>
      <c r="B39" s="265"/>
      <c r="C39" s="263"/>
      <c r="D39" s="263"/>
      <c r="E39" s="263"/>
      <c r="F39" s="263"/>
      <c r="G39" s="263"/>
      <c r="H39" s="263"/>
      <c r="I39" s="263"/>
      <c r="J39" s="263"/>
      <c r="K39" s="263"/>
      <c r="L39" s="264"/>
      <c r="M39" s="266"/>
      <c r="N39" s="266"/>
      <c r="O39" s="266"/>
      <c r="P39" s="266"/>
      <c r="Q39" s="266"/>
      <c r="R39" s="268" t="s">
        <v>36</v>
      </c>
      <c r="S39" s="266"/>
      <c r="T39" s="266"/>
      <c r="U39" s="266"/>
      <c r="V39" s="266"/>
      <c r="W39" s="25" t="s">
        <v>37</v>
      </c>
      <c r="X39" s="266"/>
      <c r="Y39" s="278"/>
      <c r="Z39" s="22"/>
    </row>
    <row r="40" spans="1:40" ht="38.25" customHeight="1" thickBot="1">
      <c r="A40" s="11"/>
      <c r="B40" s="26">
        <v>1</v>
      </c>
      <c r="C40" s="275"/>
      <c r="D40" s="276"/>
      <c r="E40" s="276"/>
      <c r="F40" s="276"/>
      <c r="G40" s="276"/>
      <c r="H40" s="276"/>
      <c r="I40" s="276"/>
      <c r="J40" s="276"/>
      <c r="K40" s="276"/>
      <c r="L40" s="277"/>
      <c r="M40" s="269"/>
      <c r="N40" s="270"/>
      <c r="O40" s="270"/>
      <c r="P40" s="270"/>
      <c r="Q40" s="271"/>
      <c r="R40" s="269"/>
      <c r="S40" s="270"/>
      <c r="T40" s="270"/>
      <c r="U40" s="270"/>
      <c r="V40" s="271"/>
      <c r="W40" s="5"/>
      <c r="X40" s="106"/>
      <c r="Y40" s="145"/>
      <c r="Z40" s="132" t="str">
        <f>IF(COUNTIF(R40:R255,C18)=COUNTA(C40:C255),"○","×")</f>
        <v>○</v>
      </c>
      <c r="AB40" s="248" t="s">
        <v>107</v>
      </c>
      <c r="AC40" s="249"/>
      <c r="AD40" s="249"/>
      <c r="AE40" s="249"/>
      <c r="AF40" s="249"/>
      <c r="AG40" s="249"/>
      <c r="AH40" s="249"/>
      <c r="AI40" s="249"/>
      <c r="AJ40" s="249"/>
      <c r="AK40" s="249"/>
      <c r="AL40" s="249"/>
      <c r="AM40" s="249"/>
      <c r="AN40" s="250"/>
    </row>
    <row r="41" spans="1:40" ht="38.25" customHeight="1">
      <c r="A41" s="11"/>
      <c r="B41" s="28">
        <f>B40+1</f>
        <v>2</v>
      </c>
      <c r="C41" s="233"/>
      <c r="D41" s="234"/>
      <c r="E41" s="234"/>
      <c r="F41" s="234"/>
      <c r="G41" s="234"/>
      <c r="H41" s="234"/>
      <c r="I41" s="234"/>
      <c r="J41" s="234"/>
      <c r="K41" s="234"/>
      <c r="L41" s="235"/>
      <c r="M41" s="242"/>
      <c r="N41" s="243"/>
      <c r="O41" s="243"/>
      <c r="P41" s="243"/>
      <c r="Q41" s="244"/>
      <c r="R41" s="245"/>
      <c r="S41" s="246"/>
      <c r="T41" s="246"/>
      <c r="U41" s="246"/>
      <c r="V41" s="247"/>
      <c r="W41" s="141"/>
      <c r="X41" s="6"/>
      <c r="Y41" s="145"/>
      <c r="Z41" s="27"/>
    </row>
    <row r="42" spans="1:40" ht="38.25" customHeight="1">
      <c r="A42" s="11"/>
      <c r="B42" s="28">
        <f t="shared" ref="B42:B105" si="0">B41+1</f>
        <v>3</v>
      </c>
      <c r="C42" s="233"/>
      <c r="D42" s="234"/>
      <c r="E42" s="234"/>
      <c r="F42" s="234"/>
      <c r="G42" s="234"/>
      <c r="H42" s="234"/>
      <c r="I42" s="234"/>
      <c r="J42" s="234"/>
      <c r="K42" s="234"/>
      <c r="L42" s="235"/>
      <c r="M42" s="245"/>
      <c r="N42" s="246"/>
      <c r="O42" s="246"/>
      <c r="P42" s="246"/>
      <c r="Q42" s="247"/>
      <c r="R42" s="245"/>
      <c r="S42" s="246"/>
      <c r="T42" s="246"/>
      <c r="U42" s="246"/>
      <c r="V42" s="247"/>
      <c r="W42" s="141"/>
      <c r="X42" s="6"/>
      <c r="Y42" s="145"/>
      <c r="Z42" s="27"/>
    </row>
    <row r="43" spans="1:40" ht="38.25" customHeight="1">
      <c r="A43" s="11"/>
      <c r="B43" s="28">
        <f t="shared" si="0"/>
        <v>4</v>
      </c>
      <c r="C43" s="233"/>
      <c r="D43" s="234"/>
      <c r="E43" s="234"/>
      <c r="F43" s="234"/>
      <c r="G43" s="234"/>
      <c r="H43" s="234"/>
      <c r="I43" s="234"/>
      <c r="J43" s="234"/>
      <c r="K43" s="234"/>
      <c r="L43" s="235"/>
      <c r="M43" s="245"/>
      <c r="N43" s="246"/>
      <c r="O43" s="246"/>
      <c r="P43" s="246"/>
      <c r="Q43" s="247"/>
      <c r="R43" s="245"/>
      <c r="S43" s="246"/>
      <c r="T43" s="246"/>
      <c r="U43" s="246"/>
      <c r="V43" s="247"/>
      <c r="W43" s="104"/>
      <c r="X43" s="6"/>
      <c r="Y43" s="145"/>
      <c r="Z43" s="27"/>
    </row>
    <row r="44" spans="1:40" ht="38.25" customHeight="1">
      <c r="A44" s="11"/>
      <c r="B44" s="28">
        <f t="shared" si="0"/>
        <v>5</v>
      </c>
      <c r="C44" s="233"/>
      <c r="D44" s="234"/>
      <c r="E44" s="234"/>
      <c r="F44" s="234"/>
      <c r="G44" s="234"/>
      <c r="H44" s="234"/>
      <c r="I44" s="234"/>
      <c r="J44" s="234"/>
      <c r="K44" s="234"/>
      <c r="L44" s="235"/>
      <c r="M44" s="245"/>
      <c r="N44" s="246"/>
      <c r="O44" s="246"/>
      <c r="P44" s="246"/>
      <c r="Q44" s="247"/>
      <c r="R44" s="245"/>
      <c r="S44" s="246"/>
      <c r="T44" s="246"/>
      <c r="U44" s="246"/>
      <c r="V44" s="247"/>
      <c r="W44" s="104"/>
      <c r="X44" s="6"/>
      <c r="Y44" s="145"/>
      <c r="Z44" s="27"/>
    </row>
    <row r="45" spans="1:40" ht="38.25" customHeight="1">
      <c r="A45" s="11"/>
      <c r="B45" s="28">
        <f t="shared" si="0"/>
        <v>6</v>
      </c>
      <c r="C45" s="233"/>
      <c r="D45" s="234"/>
      <c r="E45" s="234"/>
      <c r="F45" s="234"/>
      <c r="G45" s="234"/>
      <c r="H45" s="234"/>
      <c r="I45" s="234"/>
      <c r="J45" s="234"/>
      <c r="K45" s="234"/>
      <c r="L45" s="235"/>
      <c r="M45" s="245"/>
      <c r="N45" s="246"/>
      <c r="O45" s="246"/>
      <c r="P45" s="246"/>
      <c r="Q45" s="247"/>
      <c r="R45" s="245"/>
      <c r="S45" s="246"/>
      <c r="T45" s="246"/>
      <c r="U45" s="246"/>
      <c r="V45" s="247"/>
      <c r="W45" s="104"/>
      <c r="X45" s="6"/>
      <c r="Y45" s="145"/>
      <c r="Z45" s="27"/>
    </row>
    <row r="46" spans="1:40" ht="38.25" customHeight="1">
      <c r="A46" s="11"/>
      <c r="B46" s="28">
        <f t="shared" si="0"/>
        <v>7</v>
      </c>
      <c r="C46" s="233"/>
      <c r="D46" s="234"/>
      <c r="E46" s="234"/>
      <c r="F46" s="234"/>
      <c r="G46" s="234"/>
      <c r="H46" s="234"/>
      <c r="I46" s="234"/>
      <c r="J46" s="234"/>
      <c r="K46" s="234"/>
      <c r="L46" s="235"/>
      <c r="M46" s="239"/>
      <c r="N46" s="239"/>
      <c r="O46" s="239"/>
      <c r="P46" s="239"/>
      <c r="Q46" s="239"/>
      <c r="R46" s="245"/>
      <c r="S46" s="246"/>
      <c r="T46" s="246"/>
      <c r="U46" s="246"/>
      <c r="V46" s="247"/>
      <c r="W46" s="104"/>
      <c r="X46" s="6"/>
      <c r="Y46" s="145"/>
      <c r="Z46" s="27"/>
    </row>
    <row r="47" spans="1:40" ht="38.25" customHeight="1">
      <c r="A47" s="11"/>
      <c r="B47" s="28">
        <f t="shared" si="0"/>
        <v>8</v>
      </c>
      <c r="C47" s="233"/>
      <c r="D47" s="234"/>
      <c r="E47" s="234"/>
      <c r="F47" s="234"/>
      <c r="G47" s="234"/>
      <c r="H47" s="234"/>
      <c r="I47" s="234"/>
      <c r="J47" s="234"/>
      <c r="K47" s="234"/>
      <c r="L47" s="235"/>
      <c r="M47" s="239"/>
      <c r="N47" s="239"/>
      <c r="O47" s="239"/>
      <c r="P47" s="239"/>
      <c r="Q47" s="239"/>
      <c r="R47" s="239"/>
      <c r="S47" s="239"/>
      <c r="T47" s="239"/>
      <c r="U47" s="239"/>
      <c r="V47" s="239"/>
      <c r="W47" s="104"/>
      <c r="X47" s="6"/>
      <c r="Y47" s="145"/>
      <c r="Z47" s="27"/>
    </row>
    <row r="48" spans="1:40" ht="38.25" customHeight="1">
      <c r="A48" s="11"/>
      <c r="B48" s="28">
        <f t="shared" si="0"/>
        <v>9</v>
      </c>
      <c r="C48" s="233"/>
      <c r="D48" s="234"/>
      <c r="E48" s="234"/>
      <c r="F48" s="234"/>
      <c r="G48" s="234"/>
      <c r="H48" s="234"/>
      <c r="I48" s="234"/>
      <c r="J48" s="234"/>
      <c r="K48" s="234"/>
      <c r="L48" s="235"/>
      <c r="M48" s="239"/>
      <c r="N48" s="239"/>
      <c r="O48" s="239"/>
      <c r="P48" s="239"/>
      <c r="Q48" s="239"/>
      <c r="R48" s="239"/>
      <c r="S48" s="239"/>
      <c r="T48" s="239"/>
      <c r="U48" s="239"/>
      <c r="V48" s="239"/>
      <c r="W48" s="104"/>
      <c r="X48" s="6"/>
      <c r="Y48" s="145"/>
      <c r="Z48" s="27"/>
    </row>
    <row r="49" spans="1:26" ht="38.25" customHeight="1">
      <c r="A49" s="11"/>
      <c r="B49" s="28">
        <f t="shared" si="0"/>
        <v>10</v>
      </c>
      <c r="C49" s="233"/>
      <c r="D49" s="234"/>
      <c r="E49" s="234"/>
      <c r="F49" s="234"/>
      <c r="G49" s="234"/>
      <c r="H49" s="234"/>
      <c r="I49" s="234"/>
      <c r="J49" s="234"/>
      <c r="K49" s="234"/>
      <c r="L49" s="235"/>
      <c r="M49" s="239"/>
      <c r="N49" s="239"/>
      <c r="O49" s="239"/>
      <c r="P49" s="239"/>
      <c r="Q49" s="239"/>
      <c r="R49" s="239"/>
      <c r="S49" s="239"/>
      <c r="T49" s="239"/>
      <c r="U49" s="239"/>
      <c r="V49" s="239"/>
      <c r="W49" s="104"/>
      <c r="X49" s="6"/>
      <c r="Y49" s="145"/>
      <c r="Z49" s="27"/>
    </row>
    <row r="50" spans="1:26" ht="38.25" customHeight="1">
      <c r="A50" s="11"/>
      <c r="B50" s="28">
        <f t="shared" si="0"/>
        <v>11</v>
      </c>
      <c r="C50" s="233"/>
      <c r="D50" s="234"/>
      <c r="E50" s="234"/>
      <c r="F50" s="234"/>
      <c r="G50" s="234"/>
      <c r="H50" s="234"/>
      <c r="I50" s="234"/>
      <c r="J50" s="234"/>
      <c r="K50" s="234"/>
      <c r="L50" s="235"/>
      <c r="M50" s="239"/>
      <c r="N50" s="239"/>
      <c r="O50" s="239"/>
      <c r="P50" s="239"/>
      <c r="Q50" s="239"/>
      <c r="R50" s="239"/>
      <c r="S50" s="239"/>
      <c r="T50" s="239"/>
      <c r="U50" s="239"/>
      <c r="V50" s="239"/>
      <c r="W50" s="104"/>
      <c r="X50" s="6"/>
      <c r="Y50" s="145"/>
      <c r="Z50" s="27"/>
    </row>
    <row r="51" spans="1:26" ht="38.25" customHeight="1">
      <c r="A51" s="11"/>
      <c r="B51" s="28">
        <f t="shared" si="0"/>
        <v>12</v>
      </c>
      <c r="C51" s="233"/>
      <c r="D51" s="234"/>
      <c r="E51" s="234"/>
      <c r="F51" s="234"/>
      <c r="G51" s="234"/>
      <c r="H51" s="234"/>
      <c r="I51" s="234"/>
      <c r="J51" s="234"/>
      <c r="K51" s="234"/>
      <c r="L51" s="235"/>
      <c r="M51" s="239"/>
      <c r="N51" s="239"/>
      <c r="O51" s="239"/>
      <c r="P51" s="239"/>
      <c r="Q51" s="239"/>
      <c r="R51" s="239"/>
      <c r="S51" s="239"/>
      <c r="T51" s="239"/>
      <c r="U51" s="239"/>
      <c r="V51" s="239"/>
      <c r="W51" s="104"/>
      <c r="X51" s="6"/>
      <c r="Y51" s="145"/>
      <c r="Z51" s="27"/>
    </row>
    <row r="52" spans="1:26" ht="38.25" customHeight="1">
      <c r="A52" s="11"/>
      <c r="B52" s="28">
        <f t="shared" si="0"/>
        <v>13</v>
      </c>
      <c r="C52" s="233"/>
      <c r="D52" s="234"/>
      <c r="E52" s="234"/>
      <c r="F52" s="234"/>
      <c r="G52" s="234"/>
      <c r="H52" s="234"/>
      <c r="I52" s="234"/>
      <c r="J52" s="234"/>
      <c r="K52" s="234"/>
      <c r="L52" s="235"/>
      <c r="M52" s="239"/>
      <c r="N52" s="239"/>
      <c r="O52" s="239"/>
      <c r="P52" s="239"/>
      <c r="Q52" s="239"/>
      <c r="R52" s="239"/>
      <c r="S52" s="239"/>
      <c r="T52" s="239"/>
      <c r="U52" s="239"/>
      <c r="V52" s="239"/>
      <c r="W52" s="104"/>
      <c r="X52" s="6"/>
      <c r="Y52" s="145"/>
      <c r="Z52" s="27"/>
    </row>
    <row r="53" spans="1:26" ht="38.25" customHeight="1">
      <c r="A53" s="11"/>
      <c r="B53" s="28">
        <f t="shared" si="0"/>
        <v>14</v>
      </c>
      <c r="C53" s="233"/>
      <c r="D53" s="234"/>
      <c r="E53" s="234"/>
      <c r="F53" s="234"/>
      <c r="G53" s="234"/>
      <c r="H53" s="234"/>
      <c r="I53" s="234"/>
      <c r="J53" s="234"/>
      <c r="K53" s="234"/>
      <c r="L53" s="235"/>
      <c r="M53" s="239"/>
      <c r="N53" s="239"/>
      <c r="O53" s="239"/>
      <c r="P53" s="239"/>
      <c r="Q53" s="239"/>
      <c r="R53" s="239"/>
      <c r="S53" s="239"/>
      <c r="T53" s="239"/>
      <c r="U53" s="239"/>
      <c r="V53" s="239"/>
      <c r="W53" s="104"/>
      <c r="X53" s="6"/>
      <c r="Y53" s="145"/>
      <c r="Z53" s="27"/>
    </row>
    <row r="54" spans="1:26" ht="38.25" customHeight="1">
      <c r="A54" s="11"/>
      <c r="B54" s="28">
        <f t="shared" si="0"/>
        <v>15</v>
      </c>
      <c r="C54" s="233"/>
      <c r="D54" s="234"/>
      <c r="E54" s="234"/>
      <c r="F54" s="234"/>
      <c r="G54" s="234"/>
      <c r="H54" s="234"/>
      <c r="I54" s="234"/>
      <c r="J54" s="234"/>
      <c r="K54" s="234"/>
      <c r="L54" s="235"/>
      <c r="M54" s="239"/>
      <c r="N54" s="239"/>
      <c r="O54" s="239"/>
      <c r="P54" s="239"/>
      <c r="Q54" s="239"/>
      <c r="R54" s="239"/>
      <c r="S54" s="239"/>
      <c r="T54" s="239"/>
      <c r="U54" s="239"/>
      <c r="V54" s="239"/>
      <c r="W54" s="104"/>
      <c r="X54" s="6"/>
      <c r="Y54" s="145"/>
      <c r="Z54" s="27"/>
    </row>
    <row r="55" spans="1:26" ht="38.25" customHeight="1">
      <c r="A55" s="11"/>
      <c r="B55" s="28">
        <f t="shared" si="0"/>
        <v>16</v>
      </c>
      <c r="C55" s="233"/>
      <c r="D55" s="234"/>
      <c r="E55" s="234"/>
      <c r="F55" s="234"/>
      <c r="G55" s="234"/>
      <c r="H55" s="234"/>
      <c r="I55" s="234"/>
      <c r="J55" s="234"/>
      <c r="K55" s="234"/>
      <c r="L55" s="235"/>
      <c r="M55" s="239"/>
      <c r="N55" s="239"/>
      <c r="O55" s="239"/>
      <c r="P55" s="239"/>
      <c r="Q55" s="239"/>
      <c r="R55" s="239"/>
      <c r="S55" s="239"/>
      <c r="T55" s="239"/>
      <c r="U55" s="239"/>
      <c r="V55" s="239"/>
      <c r="W55" s="104"/>
      <c r="X55" s="6"/>
      <c r="Y55" s="145"/>
      <c r="Z55" s="27"/>
    </row>
    <row r="56" spans="1:26" ht="38.25" customHeight="1">
      <c r="A56" s="11"/>
      <c r="B56" s="28">
        <f t="shared" si="0"/>
        <v>17</v>
      </c>
      <c r="C56" s="233"/>
      <c r="D56" s="234"/>
      <c r="E56" s="234"/>
      <c r="F56" s="234"/>
      <c r="G56" s="234"/>
      <c r="H56" s="234"/>
      <c r="I56" s="234"/>
      <c r="J56" s="234"/>
      <c r="K56" s="234"/>
      <c r="L56" s="235"/>
      <c r="M56" s="239"/>
      <c r="N56" s="239"/>
      <c r="O56" s="239"/>
      <c r="P56" s="239"/>
      <c r="Q56" s="239"/>
      <c r="R56" s="239"/>
      <c r="S56" s="239"/>
      <c r="T56" s="239"/>
      <c r="U56" s="239"/>
      <c r="V56" s="239"/>
      <c r="W56" s="104"/>
      <c r="X56" s="6"/>
      <c r="Y56" s="145"/>
      <c r="Z56" s="27"/>
    </row>
    <row r="57" spans="1:26" ht="38.25" customHeight="1">
      <c r="A57" s="11"/>
      <c r="B57" s="28">
        <f t="shared" si="0"/>
        <v>18</v>
      </c>
      <c r="C57" s="233"/>
      <c r="D57" s="234"/>
      <c r="E57" s="234"/>
      <c r="F57" s="234"/>
      <c r="G57" s="234"/>
      <c r="H57" s="234"/>
      <c r="I57" s="234"/>
      <c r="J57" s="234"/>
      <c r="K57" s="234"/>
      <c r="L57" s="235"/>
      <c r="M57" s="239"/>
      <c r="N57" s="239"/>
      <c r="O57" s="239"/>
      <c r="P57" s="239"/>
      <c r="Q57" s="239"/>
      <c r="R57" s="239"/>
      <c r="S57" s="239"/>
      <c r="T57" s="239"/>
      <c r="U57" s="239"/>
      <c r="V57" s="239"/>
      <c r="W57" s="104"/>
      <c r="X57" s="6"/>
      <c r="Y57" s="145"/>
      <c r="Z57" s="27"/>
    </row>
    <row r="58" spans="1:26" ht="38.25" customHeight="1">
      <c r="A58" s="11"/>
      <c r="B58" s="28">
        <f t="shared" si="0"/>
        <v>19</v>
      </c>
      <c r="C58" s="233"/>
      <c r="D58" s="234"/>
      <c r="E58" s="234"/>
      <c r="F58" s="234"/>
      <c r="G58" s="234"/>
      <c r="H58" s="234"/>
      <c r="I58" s="234"/>
      <c r="J58" s="234"/>
      <c r="K58" s="234"/>
      <c r="L58" s="235"/>
      <c r="M58" s="239"/>
      <c r="N58" s="239"/>
      <c r="O58" s="239"/>
      <c r="P58" s="239"/>
      <c r="Q58" s="239"/>
      <c r="R58" s="239"/>
      <c r="S58" s="239"/>
      <c r="T58" s="239"/>
      <c r="U58" s="239"/>
      <c r="V58" s="239"/>
      <c r="W58" s="104"/>
      <c r="X58" s="6"/>
      <c r="Y58" s="145"/>
      <c r="Z58" s="27"/>
    </row>
    <row r="59" spans="1:26" ht="38.25" customHeight="1">
      <c r="A59" s="11"/>
      <c r="B59" s="28">
        <f t="shared" si="0"/>
        <v>20</v>
      </c>
      <c r="C59" s="233"/>
      <c r="D59" s="234"/>
      <c r="E59" s="234"/>
      <c r="F59" s="234"/>
      <c r="G59" s="234"/>
      <c r="H59" s="234"/>
      <c r="I59" s="234"/>
      <c r="J59" s="234"/>
      <c r="K59" s="234"/>
      <c r="L59" s="235"/>
      <c r="M59" s="239"/>
      <c r="N59" s="239"/>
      <c r="O59" s="239"/>
      <c r="P59" s="239"/>
      <c r="Q59" s="239"/>
      <c r="R59" s="239"/>
      <c r="S59" s="239"/>
      <c r="T59" s="239"/>
      <c r="U59" s="239"/>
      <c r="V59" s="239"/>
      <c r="W59" s="104"/>
      <c r="X59" s="6"/>
      <c r="Y59" s="145"/>
      <c r="Z59" s="27"/>
    </row>
    <row r="60" spans="1:26" ht="38.25" customHeight="1">
      <c r="A60" s="11"/>
      <c r="B60" s="28">
        <f t="shared" si="0"/>
        <v>21</v>
      </c>
      <c r="C60" s="233"/>
      <c r="D60" s="234"/>
      <c r="E60" s="234"/>
      <c r="F60" s="234"/>
      <c r="G60" s="234"/>
      <c r="H60" s="234"/>
      <c r="I60" s="234"/>
      <c r="J60" s="234"/>
      <c r="K60" s="234"/>
      <c r="L60" s="235"/>
      <c r="M60" s="239"/>
      <c r="N60" s="239"/>
      <c r="O60" s="239"/>
      <c r="P60" s="239"/>
      <c r="Q60" s="239"/>
      <c r="R60" s="239"/>
      <c r="S60" s="239"/>
      <c r="T60" s="239"/>
      <c r="U60" s="239"/>
      <c r="V60" s="239"/>
      <c r="W60" s="104"/>
      <c r="X60" s="6"/>
      <c r="Y60" s="145"/>
      <c r="Z60" s="27"/>
    </row>
    <row r="61" spans="1:26" ht="38.25" customHeight="1">
      <c r="A61" s="11"/>
      <c r="B61" s="28">
        <f t="shared" si="0"/>
        <v>22</v>
      </c>
      <c r="C61" s="233"/>
      <c r="D61" s="234"/>
      <c r="E61" s="234"/>
      <c r="F61" s="234"/>
      <c r="G61" s="234"/>
      <c r="H61" s="234"/>
      <c r="I61" s="234"/>
      <c r="J61" s="234"/>
      <c r="K61" s="234"/>
      <c r="L61" s="235"/>
      <c r="M61" s="239"/>
      <c r="N61" s="239"/>
      <c r="O61" s="239"/>
      <c r="P61" s="239"/>
      <c r="Q61" s="239"/>
      <c r="R61" s="239"/>
      <c r="S61" s="239"/>
      <c r="T61" s="239"/>
      <c r="U61" s="239"/>
      <c r="V61" s="239"/>
      <c r="W61" s="104"/>
      <c r="X61" s="6"/>
      <c r="Y61" s="145"/>
      <c r="Z61" s="27"/>
    </row>
    <row r="62" spans="1:26" ht="38.25" customHeight="1">
      <c r="A62" s="11"/>
      <c r="B62" s="28">
        <f t="shared" si="0"/>
        <v>23</v>
      </c>
      <c r="C62" s="233"/>
      <c r="D62" s="234"/>
      <c r="E62" s="234"/>
      <c r="F62" s="234"/>
      <c r="G62" s="234"/>
      <c r="H62" s="234"/>
      <c r="I62" s="234"/>
      <c r="J62" s="234"/>
      <c r="K62" s="234"/>
      <c r="L62" s="235"/>
      <c r="M62" s="239"/>
      <c r="N62" s="239"/>
      <c r="O62" s="239"/>
      <c r="P62" s="239"/>
      <c r="Q62" s="239"/>
      <c r="R62" s="239"/>
      <c r="S62" s="239"/>
      <c r="T62" s="239"/>
      <c r="U62" s="239"/>
      <c r="V62" s="239"/>
      <c r="W62" s="104"/>
      <c r="X62" s="6"/>
      <c r="Y62" s="145"/>
      <c r="Z62" s="27"/>
    </row>
    <row r="63" spans="1:26" ht="38.25" customHeight="1">
      <c r="A63" s="11"/>
      <c r="B63" s="28">
        <f t="shared" si="0"/>
        <v>24</v>
      </c>
      <c r="C63" s="233"/>
      <c r="D63" s="234"/>
      <c r="E63" s="234"/>
      <c r="F63" s="234"/>
      <c r="G63" s="234"/>
      <c r="H63" s="234"/>
      <c r="I63" s="234"/>
      <c r="J63" s="234"/>
      <c r="K63" s="234"/>
      <c r="L63" s="235"/>
      <c r="M63" s="239"/>
      <c r="N63" s="239"/>
      <c r="O63" s="239"/>
      <c r="P63" s="239"/>
      <c r="Q63" s="239"/>
      <c r="R63" s="239"/>
      <c r="S63" s="239"/>
      <c r="T63" s="239"/>
      <c r="U63" s="239"/>
      <c r="V63" s="239"/>
      <c r="W63" s="104"/>
      <c r="X63" s="6"/>
      <c r="Y63" s="145"/>
      <c r="Z63" s="27"/>
    </row>
    <row r="64" spans="1:26" ht="38.25" customHeight="1">
      <c r="A64" s="11"/>
      <c r="B64" s="28">
        <f t="shared" si="0"/>
        <v>25</v>
      </c>
      <c r="C64" s="233"/>
      <c r="D64" s="234"/>
      <c r="E64" s="234"/>
      <c r="F64" s="234"/>
      <c r="G64" s="234"/>
      <c r="H64" s="234"/>
      <c r="I64" s="234"/>
      <c r="J64" s="234"/>
      <c r="K64" s="234"/>
      <c r="L64" s="235"/>
      <c r="M64" s="239"/>
      <c r="N64" s="239"/>
      <c r="O64" s="239"/>
      <c r="P64" s="239"/>
      <c r="Q64" s="239"/>
      <c r="R64" s="239"/>
      <c r="S64" s="239"/>
      <c r="T64" s="239"/>
      <c r="U64" s="239"/>
      <c r="V64" s="239"/>
      <c r="W64" s="104"/>
      <c r="X64" s="6"/>
      <c r="Y64" s="145"/>
      <c r="Z64" s="27"/>
    </row>
    <row r="65" spans="1:26" ht="38.25" customHeight="1">
      <c r="A65" s="11"/>
      <c r="B65" s="28">
        <f t="shared" si="0"/>
        <v>26</v>
      </c>
      <c r="C65" s="233"/>
      <c r="D65" s="234"/>
      <c r="E65" s="234"/>
      <c r="F65" s="234"/>
      <c r="G65" s="234"/>
      <c r="H65" s="234"/>
      <c r="I65" s="234"/>
      <c r="J65" s="234"/>
      <c r="K65" s="234"/>
      <c r="L65" s="235"/>
      <c r="M65" s="239"/>
      <c r="N65" s="239"/>
      <c r="O65" s="239"/>
      <c r="P65" s="239"/>
      <c r="Q65" s="239"/>
      <c r="R65" s="239"/>
      <c r="S65" s="239"/>
      <c r="T65" s="239"/>
      <c r="U65" s="239"/>
      <c r="V65" s="239"/>
      <c r="W65" s="104"/>
      <c r="X65" s="6"/>
      <c r="Y65" s="145"/>
      <c r="Z65" s="27"/>
    </row>
    <row r="66" spans="1:26" ht="38.25" customHeight="1">
      <c r="A66" s="11"/>
      <c r="B66" s="28">
        <f t="shared" si="0"/>
        <v>27</v>
      </c>
      <c r="C66" s="233"/>
      <c r="D66" s="234"/>
      <c r="E66" s="234"/>
      <c r="F66" s="234"/>
      <c r="G66" s="234"/>
      <c r="H66" s="234"/>
      <c r="I66" s="234"/>
      <c r="J66" s="234"/>
      <c r="K66" s="234"/>
      <c r="L66" s="235"/>
      <c r="M66" s="239"/>
      <c r="N66" s="239"/>
      <c r="O66" s="239"/>
      <c r="P66" s="239"/>
      <c r="Q66" s="239"/>
      <c r="R66" s="239"/>
      <c r="S66" s="239"/>
      <c r="T66" s="239"/>
      <c r="U66" s="239"/>
      <c r="V66" s="239"/>
      <c r="W66" s="104"/>
      <c r="X66" s="6"/>
      <c r="Y66" s="145"/>
      <c r="Z66" s="27"/>
    </row>
    <row r="67" spans="1:26" ht="38.25" customHeight="1">
      <c r="A67" s="11"/>
      <c r="B67" s="28">
        <f t="shared" si="0"/>
        <v>28</v>
      </c>
      <c r="C67" s="233"/>
      <c r="D67" s="234"/>
      <c r="E67" s="234"/>
      <c r="F67" s="234"/>
      <c r="G67" s="234"/>
      <c r="H67" s="234"/>
      <c r="I67" s="234"/>
      <c r="J67" s="234"/>
      <c r="K67" s="234"/>
      <c r="L67" s="235"/>
      <c r="M67" s="239"/>
      <c r="N67" s="239"/>
      <c r="O67" s="239"/>
      <c r="P67" s="239"/>
      <c r="Q67" s="239"/>
      <c r="R67" s="239"/>
      <c r="S67" s="239"/>
      <c r="T67" s="239"/>
      <c r="U67" s="239"/>
      <c r="V67" s="239"/>
      <c r="W67" s="104"/>
      <c r="X67" s="6"/>
      <c r="Y67" s="145"/>
      <c r="Z67" s="27"/>
    </row>
    <row r="68" spans="1:26" ht="38.25" customHeight="1">
      <c r="A68" s="11"/>
      <c r="B68" s="28">
        <f t="shared" si="0"/>
        <v>29</v>
      </c>
      <c r="C68" s="233"/>
      <c r="D68" s="234"/>
      <c r="E68" s="234"/>
      <c r="F68" s="234"/>
      <c r="G68" s="234"/>
      <c r="H68" s="234"/>
      <c r="I68" s="234"/>
      <c r="J68" s="234"/>
      <c r="K68" s="234"/>
      <c r="L68" s="235"/>
      <c r="M68" s="239"/>
      <c r="N68" s="239"/>
      <c r="O68" s="239"/>
      <c r="P68" s="239"/>
      <c r="Q68" s="239"/>
      <c r="R68" s="239"/>
      <c r="S68" s="239"/>
      <c r="T68" s="239"/>
      <c r="U68" s="239"/>
      <c r="V68" s="239"/>
      <c r="W68" s="104"/>
      <c r="X68" s="6"/>
      <c r="Y68" s="145"/>
      <c r="Z68" s="27"/>
    </row>
    <row r="69" spans="1:26" ht="38.25" customHeight="1">
      <c r="A69" s="11"/>
      <c r="B69" s="28">
        <f t="shared" si="0"/>
        <v>30</v>
      </c>
      <c r="C69" s="233"/>
      <c r="D69" s="234"/>
      <c r="E69" s="234"/>
      <c r="F69" s="234"/>
      <c r="G69" s="234"/>
      <c r="H69" s="234"/>
      <c r="I69" s="234"/>
      <c r="J69" s="234"/>
      <c r="K69" s="234"/>
      <c r="L69" s="235"/>
      <c r="M69" s="239"/>
      <c r="N69" s="239"/>
      <c r="O69" s="239"/>
      <c r="P69" s="239"/>
      <c r="Q69" s="239"/>
      <c r="R69" s="239"/>
      <c r="S69" s="239"/>
      <c r="T69" s="239"/>
      <c r="U69" s="239"/>
      <c r="V69" s="239"/>
      <c r="W69" s="104"/>
      <c r="X69" s="6"/>
      <c r="Y69" s="145"/>
      <c r="Z69" s="27"/>
    </row>
    <row r="70" spans="1:26" ht="38.25" customHeight="1">
      <c r="A70" s="11"/>
      <c r="B70" s="28">
        <f t="shared" si="0"/>
        <v>31</v>
      </c>
      <c r="C70" s="233"/>
      <c r="D70" s="234"/>
      <c r="E70" s="234"/>
      <c r="F70" s="234"/>
      <c r="G70" s="234"/>
      <c r="H70" s="234"/>
      <c r="I70" s="234"/>
      <c r="J70" s="234"/>
      <c r="K70" s="234"/>
      <c r="L70" s="235"/>
      <c r="M70" s="239"/>
      <c r="N70" s="239"/>
      <c r="O70" s="239"/>
      <c r="P70" s="239"/>
      <c r="Q70" s="239"/>
      <c r="R70" s="239"/>
      <c r="S70" s="239"/>
      <c r="T70" s="239"/>
      <c r="U70" s="239"/>
      <c r="V70" s="239"/>
      <c r="W70" s="104"/>
      <c r="X70" s="6"/>
      <c r="Y70" s="145"/>
      <c r="Z70" s="27"/>
    </row>
    <row r="71" spans="1:26" ht="38.25" customHeight="1">
      <c r="A71" s="11"/>
      <c r="B71" s="28">
        <f t="shared" si="0"/>
        <v>32</v>
      </c>
      <c r="C71" s="233"/>
      <c r="D71" s="234"/>
      <c r="E71" s="234"/>
      <c r="F71" s="234"/>
      <c r="G71" s="234"/>
      <c r="H71" s="234"/>
      <c r="I71" s="234"/>
      <c r="J71" s="234"/>
      <c r="K71" s="234"/>
      <c r="L71" s="235"/>
      <c r="M71" s="239"/>
      <c r="N71" s="239"/>
      <c r="O71" s="239"/>
      <c r="P71" s="239"/>
      <c r="Q71" s="239"/>
      <c r="R71" s="239"/>
      <c r="S71" s="239"/>
      <c r="T71" s="239"/>
      <c r="U71" s="239"/>
      <c r="V71" s="239"/>
      <c r="W71" s="104"/>
      <c r="X71" s="6"/>
      <c r="Y71" s="145"/>
      <c r="Z71" s="27"/>
    </row>
    <row r="72" spans="1:26" ht="38.25" customHeight="1">
      <c r="A72" s="11"/>
      <c r="B72" s="28">
        <f t="shared" si="0"/>
        <v>33</v>
      </c>
      <c r="C72" s="233"/>
      <c r="D72" s="234"/>
      <c r="E72" s="234"/>
      <c r="F72" s="234"/>
      <c r="G72" s="234"/>
      <c r="H72" s="234"/>
      <c r="I72" s="234"/>
      <c r="J72" s="234"/>
      <c r="K72" s="234"/>
      <c r="L72" s="235"/>
      <c r="M72" s="239"/>
      <c r="N72" s="239"/>
      <c r="O72" s="239"/>
      <c r="P72" s="239"/>
      <c r="Q72" s="239"/>
      <c r="R72" s="239"/>
      <c r="S72" s="239"/>
      <c r="T72" s="239"/>
      <c r="U72" s="239"/>
      <c r="V72" s="239"/>
      <c r="W72" s="104"/>
      <c r="X72" s="6"/>
      <c r="Y72" s="145"/>
      <c r="Z72" s="27"/>
    </row>
    <row r="73" spans="1:26" ht="38.25" customHeight="1">
      <c r="A73" s="11"/>
      <c r="B73" s="28">
        <f t="shared" si="0"/>
        <v>34</v>
      </c>
      <c r="C73" s="233"/>
      <c r="D73" s="234"/>
      <c r="E73" s="234"/>
      <c r="F73" s="234"/>
      <c r="G73" s="234"/>
      <c r="H73" s="234"/>
      <c r="I73" s="234"/>
      <c r="J73" s="234"/>
      <c r="K73" s="234"/>
      <c r="L73" s="235"/>
      <c r="M73" s="239"/>
      <c r="N73" s="239"/>
      <c r="O73" s="239"/>
      <c r="P73" s="239"/>
      <c r="Q73" s="239"/>
      <c r="R73" s="239"/>
      <c r="S73" s="239"/>
      <c r="T73" s="239"/>
      <c r="U73" s="239"/>
      <c r="V73" s="239"/>
      <c r="W73" s="104"/>
      <c r="X73" s="6"/>
      <c r="Y73" s="145"/>
      <c r="Z73" s="27"/>
    </row>
    <row r="74" spans="1:26" ht="38.25" customHeight="1">
      <c r="A74" s="11"/>
      <c r="B74" s="28">
        <f t="shared" si="0"/>
        <v>35</v>
      </c>
      <c r="C74" s="233"/>
      <c r="D74" s="234"/>
      <c r="E74" s="234"/>
      <c r="F74" s="234"/>
      <c r="G74" s="234"/>
      <c r="H74" s="234"/>
      <c r="I74" s="234"/>
      <c r="J74" s="234"/>
      <c r="K74" s="234"/>
      <c r="L74" s="235"/>
      <c r="M74" s="239"/>
      <c r="N74" s="239"/>
      <c r="O74" s="239"/>
      <c r="P74" s="239"/>
      <c r="Q74" s="239"/>
      <c r="R74" s="239"/>
      <c r="S74" s="239"/>
      <c r="T74" s="239"/>
      <c r="U74" s="239"/>
      <c r="V74" s="239"/>
      <c r="W74" s="104"/>
      <c r="X74" s="6"/>
      <c r="Y74" s="145"/>
      <c r="Z74" s="27"/>
    </row>
    <row r="75" spans="1:26" ht="38.25" customHeight="1">
      <c r="A75" s="11"/>
      <c r="B75" s="28">
        <f t="shared" si="0"/>
        <v>36</v>
      </c>
      <c r="C75" s="233"/>
      <c r="D75" s="234"/>
      <c r="E75" s="234"/>
      <c r="F75" s="234"/>
      <c r="G75" s="234"/>
      <c r="H75" s="234"/>
      <c r="I75" s="234"/>
      <c r="J75" s="234"/>
      <c r="K75" s="234"/>
      <c r="L75" s="235"/>
      <c r="M75" s="239"/>
      <c r="N75" s="239"/>
      <c r="O75" s="239"/>
      <c r="P75" s="239"/>
      <c r="Q75" s="239"/>
      <c r="R75" s="239"/>
      <c r="S75" s="239"/>
      <c r="T75" s="239"/>
      <c r="U75" s="239"/>
      <c r="V75" s="239"/>
      <c r="W75" s="104"/>
      <c r="X75" s="6"/>
      <c r="Y75" s="145"/>
      <c r="Z75" s="27"/>
    </row>
    <row r="76" spans="1:26" ht="38.25" customHeight="1">
      <c r="A76" s="11"/>
      <c r="B76" s="28">
        <f t="shared" si="0"/>
        <v>37</v>
      </c>
      <c r="C76" s="233"/>
      <c r="D76" s="234"/>
      <c r="E76" s="234"/>
      <c r="F76" s="234"/>
      <c r="G76" s="234"/>
      <c r="H76" s="234"/>
      <c r="I76" s="234"/>
      <c r="J76" s="234"/>
      <c r="K76" s="234"/>
      <c r="L76" s="235"/>
      <c r="M76" s="239"/>
      <c r="N76" s="239"/>
      <c r="O76" s="239"/>
      <c r="P76" s="239"/>
      <c r="Q76" s="239"/>
      <c r="R76" s="239"/>
      <c r="S76" s="239"/>
      <c r="T76" s="239"/>
      <c r="U76" s="239"/>
      <c r="V76" s="239"/>
      <c r="W76" s="104"/>
      <c r="X76" s="6"/>
      <c r="Y76" s="145"/>
      <c r="Z76" s="27"/>
    </row>
    <row r="77" spans="1:26" ht="38.25" customHeight="1">
      <c r="A77" s="11"/>
      <c r="B77" s="28">
        <f t="shared" si="0"/>
        <v>38</v>
      </c>
      <c r="C77" s="233"/>
      <c r="D77" s="234"/>
      <c r="E77" s="234"/>
      <c r="F77" s="234"/>
      <c r="G77" s="234"/>
      <c r="H77" s="234"/>
      <c r="I77" s="234"/>
      <c r="J77" s="234"/>
      <c r="K77" s="234"/>
      <c r="L77" s="235"/>
      <c r="M77" s="239"/>
      <c r="N77" s="239"/>
      <c r="O77" s="239"/>
      <c r="P77" s="239"/>
      <c r="Q77" s="239"/>
      <c r="R77" s="239"/>
      <c r="S77" s="239"/>
      <c r="T77" s="239"/>
      <c r="U77" s="239"/>
      <c r="V77" s="239"/>
      <c r="W77" s="104"/>
      <c r="X77" s="6"/>
      <c r="Y77" s="145"/>
      <c r="Z77" s="27"/>
    </row>
    <row r="78" spans="1:26" ht="38.25" customHeight="1">
      <c r="A78" s="11"/>
      <c r="B78" s="28">
        <f t="shared" si="0"/>
        <v>39</v>
      </c>
      <c r="C78" s="233"/>
      <c r="D78" s="234"/>
      <c r="E78" s="234"/>
      <c r="F78" s="234"/>
      <c r="G78" s="234"/>
      <c r="H78" s="234"/>
      <c r="I78" s="234"/>
      <c r="J78" s="234"/>
      <c r="K78" s="234"/>
      <c r="L78" s="235"/>
      <c r="M78" s="239"/>
      <c r="N78" s="239"/>
      <c r="O78" s="239"/>
      <c r="P78" s="239"/>
      <c r="Q78" s="239"/>
      <c r="R78" s="239"/>
      <c r="S78" s="239"/>
      <c r="T78" s="239"/>
      <c r="U78" s="239"/>
      <c r="V78" s="239"/>
      <c r="W78" s="104"/>
      <c r="X78" s="6"/>
      <c r="Y78" s="145"/>
      <c r="Z78" s="27"/>
    </row>
    <row r="79" spans="1:26" ht="38.25" customHeight="1">
      <c r="A79" s="11"/>
      <c r="B79" s="28">
        <f t="shared" si="0"/>
        <v>40</v>
      </c>
      <c r="C79" s="233"/>
      <c r="D79" s="234"/>
      <c r="E79" s="234"/>
      <c r="F79" s="234"/>
      <c r="G79" s="234"/>
      <c r="H79" s="234"/>
      <c r="I79" s="234"/>
      <c r="J79" s="234"/>
      <c r="K79" s="234"/>
      <c r="L79" s="235"/>
      <c r="M79" s="239"/>
      <c r="N79" s="239"/>
      <c r="O79" s="239"/>
      <c r="P79" s="239"/>
      <c r="Q79" s="239"/>
      <c r="R79" s="239"/>
      <c r="S79" s="239"/>
      <c r="T79" s="239"/>
      <c r="U79" s="239"/>
      <c r="V79" s="239"/>
      <c r="W79" s="104"/>
      <c r="X79" s="6"/>
      <c r="Y79" s="145"/>
      <c r="Z79" s="27"/>
    </row>
    <row r="80" spans="1:26" ht="38.25" customHeight="1">
      <c r="A80" s="11"/>
      <c r="B80" s="28">
        <f t="shared" si="0"/>
        <v>41</v>
      </c>
      <c r="C80" s="233"/>
      <c r="D80" s="234"/>
      <c r="E80" s="234"/>
      <c r="F80" s="234"/>
      <c r="G80" s="234"/>
      <c r="H80" s="234"/>
      <c r="I80" s="234"/>
      <c r="J80" s="234"/>
      <c r="K80" s="234"/>
      <c r="L80" s="235"/>
      <c r="M80" s="239"/>
      <c r="N80" s="239"/>
      <c r="O80" s="239"/>
      <c r="P80" s="239"/>
      <c r="Q80" s="239"/>
      <c r="R80" s="239"/>
      <c r="S80" s="239"/>
      <c r="T80" s="239"/>
      <c r="U80" s="239"/>
      <c r="V80" s="239"/>
      <c r="W80" s="104"/>
      <c r="X80" s="6"/>
      <c r="Y80" s="145"/>
      <c r="Z80" s="27"/>
    </row>
    <row r="81" spans="1:26" ht="38.25" customHeight="1">
      <c r="A81" s="11"/>
      <c r="B81" s="28">
        <f t="shared" si="0"/>
        <v>42</v>
      </c>
      <c r="C81" s="233"/>
      <c r="D81" s="234"/>
      <c r="E81" s="234"/>
      <c r="F81" s="234"/>
      <c r="G81" s="234"/>
      <c r="H81" s="234"/>
      <c r="I81" s="234"/>
      <c r="J81" s="234"/>
      <c r="K81" s="234"/>
      <c r="L81" s="235"/>
      <c r="M81" s="239"/>
      <c r="N81" s="239"/>
      <c r="O81" s="239"/>
      <c r="P81" s="239"/>
      <c r="Q81" s="239"/>
      <c r="R81" s="239"/>
      <c r="S81" s="239"/>
      <c r="T81" s="239"/>
      <c r="U81" s="239"/>
      <c r="V81" s="239"/>
      <c r="W81" s="104"/>
      <c r="X81" s="6"/>
      <c r="Y81" s="145"/>
      <c r="Z81" s="27"/>
    </row>
    <row r="82" spans="1:26" ht="38.25" customHeight="1">
      <c r="A82" s="11"/>
      <c r="B82" s="28">
        <f t="shared" si="0"/>
        <v>43</v>
      </c>
      <c r="C82" s="233"/>
      <c r="D82" s="234"/>
      <c r="E82" s="234"/>
      <c r="F82" s="234"/>
      <c r="G82" s="234"/>
      <c r="H82" s="234"/>
      <c r="I82" s="234"/>
      <c r="J82" s="234"/>
      <c r="K82" s="234"/>
      <c r="L82" s="235"/>
      <c r="M82" s="239"/>
      <c r="N82" s="239"/>
      <c r="O82" s="239"/>
      <c r="P82" s="239"/>
      <c r="Q82" s="239"/>
      <c r="R82" s="239"/>
      <c r="S82" s="239"/>
      <c r="T82" s="239"/>
      <c r="U82" s="239"/>
      <c r="V82" s="239"/>
      <c r="W82" s="104"/>
      <c r="X82" s="6"/>
      <c r="Y82" s="145"/>
      <c r="Z82" s="27"/>
    </row>
    <row r="83" spans="1:26" ht="38.25" customHeight="1">
      <c r="A83" s="11"/>
      <c r="B83" s="28">
        <f t="shared" si="0"/>
        <v>44</v>
      </c>
      <c r="C83" s="233"/>
      <c r="D83" s="234"/>
      <c r="E83" s="234"/>
      <c r="F83" s="234"/>
      <c r="G83" s="234"/>
      <c r="H83" s="234"/>
      <c r="I83" s="234"/>
      <c r="J83" s="234"/>
      <c r="K83" s="234"/>
      <c r="L83" s="235"/>
      <c r="M83" s="239"/>
      <c r="N83" s="239"/>
      <c r="O83" s="239"/>
      <c r="P83" s="239"/>
      <c r="Q83" s="239"/>
      <c r="R83" s="239"/>
      <c r="S83" s="239"/>
      <c r="T83" s="239"/>
      <c r="U83" s="239"/>
      <c r="V83" s="239"/>
      <c r="W83" s="104"/>
      <c r="X83" s="6"/>
      <c r="Y83" s="145"/>
      <c r="Z83" s="27"/>
    </row>
    <row r="84" spans="1:26" ht="38.25" customHeight="1">
      <c r="A84" s="11"/>
      <c r="B84" s="28">
        <f t="shared" si="0"/>
        <v>45</v>
      </c>
      <c r="C84" s="233"/>
      <c r="D84" s="234"/>
      <c r="E84" s="234"/>
      <c r="F84" s="234"/>
      <c r="G84" s="234"/>
      <c r="H84" s="234"/>
      <c r="I84" s="234"/>
      <c r="J84" s="234"/>
      <c r="K84" s="234"/>
      <c r="L84" s="235"/>
      <c r="M84" s="239"/>
      <c r="N84" s="239"/>
      <c r="O84" s="239"/>
      <c r="P84" s="239"/>
      <c r="Q84" s="239"/>
      <c r="R84" s="239"/>
      <c r="S84" s="239"/>
      <c r="T84" s="239"/>
      <c r="U84" s="239"/>
      <c r="V84" s="239"/>
      <c r="W84" s="104"/>
      <c r="X84" s="6"/>
      <c r="Y84" s="145"/>
      <c r="Z84" s="27"/>
    </row>
    <row r="85" spans="1:26" ht="38.25" customHeight="1">
      <c r="A85" s="11"/>
      <c r="B85" s="28">
        <f t="shared" si="0"/>
        <v>46</v>
      </c>
      <c r="C85" s="233"/>
      <c r="D85" s="234"/>
      <c r="E85" s="234"/>
      <c r="F85" s="234"/>
      <c r="G85" s="234"/>
      <c r="H85" s="234"/>
      <c r="I85" s="234"/>
      <c r="J85" s="234"/>
      <c r="K85" s="234"/>
      <c r="L85" s="235"/>
      <c r="M85" s="239"/>
      <c r="N85" s="239"/>
      <c r="O85" s="239"/>
      <c r="P85" s="239"/>
      <c r="Q85" s="239"/>
      <c r="R85" s="239"/>
      <c r="S85" s="239"/>
      <c r="T85" s="239"/>
      <c r="U85" s="239"/>
      <c r="V85" s="239"/>
      <c r="W85" s="104"/>
      <c r="X85" s="6"/>
      <c r="Y85" s="145"/>
      <c r="Z85" s="27"/>
    </row>
    <row r="86" spans="1:26" ht="38.25" customHeight="1">
      <c r="A86" s="11"/>
      <c r="B86" s="28">
        <f t="shared" si="0"/>
        <v>47</v>
      </c>
      <c r="C86" s="233"/>
      <c r="D86" s="234"/>
      <c r="E86" s="234"/>
      <c r="F86" s="234"/>
      <c r="G86" s="234"/>
      <c r="H86" s="234"/>
      <c r="I86" s="234"/>
      <c r="J86" s="234"/>
      <c r="K86" s="234"/>
      <c r="L86" s="235"/>
      <c r="M86" s="239"/>
      <c r="N86" s="239"/>
      <c r="O86" s="239"/>
      <c r="P86" s="239"/>
      <c r="Q86" s="239"/>
      <c r="R86" s="239"/>
      <c r="S86" s="239"/>
      <c r="T86" s="239"/>
      <c r="U86" s="239"/>
      <c r="V86" s="239"/>
      <c r="W86" s="104"/>
      <c r="X86" s="6"/>
      <c r="Y86" s="145"/>
      <c r="Z86" s="27"/>
    </row>
    <row r="87" spans="1:26" ht="38.25" customHeight="1">
      <c r="A87" s="11"/>
      <c r="B87" s="28">
        <f t="shared" si="0"/>
        <v>48</v>
      </c>
      <c r="C87" s="233"/>
      <c r="D87" s="234"/>
      <c r="E87" s="234"/>
      <c r="F87" s="234"/>
      <c r="G87" s="234"/>
      <c r="H87" s="234"/>
      <c r="I87" s="234"/>
      <c r="J87" s="234"/>
      <c r="K87" s="234"/>
      <c r="L87" s="235"/>
      <c r="M87" s="239"/>
      <c r="N87" s="239"/>
      <c r="O87" s="239"/>
      <c r="P87" s="239"/>
      <c r="Q87" s="239"/>
      <c r="R87" s="239"/>
      <c r="S87" s="239"/>
      <c r="T87" s="239"/>
      <c r="U87" s="239"/>
      <c r="V87" s="239"/>
      <c r="W87" s="104"/>
      <c r="X87" s="6"/>
      <c r="Y87" s="145"/>
      <c r="Z87" s="27"/>
    </row>
    <row r="88" spans="1:26" ht="38.25" customHeight="1">
      <c r="A88" s="11"/>
      <c r="B88" s="28">
        <f t="shared" si="0"/>
        <v>49</v>
      </c>
      <c r="C88" s="233"/>
      <c r="D88" s="234"/>
      <c r="E88" s="234"/>
      <c r="F88" s="234"/>
      <c r="G88" s="234"/>
      <c r="H88" s="234"/>
      <c r="I88" s="234"/>
      <c r="J88" s="234"/>
      <c r="K88" s="234"/>
      <c r="L88" s="235"/>
      <c r="M88" s="239"/>
      <c r="N88" s="239"/>
      <c r="O88" s="239"/>
      <c r="P88" s="239"/>
      <c r="Q88" s="239"/>
      <c r="R88" s="239"/>
      <c r="S88" s="239"/>
      <c r="T88" s="239"/>
      <c r="U88" s="239"/>
      <c r="V88" s="239"/>
      <c r="W88" s="104"/>
      <c r="X88" s="6"/>
      <c r="Y88" s="145"/>
      <c r="Z88" s="27"/>
    </row>
    <row r="89" spans="1:26" ht="38.25" customHeight="1">
      <c r="A89" s="11"/>
      <c r="B89" s="28">
        <f t="shared" si="0"/>
        <v>50</v>
      </c>
      <c r="C89" s="233"/>
      <c r="D89" s="234"/>
      <c r="E89" s="234"/>
      <c r="F89" s="234"/>
      <c r="G89" s="234"/>
      <c r="H89" s="234"/>
      <c r="I89" s="234"/>
      <c r="J89" s="234"/>
      <c r="K89" s="234"/>
      <c r="L89" s="235"/>
      <c r="M89" s="239"/>
      <c r="N89" s="239"/>
      <c r="O89" s="239"/>
      <c r="P89" s="239"/>
      <c r="Q89" s="239"/>
      <c r="R89" s="239"/>
      <c r="S89" s="239"/>
      <c r="T89" s="239"/>
      <c r="U89" s="239"/>
      <c r="V89" s="239"/>
      <c r="W89" s="104"/>
      <c r="X89" s="6"/>
      <c r="Y89" s="145"/>
      <c r="Z89" s="27"/>
    </row>
    <row r="90" spans="1:26" ht="38.25" customHeight="1">
      <c r="A90" s="11"/>
      <c r="B90" s="28">
        <f t="shared" si="0"/>
        <v>51</v>
      </c>
      <c r="C90" s="233"/>
      <c r="D90" s="234"/>
      <c r="E90" s="234"/>
      <c r="F90" s="234"/>
      <c r="G90" s="234"/>
      <c r="H90" s="234"/>
      <c r="I90" s="234"/>
      <c r="J90" s="234"/>
      <c r="K90" s="234"/>
      <c r="L90" s="235"/>
      <c r="M90" s="239"/>
      <c r="N90" s="239"/>
      <c r="O90" s="239"/>
      <c r="P90" s="239"/>
      <c r="Q90" s="239"/>
      <c r="R90" s="239"/>
      <c r="S90" s="239"/>
      <c r="T90" s="239"/>
      <c r="U90" s="239"/>
      <c r="V90" s="239"/>
      <c r="W90" s="104"/>
      <c r="X90" s="6"/>
      <c r="Y90" s="145"/>
      <c r="Z90" s="27"/>
    </row>
    <row r="91" spans="1:26" ht="38.25" customHeight="1">
      <c r="A91" s="11"/>
      <c r="B91" s="28">
        <f t="shared" si="0"/>
        <v>52</v>
      </c>
      <c r="C91" s="233"/>
      <c r="D91" s="234"/>
      <c r="E91" s="234"/>
      <c r="F91" s="234"/>
      <c r="G91" s="234"/>
      <c r="H91" s="234"/>
      <c r="I91" s="234"/>
      <c r="J91" s="234"/>
      <c r="K91" s="234"/>
      <c r="L91" s="235"/>
      <c r="M91" s="239"/>
      <c r="N91" s="239"/>
      <c r="O91" s="239"/>
      <c r="P91" s="239"/>
      <c r="Q91" s="239"/>
      <c r="R91" s="239"/>
      <c r="S91" s="239"/>
      <c r="T91" s="239"/>
      <c r="U91" s="239"/>
      <c r="V91" s="239"/>
      <c r="W91" s="104"/>
      <c r="X91" s="6"/>
      <c r="Y91" s="145"/>
      <c r="Z91" s="27"/>
    </row>
    <row r="92" spans="1:26" ht="38.25" customHeight="1">
      <c r="A92" s="11"/>
      <c r="B92" s="28">
        <f t="shared" si="0"/>
        <v>53</v>
      </c>
      <c r="C92" s="233"/>
      <c r="D92" s="234"/>
      <c r="E92" s="234"/>
      <c r="F92" s="234"/>
      <c r="G92" s="234"/>
      <c r="H92" s="234"/>
      <c r="I92" s="234"/>
      <c r="J92" s="234"/>
      <c r="K92" s="234"/>
      <c r="L92" s="235"/>
      <c r="M92" s="239"/>
      <c r="N92" s="239"/>
      <c r="O92" s="239"/>
      <c r="P92" s="239"/>
      <c r="Q92" s="239"/>
      <c r="R92" s="239"/>
      <c r="S92" s="239"/>
      <c r="T92" s="239"/>
      <c r="U92" s="239"/>
      <c r="V92" s="239"/>
      <c r="W92" s="104"/>
      <c r="X92" s="6"/>
      <c r="Y92" s="145"/>
      <c r="Z92" s="27"/>
    </row>
    <row r="93" spans="1:26" ht="38.25" customHeight="1">
      <c r="A93" s="11"/>
      <c r="B93" s="28">
        <f t="shared" si="0"/>
        <v>54</v>
      </c>
      <c r="C93" s="233"/>
      <c r="D93" s="234"/>
      <c r="E93" s="234"/>
      <c r="F93" s="234"/>
      <c r="G93" s="234"/>
      <c r="H93" s="234"/>
      <c r="I93" s="234"/>
      <c r="J93" s="234"/>
      <c r="K93" s="234"/>
      <c r="L93" s="235"/>
      <c r="M93" s="239"/>
      <c r="N93" s="239"/>
      <c r="O93" s="239"/>
      <c r="P93" s="239"/>
      <c r="Q93" s="239"/>
      <c r="R93" s="239"/>
      <c r="S93" s="239"/>
      <c r="T93" s="239"/>
      <c r="U93" s="239"/>
      <c r="V93" s="239"/>
      <c r="W93" s="104"/>
      <c r="X93" s="6"/>
      <c r="Y93" s="145"/>
      <c r="Z93" s="27"/>
    </row>
    <row r="94" spans="1:26" ht="38.25" customHeight="1">
      <c r="A94" s="11"/>
      <c r="B94" s="28">
        <f t="shared" si="0"/>
        <v>55</v>
      </c>
      <c r="C94" s="233"/>
      <c r="D94" s="234"/>
      <c r="E94" s="234"/>
      <c r="F94" s="234"/>
      <c r="G94" s="234"/>
      <c r="H94" s="234"/>
      <c r="I94" s="234"/>
      <c r="J94" s="234"/>
      <c r="K94" s="234"/>
      <c r="L94" s="235"/>
      <c r="M94" s="239"/>
      <c r="N94" s="239"/>
      <c r="O94" s="239"/>
      <c r="P94" s="239"/>
      <c r="Q94" s="239"/>
      <c r="R94" s="239"/>
      <c r="S94" s="239"/>
      <c r="T94" s="239"/>
      <c r="U94" s="239"/>
      <c r="V94" s="239"/>
      <c r="W94" s="104"/>
      <c r="X94" s="6"/>
      <c r="Y94" s="145"/>
      <c r="Z94" s="27"/>
    </row>
    <row r="95" spans="1:26" ht="38.25" customHeight="1">
      <c r="A95" s="11"/>
      <c r="B95" s="28">
        <f t="shared" si="0"/>
        <v>56</v>
      </c>
      <c r="C95" s="233"/>
      <c r="D95" s="234"/>
      <c r="E95" s="234"/>
      <c r="F95" s="234"/>
      <c r="G95" s="234"/>
      <c r="H95" s="234"/>
      <c r="I95" s="234"/>
      <c r="J95" s="234"/>
      <c r="K95" s="234"/>
      <c r="L95" s="235"/>
      <c r="M95" s="239"/>
      <c r="N95" s="239"/>
      <c r="O95" s="239"/>
      <c r="P95" s="239"/>
      <c r="Q95" s="239"/>
      <c r="R95" s="239"/>
      <c r="S95" s="239"/>
      <c r="T95" s="239"/>
      <c r="U95" s="239"/>
      <c r="V95" s="239"/>
      <c r="W95" s="104"/>
      <c r="X95" s="6"/>
      <c r="Y95" s="145"/>
      <c r="Z95" s="27"/>
    </row>
    <row r="96" spans="1:26" ht="38.25" customHeight="1">
      <c r="A96" s="11"/>
      <c r="B96" s="28">
        <f t="shared" si="0"/>
        <v>57</v>
      </c>
      <c r="C96" s="233"/>
      <c r="D96" s="234"/>
      <c r="E96" s="234"/>
      <c r="F96" s="234"/>
      <c r="G96" s="234"/>
      <c r="H96" s="234"/>
      <c r="I96" s="234"/>
      <c r="J96" s="234"/>
      <c r="K96" s="234"/>
      <c r="L96" s="235"/>
      <c r="M96" s="239"/>
      <c r="N96" s="239"/>
      <c r="O96" s="239"/>
      <c r="P96" s="239"/>
      <c r="Q96" s="239"/>
      <c r="R96" s="239"/>
      <c r="S96" s="239"/>
      <c r="T96" s="239"/>
      <c r="U96" s="239"/>
      <c r="V96" s="239"/>
      <c r="W96" s="104"/>
      <c r="X96" s="6"/>
      <c r="Y96" s="145"/>
      <c r="Z96" s="27"/>
    </row>
    <row r="97" spans="1:26" ht="38.25" customHeight="1">
      <c r="A97" s="11"/>
      <c r="B97" s="28">
        <f t="shared" si="0"/>
        <v>58</v>
      </c>
      <c r="C97" s="233"/>
      <c r="D97" s="234"/>
      <c r="E97" s="234"/>
      <c r="F97" s="234"/>
      <c r="G97" s="234"/>
      <c r="H97" s="234"/>
      <c r="I97" s="234"/>
      <c r="J97" s="234"/>
      <c r="K97" s="234"/>
      <c r="L97" s="235"/>
      <c r="M97" s="239"/>
      <c r="N97" s="239"/>
      <c r="O97" s="239"/>
      <c r="P97" s="239"/>
      <c r="Q97" s="239"/>
      <c r="R97" s="239"/>
      <c r="S97" s="239"/>
      <c r="T97" s="239"/>
      <c r="U97" s="239"/>
      <c r="V97" s="239"/>
      <c r="W97" s="104"/>
      <c r="X97" s="6"/>
      <c r="Y97" s="145"/>
      <c r="Z97" s="27"/>
    </row>
    <row r="98" spans="1:26" ht="38.25" customHeight="1">
      <c r="A98" s="11"/>
      <c r="B98" s="28">
        <f t="shared" si="0"/>
        <v>59</v>
      </c>
      <c r="C98" s="233"/>
      <c r="D98" s="234"/>
      <c r="E98" s="234"/>
      <c r="F98" s="234"/>
      <c r="G98" s="234"/>
      <c r="H98" s="234"/>
      <c r="I98" s="234"/>
      <c r="J98" s="234"/>
      <c r="K98" s="234"/>
      <c r="L98" s="235"/>
      <c r="M98" s="239"/>
      <c r="N98" s="239"/>
      <c r="O98" s="239"/>
      <c r="P98" s="239"/>
      <c r="Q98" s="239"/>
      <c r="R98" s="239"/>
      <c r="S98" s="239"/>
      <c r="T98" s="239"/>
      <c r="U98" s="239"/>
      <c r="V98" s="239"/>
      <c r="W98" s="104"/>
      <c r="X98" s="6"/>
      <c r="Y98" s="145"/>
      <c r="Z98" s="27"/>
    </row>
    <row r="99" spans="1:26" ht="38.25" customHeight="1">
      <c r="A99" s="11"/>
      <c r="B99" s="28">
        <f t="shared" si="0"/>
        <v>60</v>
      </c>
      <c r="C99" s="233"/>
      <c r="D99" s="234"/>
      <c r="E99" s="234"/>
      <c r="F99" s="234"/>
      <c r="G99" s="234"/>
      <c r="H99" s="234"/>
      <c r="I99" s="234"/>
      <c r="J99" s="234"/>
      <c r="K99" s="234"/>
      <c r="L99" s="235"/>
      <c r="M99" s="239"/>
      <c r="N99" s="239"/>
      <c r="O99" s="239"/>
      <c r="P99" s="239"/>
      <c r="Q99" s="239"/>
      <c r="R99" s="239"/>
      <c r="S99" s="239"/>
      <c r="T99" s="239"/>
      <c r="U99" s="239"/>
      <c r="V99" s="239"/>
      <c r="W99" s="104"/>
      <c r="X99" s="6"/>
      <c r="Y99" s="145"/>
      <c r="Z99" s="27"/>
    </row>
    <row r="100" spans="1:26" ht="38.25" customHeight="1">
      <c r="A100" s="11"/>
      <c r="B100" s="28">
        <f t="shared" si="0"/>
        <v>61</v>
      </c>
      <c r="C100" s="233"/>
      <c r="D100" s="234"/>
      <c r="E100" s="234"/>
      <c r="F100" s="234"/>
      <c r="G100" s="234"/>
      <c r="H100" s="234"/>
      <c r="I100" s="234"/>
      <c r="J100" s="234"/>
      <c r="K100" s="234"/>
      <c r="L100" s="235"/>
      <c r="M100" s="239"/>
      <c r="N100" s="239"/>
      <c r="O100" s="239"/>
      <c r="P100" s="239"/>
      <c r="Q100" s="239"/>
      <c r="R100" s="239"/>
      <c r="S100" s="239"/>
      <c r="T100" s="239"/>
      <c r="U100" s="239"/>
      <c r="V100" s="239"/>
      <c r="W100" s="104"/>
      <c r="X100" s="6"/>
      <c r="Y100" s="145"/>
      <c r="Z100" s="27"/>
    </row>
    <row r="101" spans="1:26" ht="38.25" customHeight="1">
      <c r="A101" s="11"/>
      <c r="B101" s="28">
        <f t="shared" si="0"/>
        <v>62</v>
      </c>
      <c r="C101" s="233"/>
      <c r="D101" s="234"/>
      <c r="E101" s="234"/>
      <c r="F101" s="234"/>
      <c r="G101" s="234"/>
      <c r="H101" s="234"/>
      <c r="I101" s="234"/>
      <c r="J101" s="234"/>
      <c r="K101" s="234"/>
      <c r="L101" s="235"/>
      <c r="M101" s="239"/>
      <c r="N101" s="239"/>
      <c r="O101" s="239"/>
      <c r="P101" s="239"/>
      <c r="Q101" s="239"/>
      <c r="R101" s="239"/>
      <c r="S101" s="239"/>
      <c r="T101" s="239"/>
      <c r="U101" s="239"/>
      <c r="V101" s="239"/>
      <c r="W101" s="104"/>
      <c r="X101" s="6"/>
      <c r="Y101" s="145"/>
      <c r="Z101" s="27"/>
    </row>
    <row r="102" spans="1:26" ht="38.25" customHeight="1">
      <c r="A102" s="11"/>
      <c r="B102" s="28">
        <f t="shared" si="0"/>
        <v>63</v>
      </c>
      <c r="C102" s="233"/>
      <c r="D102" s="234"/>
      <c r="E102" s="234"/>
      <c r="F102" s="234"/>
      <c r="G102" s="234"/>
      <c r="H102" s="234"/>
      <c r="I102" s="234"/>
      <c r="J102" s="234"/>
      <c r="K102" s="234"/>
      <c r="L102" s="235"/>
      <c r="M102" s="239"/>
      <c r="N102" s="239"/>
      <c r="O102" s="239"/>
      <c r="P102" s="239"/>
      <c r="Q102" s="239"/>
      <c r="R102" s="239"/>
      <c r="S102" s="239"/>
      <c r="T102" s="239"/>
      <c r="U102" s="239"/>
      <c r="V102" s="239"/>
      <c r="W102" s="104"/>
      <c r="X102" s="6"/>
      <c r="Y102" s="145"/>
      <c r="Z102" s="27"/>
    </row>
    <row r="103" spans="1:26" ht="38.25" customHeight="1">
      <c r="A103" s="11"/>
      <c r="B103" s="28">
        <f t="shared" si="0"/>
        <v>64</v>
      </c>
      <c r="C103" s="233"/>
      <c r="D103" s="234"/>
      <c r="E103" s="234"/>
      <c r="F103" s="234"/>
      <c r="G103" s="234"/>
      <c r="H103" s="234"/>
      <c r="I103" s="234"/>
      <c r="J103" s="234"/>
      <c r="K103" s="234"/>
      <c r="L103" s="235"/>
      <c r="M103" s="239"/>
      <c r="N103" s="239"/>
      <c r="O103" s="239"/>
      <c r="P103" s="239"/>
      <c r="Q103" s="239"/>
      <c r="R103" s="239"/>
      <c r="S103" s="239"/>
      <c r="T103" s="239"/>
      <c r="U103" s="239"/>
      <c r="V103" s="239"/>
      <c r="W103" s="104"/>
      <c r="X103" s="6"/>
      <c r="Y103" s="145"/>
      <c r="Z103" s="27"/>
    </row>
    <row r="104" spans="1:26" ht="38.25" customHeight="1">
      <c r="A104" s="11"/>
      <c r="B104" s="28">
        <f t="shared" si="0"/>
        <v>65</v>
      </c>
      <c r="C104" s="233"/>
      <c r="D104" s="234"/>
      <c r="E104" s="234"/>
      <c r="F104" s="234"/>
      <c r="G104" s="234"/>
      <c r="H104" s="234"/>
      <c r="I104" s="234"/>
      <c r="J104" s="234"/>
      <c r="K104" s="234"/>
      <c r="L104" s="235"/>
      <c r="M104" s="239"/>
      <c r="N104" s="239"/>
      <c r="O104" s="239"/>
      <c r="P104" s="239"/>
      <c r="Q104" s="239"/>
      <c r="R104" s="239"/>
      <c r="S104" s="239"/>
      <c r="T104" s="239"/>
      <c r="U104" s="239"/>
      <c r="V104" s="239"/>
      <c r="W104" s="104"/>
      <c r="X104" s="6"/>
      <c r="Y104" s="145"/>
      <c r="Z104" s="27"/>
    </row>
    <row r="105" spans="1:26" ht="38.25" customHeight="1">
      <c r="A105" s="11"/>
      <c r="B105" s="28">
        <f t="shared" si="0"/>
        <v>66</v>
      </c>
      <c r="C105" s="233"/>
      <c r="D105" s="234"/>
      <c r="E105" s="234"/>
      <c r="F105" s="234"/>
      <c r="G105" s="234"/>
      <c r="H105" s="234"/>
      <c r="I105" s="234"/>
      <c r="J105" s="234"/>
      <c r="K105" s="234"/>
      <c r="L105" s="235"/>
      <c r="M105" s="239"/>
      <c r="N105" s="239"/>
      <c r="O105" s="239"/>
      <c r="P105" s="239"/>
      <c r="Q105" s="239"/>
      <c r="R105" s="239"/>
      <c r="S105" s="239"/>
      <c r="T105" s="239"/>
      <c r="U105" s="239"/>
      <c r="V105" s="239"/>
      <c r="W105" s="104"/>
      <c r="X105" s="6"/>
      <c r="Y105" s="145"/>
      <c r="Z105" s="27"/>
    </row>
    <row r="106" spans="1:26" ht="38.25" customHeight="1">
      <c r="A106" s="11"/>
      <c r="B106" s="28">
        <f t="shared" ref="B106:B139" si="1">B105+1</f>
        <v>67</v>
      </c>
      <c r="C106" s="233"/>
      <c r="D106" s="234"/>
      <c r="E106" s="234"/>
      <c r="F106" s="234"/>
      <c r="G106" s="234"/>
      <c r="H106" s="234"/>
      <c r="I106" s="234"/>
      <c r="J106" s="234"/>
      <c r="K106" s="234"/>
      <c r="L106" s="235"/>
      <c r="M106" s="239"/>
      <c r="N106" s="239"/>
      <c r="O106" s="239"/>
      <c r="P106" s="239"/>
      <c r="Q106" s="239"/>
      <c r="R106" s="239"/>
      <c r="S106" s="239"/>
      <c r="T106" s="239"/>
      <c r="U106" s="239"/>
      <c r="V106" s="239"/>
      <c r="W106" s="104"/>
      <c r="X106" s="6"/>
      <c r="Y106" s="145"/>
      <c r="Z106" s="27"/>
    </row>
    <row r="107" spans="1:26" ht="38.25" customHeight="1">
      <c r="A107" s="11"/>
      <c r="B107" s="28">
        <f t="shared" si="1"/>
        <v>68</v>
      </c>
      <c r="C107" s="233"/>
      <c r="D107" s="234"/>
      <c r="E107" s="234"/>
      <c r="F107" s="234"/>
      <c r="G107" s="234"/>
      <c r="H107" s="234"/>
      <c r="I107" s="234"/>
      <c r="J107" s="234"/>
      <c r="K107" s="234"/>
      <c r="L107" s="235"/>
      <c r="M107" s="239"/>
      <c r="N107" s="239"/>
      <c r="O107" s="239"/>
      <c r="P107" s="239"/>
      <c r="Q107" s="239"/>
      <c r="R107" s="239"/>
      <c r="S107" s="239"/>
      <c r="T107" s="239"/>
      <c r="U107" s="239"/>
      <c r="V107" s="239"/>
      <c r="W107" s="104"/>
      <c r="X107" s="6"/>
      <c r="Y107" s="145"/>
      <c r="Z107" s="27"/>
    </row>
    <row r="108" spans="1:26" ht="38.25" customHeight="1">
      <c r="A108" s="11"/>
      <c r="B108" s="28">
        <f t="shared" si="1"/>
        <v>69</v>
      </c>
      <c r="C108" s="233"/>
      <c r="D108" s="234"/>
      <c r="E108" s="234"/>
      <c r="F108" s="234"/>
      <c r="G108" s="234"/>
      <c r="H108" s="234"/>
      <c r="I108" s="234"/>
      <c r="J108" s="234"/>
      <c r="K108" s="234"/>
      <c r="L108" s="235"/>
      <c r="M108" s="239"/>
      <c r="N108" s="239"/>
      <c r="O108" s="239"/>
      <c r="P108" s="239"/>
      <c r="Q108" s="239"/>
      <c r="R108" s="239"/>
      <c r="S108" s="239"/>
      <c r="T108" s="239"/>
      <c r="U108" s="239"/>
      <c r="V108" s="239"/>
      <c r="W108" s="104"/>
      <c r="X108" s="6"/>
      <c r="Y108" s="145"/>
      <c r="Z108" s="27"/>
    </row>
    <row r="109" spans="1:26" ht="38.25" customHeight="1">
      <c r="A109" s="11"/>
      <c r="B109" s="28">
        <f t="shared" si="1"/>
        <v>70</v>
      </c>
      <c r="C109" s="233"/>
      <c r="D109" s="234"/>
      <c r="E109" s="234"/>
      <c r="F109" s="234"/>
      <c r="G109" s="234"/>
      <c r="H109" s="234"/>
      <c r="I109" s="234"/>
      <c r="J109" s="234"/>
      <c r="K109" s="234"/>
      <c r="L109" s="235"/>
      <c r="M109" s="239"/>
      <c r="N109" s="239"/>
      <c r="O109" s="239"/>
      <c r="P109" s="239"/>
      <c r="Q109" s="239"/>
      <c r="R109" s="239"/>
      <c r="S109" s="239"/>
      <c r="T109" s="239"/>
      <c r="U109" s="239"/>
      <c r="V109" s="239"/>
      <c r="W109" s="104"/>
      <c r="X109" s="6"/>
      <c r="Y109" s="145"/>
      <c r="Z109" s="27"/>
    </row>
    <row r="110" spans="1:26" ht="38.25" customHeight="1">
      <c r="A110" s="11"/>
      <c r="B110" s="28">
        <f t="shared" si="1"/>
        <v>71</v>
      </c>
      <c r="C110" s="233"/>
      <c r="D110" s="234"/>
      <c r="E110" s="234"/>
      <c r="F110" s="234"/>
      <c r="G110" s="234"/>
      <c r="H110" s="234"/>
      <c r="I110" s="234"/>
      <c r="J110" s="234"/>
      <c r="K110" s="234"/>
      <c r="L110" s="235"/>
      <c r="M110" s="239"/>
      <c r="N110" s="239"/>
      <c r="O110" s="239"/>
      <c r="P110" s="239"/>
      <c r="Q110" s="239"/>
      <c r="R110" s="239"/>
      <c r="S110" s="239"/>
      <c r="T110" s="239"/>
      <c r="U110" s="239"/>
      <c r="V110" s="239"/>
      <c r="W110" s="104"/>
      <c r="X110" s="6"/>
      <c r="Y110" s="145"/>
      <c r="Z110" s="27"/>
    </row>
    <row r="111" spans="1:26" ht="38.25" customHeight="1">
      <c r="A111" s="11"/>
      <c r="B111" s="28">
        <f t="shared" si="1"/>
        <v>72</v>
      </c>
      <c r="C111" s="233"/>
      <c r="D111" s="234"/>
      <c r="E111" s="234"/>
      <c r="F111" s="234"/>
      <c r="G111" s="234"/>
      <c r="H111" s="234"/>
      <c r="I111" s="234"/>
      <c r="J111" s="234"/>
      <c r="K111" s="234"/>
      <c r="L111" s="235"/>
      <c r="M111" s="239"/>
      <c r="N111" s="239"/>
      <c r="O111" s="239"/>
      <c r="P111" s="239"/>
      <c r="Q111" s="239"/>
      <c r="R111" s="239"/>
      <c r="S111" s="239"/>
      <c r="T111" s="239"/>
      <c r="U111" s="239"/>
      <c r="V111" s="239"/>
      <c r="W111" s="104"/>
      <c r="X111" s="6"/>
      <c r="Y111" s="145"/>
      <c r="Z111" s="27"/>
    </row>
    <row r="112" spans="1:26" ht="38.25" customHeight="1">
      <c r="A112" s="11"/>
      <c r="B112" s="28">
        <f t="shared" si="1"/>
        <v>73</v>
      </c>
      <c r="C112" s="233"/>
      <c r="D112" s="234"/>
      <c r="E112" s="234"/>
      <c r="F112" s="234"/>
      <c r="G112" s="234"/>
      <c r="H112" s="234"/>
      <c r="I112" s="234"/>
      <c r="J112" s="234"/>
      <c r="K112" s="234"/>
      <c r="L112" s="235"/>
      <c r="M112" s="239"/>
      <c r="N112" s="239"/>
      <c r="O112" s="239"/>
      <c r="P112" s="239"/>
      <c r="Q112" s="239"/>
      <c r="R112" s="239"/>
      <c r="S112" s="239"/>
      <c r="T112" s="239"/>
      <c r="U112" s="239"/>
      <c r="V112" s="239"/>
      <c r="W112" s="104"/>
      <c r="X112" s="6"/>
      <c r="Y112" s="145"/>
      <c r="Z112" s="27"/>
    </row>
    <row r="113" spans="1:26" ht="38.25" customHeight="1">
      <c r="A113" s="11"/>
      <c r="B113" s="28">
        <f t="shared" si="1"/>
        <v>74</v>
      </c>
      <c r="C113" s="233"/>
      <c r="D113" s="234"/>
      <c r="E113" s="234"/>
      <c r="F113" s="234"/>
      <c r="G113" s="234"/>
      <c r="H113" s="234"/>
      <c r="I113" s="234"/>
      <c r="J113" s="234"/>
      <c r="K113" s="234"/>
      <c r="L113" s="235"/>
      <c r="M113" s="239"/>
      <c r="N113" s="239"/>
      <c r="O113" s="239"/>
      <c r="P113" s="239"/>
      <c r="Q113" s="239"/>
      <c r="R113" s="239"/>
      <c r="S113" s="239"/>
      <c r="T113" s="239"/>
      <c r="U113" s="239"/>
      <c r="V113" s="239"/>
      <c r="W113" s="104"/>
      <c r="X113" s="6"/>
      <c r="Y113" s="145"/>
      <c r="Z113" s="27"/>
    </row>
    <row r="114" spans="1:26" ht="38.25" customHeight="1">
      <c r="A114" s="11"/>
      <c r="B114" s="28">
        <f t="shared" si="1"/>
        <v>75</v>
      </c>
      <c r="C114" s="233"/>
      <c r="D114" s="234"/>
      <c r="E114" s="234"/>
      <c r="F114" s="234"/>
      <c r="G114" s="234"/>
      <c r="H114" s="234"/>
      <c r="I114" s="234"/>
      <c r="J114" s="234"/>
      <c r="K114" s="234"/>
      <c r="L114" s="235"/>
      <c r="M114" s="239"/>
      <c r="N114" s="239"/>
      <c r="O114" s="239"/>
      <c r="P114" s="239"/>
      <c r="Q114" s="239"/>
      <c r="R114" s="239"/>
      <c r="S114" s="239"/>
      <c r="T114" s="239"/>
      <c r="U114" s="239"/>
      <c r="V114" s="239"/>
      <c r="W114" s="104"/>
      <c r="X114" s="6"/>
      <c r="Y114" s="145"/>
      <c r="Z114" s="27"/>
    </row>
    <row r="115" spans="1:26" ht="38.25" customHeight="1">
      <c r="A115" s="11"/>
      <c r="B115" s="28">
        <f t="shared" si="1"/>
        <v>76</v>
      </c>
      <c r="C115" s="233"/>
      <c r="D115" s="234"/>
      <c r="E115" s="234"/>
      <c r="F115" s="234"/>
      <c r="G115" s="234"/>
      <c r="H115" s="234"/>
      <c r="I115" s="234"/>
      <c r="J115" s="234"/>
      <c r="K115" s="234"/>
      <c r="L115" s="235"/>
      <c r="M115" s="239"/>
      <c r="N115" s="239"/>
      <c r="O115" s="239"/>
      <c r="P115" s="239"/>
      <c r="Q115" s="239"/>
      <c r="R115" s="239"/>
      <c r="S115" s="239"/>
      <c r="T115" s="239"/>
      <c r="U115" s="239"/>
      <c r="V115" s="239"/>
      <c r="W115" s="104"/>
      <c r="X115" s="6"/>
      <c r="Y115" s="145"/>
      <c r="Z115" s="27"/>
    </row>
    <row r="116" spans="1:26" ht="38.25" customHeight="1">
      <c r="A116" s="11"/>
      <c r="B116" s="28">
        <f t="shared" si="1"/>
        <v>77</v>
      </c>
      <c r="C116" s="233"/>
      <c r="D116" s="234"/>
      <c r="E116" s="234"/>
      <c r="F116" s="234"/>
      <c r="G116" s="234"/>
      <c r="H116" s="234"/>
      <c r="I116" s="234"/>
      <c r="J116" s="234"/>
      <c r="K116" s="234"/>
      <c r="L116" s="235"/>
      <c r="M116" s="239"/>
      <c r="N116" s="239"/>
      <c r="O116" s="239"/>
      <c r="P116" s="239"/>
      <c r="Q116" s="239"/>
      <c r="R116" s="239"/>
      <c r="S116" s="239"/>
      <c r="T116" s="239"/>
      <c r="U116" s="239"/>
      <c r="V116" s="239"/>
      <c r="W116" s="104"/>
      <c r="X116" s="6"/>
      <c r="Y116" s="145"/>
      <c r="Z116" s="27"/>
    </row>
    <row r="117" spans="1:26" ht="38.25" customHeight="1">
      <c r="A117" s="11"/>
      <c r="B117" s="28">
        <f t="shared" si="1"/>
        <v>78</v>
      </c>
      <c r="C117" s="233"/>
      <c r="D117" s="234"/>
      <c r="E117" s="234"/>
      <c r="F117" s="234"/>
      <c r="G117" s="234"/>
      <c r="H117" s="234"/>
      <c r="I117" s="234"/>
      <c r="J117" s="234"/>
      <c r="K117" s="234"/>
      <c r="L117" s="235"/>
      <c r="M117" s="239"/>
      <c r="N117" s="239"/>
      <c r="O117" s="239"/>
      <c r="P117" s="239"/>
      <c r="Q117" s="239"/>
      <c r="R117" s="239"/>
      <c r="S117" s="239"/>
      <c r="T117" s="239"/>
      <c r="U117" s="239"/>
      <c r="V117" s="239"/>
      <c r="W117" s="104"/>
      <c r="X117" s="6"/>
      <c r="Y117" s="145"/>
      <c r="Z117" s="27"/>
    </row>
    <row r="118" spans="1:26" ht="38.25" customHeight="1">
      <c r="A118" s="11"/>
      <c r="B118" s="28">
        <f t="shared" si="1"/>
        <v>79</v>
      </c>
      <c r="C118" s="233"/>
      <c r="D118" s="234"/>
      <c r="E118" s="234"/>
      <c r="F118" s="234"/>
      <c r="G118" s="234"/>
      <c r="H118" s="234"/>
      <c r="I118" s="234"/>
      <c r="J118" s="234"/>
      <c r="K118" s="234"/>
      <c r="L118" s="235"/>
      <c r="M118" s="239"/>
      <c r="N118" s="239"/>
      <c r="O118" s="239"/>
      <c r="P118" s="239"/>
      <c r="Q118" s="239"/>
      <c r="R118" s="239"/>
      <c r="S118" s="239"/>
      <c r="T118" s="239"/>
      <c r="U118" s="239"/>
      <c r="V118" s="239"/>
      <c r="W118" s="104"/>
      <c r="X118" s="6"/>
      <c r="Y118" s="145"/>
      <c r="Z118" s="27"/>
    </row>
    <row r="119" spans="1:26" ht="38.25" customHeight="1">
      <c r="A119" s="11"/>
      <c r="B119" s="28">
        <f t="shared" si="1"/>
        <v>80</v>
      </c>
      <c r="C119" s="233"/>
      <c r="D119" s="234"/>
      <c r="E119" s="234"/>
      <c r="F119" s="234"/>
      <c r="G119" s="234"/>
      <c r="H119" s="234"/>
      <c r="I119" s="234"/>
      <c r="J119" s="234"/>
      <c r="K119" s="234"/>
      <c r="L119" s="235"/>
      <c r="M119" s="239"/>
      <c r="N119" s="239"/>
      <c r="O119" s="239"/>
      <c r="P119" s="239"/>
      <c r="Q119" s="239"/>
      <c r="R119" s="239"/>
      <c r="S119" s="239"/>
      <c r="T119" s="239"/>
      <c r="U119" s="239"/>
      <c r="V119" s="239"/>
      <c r="W119" s="104"/>
      <c r="X119" s="6"/>
      <c r="Y119" s="145"/>
      <c r="Z119" s="27"/>
    </row>
    <row r="120" spans="1:26" ht="38.25" customHeight="1">
      <c r="A120" s="11"/>
      <c r="B120" s="28">
        <f t="shared" si="1"/>
        <v>81</v>
      </c>
      <c r="C120" s="233"/>
      <c r="D120" s="234"/>
      <c r="E120" s="234"/>
      <c r="F120" s="234"/>
      <c r="G120" s="234"/>
      <c r="H120" s="234"/>
      <c r="I120" s="234"/>
      <c r="J120" s="234"/>
      <c r="K120" s="234"/>
      <c r="L120" s="235"/>
      <c r="M120" s="239"/>
      <c r="N120" s="239"/>
      <c r="O120" s="239"/>
      <c r="P120" s="239"/>
      <c r="Q120" s="239"/>
      <c r="R120" s="239"/>
      <c r="S120" s="239"/>
      <c r="T120" s="239"/>
      <c r="U120" s="239"/>
      <c r="V120" s="239"/>
      <c r="W120" s="104"/>
      <c r="X120" s="6"/>
      <c r="Y120" s="145"/>
      <c r="Z120" s="27"/>
    </row>
    <row r="121" spans="1:26" ht="38.25" customHeight="1">
      <c r="A121" s="11"/>
      <c r="B121" s="28">
        <f t="shared" si="1"/>
        <v>82</v>
      </c>
      <c r="C121" s="233"/>
      <c r="D121" s="234"/>
      <c r="E121" s="234"/>
      <c r="F121" s="234"/>
      <c r="G121" s="234"/>
      <c r="H121" s="234"/>
      <c r="I121" s="234"/>
      <c r="J121" s="234"/>
      <c r="K121" s="234"/>
      <c r="L121" s="235"/>
      <c r="M121" s="239"/>
      <c r="N121" s="239"/>
      <c r="O121" s="239"/>
      <c r="P121" s="239"/>
      <c r="Q121" s="239"/>
      <c r="R121" s="239"/>
      <c r="S121" s="239"/>
      <c r="T121" s="239"/>
      <c r="U121" s="239"/>
      <c r="V121" s="239"/>
      <c r="W121" s="104"/>
      <c r="X121" s="6"/>
      <c r="Y121" s="145"/>
      <c r="Z121" s="27"/>
    </row>
    <row r="122" spans="1:26" ht="38.25" customHeight="1">
      <c r="A122" s="11"/>
      <c r="B122" s="28">
        <f t="shared" si="1"/>
        <v>83</v>
      </c>
      <c r="C122" s="233"/>
      <c r="D122" s="234"/>
      <c r="E122" s="234"/>
      <c r="F122" s="234"/>
      <c r="G122" s="234"/>
      <c r="H122" s="234"/>
      <c r="I122" s="234"/>
      <c r="J122" s="234"/>
      <c r="K122" s="234"/>
      <c r="L122" s="235"/>
      <c r="M122" s="239"/>
      <c r="N122" s="239"/>
      <c r="O122" s="239"/>
      <c r="P122" s="239"/>
      <c r="Q122" s="239"/>
      <c r="R122" s="239"/>
      <c r="S122" s="239"/>
      <c r="T122" s="239"/>
      <c r="U122" s="239"/>
      <c r="V122" s="239"/>
      <c r="W122" s="104"/>
      <c r="X122" s="6"/>
      <c r="Y122" s="145"/>
      <c r="Z122" s="27"/>
    </row>
    <row r="123" spans="1:26" ht="38.25" customHeight="1">
      <c r="A123" s="11"/>
      <c r="B123" s="28">
        <f t="shared" si="1"/>
        <v>84</v>
      </c>
      <c r="C123" s="233"/>
      <c r="D123" s="234"/>
      <c r="E123" s="234"/>
      <c r="F123" s="234"/>
      <c r="G123" s="234"/>
      <c r="H123" s="234"/>
      <c r="I123" s="234"/>
      <c r="J123" s="234"/>
      <c r="K123" s="234"/>
      <c r="L123" s="235"/>
      <c r="M123" s="239"/>
      <c r="N123" s="239"/>
      <c r="O123" s="239"/>
      <c r="P123" s="239"/>
      <c r="Q123" s="239"/>
      <c r="R123" s="239"/>
      <c r="S123" s="239"/>
      <c r="T123" s="239"/>
      <c r="U123" s="239"/>
      <c r="V123" s="239"/>
      <c r="W123" s="104"/>
      <c r="X123" s="6"/>
      <c r="Y123" s="145"/>
      <c r="Z123" s="27"/>
    </row>
    <row r="124" spans="1:26" ht="38.25" customHeight="1">
      <c r="A124" s="11"/>
      <c r="B124" s="28">
        <f t="shared" si="1"/>
        <v>85</v>
      </c>
      <c r="C124" s="233"/>
      <c r="D124" s="234"/>
      <c r="E124" s="234"/>
      <c r="F124" s="234"/>
      <c r="G124" s="234"/>
      <c r="H124" s="234"/>
      <c r="I124" s="234"/>
      <c r="J124" s="234"/>
      <c r="K124" s="234"/>
      <c r="L124" s="235"/>
      <c r="M124" s="239"/>
      <c r="N124" s="239"/>
      <c r="O124" s="239"/>
      <c r="P124" s="239"/>
      <c r="Q124" s="239"/>
      <c r="R124" s="239"/>
      <c r="S124" s="239"/>
      <c r="T124" s="239"/>
      <c r="U124" s="239"/>
      <c r="V124" s="239"/>
      <c r="W124" s="104"/>
      <c r="X124" s="6"/>
      <c r="Y124" s="145"/>
      <c r="Z124" s="27"/>
    </row>
    <row r="125" spans="1:26" ht="38.25" customHeight="1">
      <c r="A125" s="11"/>
      <c r="B125" s="28">
        <f t="shared" si="1"/>
        <v>86</v>
      </c>
      <c r="C125" s="233"/>
      <c r="D125" s="234"/>
      <c r="E125" s="234"/>
      <c r="F125" s="234"/>
      <c r="G125" s="234"/>
      <c r="H125" s="234"/>
      <c r="I125" s="234"/>
      <c r="J125" s="234"/>
      <c r="K125" s="234"/>
      <c r="L125" s="235"/>
      <c r="M125" s="239"/>
      <c r="N125" s="239"/>
      <c r="O125" s="239"/>
      <c r="P125" s="239"/>
      <c r="Q125" s="239"/>
      <c r="R125" s="239"/>
      <c r="S125" s="239"/>
      <c r="T125" s="239"/>
      <c r="U125" s="239"/>
      <c r="V125" s="239"/>
      <c r="W125" s="104"/>
      <c r="X125" s="6"/>
      <c r="Y125" s="145"/>
      <c r="Z125" s="27"/>
    </row>
    <row r="126" spans="1:26" ht="38.25" customHeight="1">
      <c r="A126" s="11"/>
      <c r="B126" s="28">
        <f t="shared" si="1"/>
        <v>87</v>
      </c>
      <c r="C126" s="233"/>
      <c r="D126" s="234"/>
      <c r="E126" s="234"/>
      <c r="F126" s="234"/>
      <c r="G126" s="234"/>
      <c r="H126" s="234"/>
      <c r="I126" s="234"/>
      <c r="J126" s="234"/>
      <c r="K126" s="234"/>
      <c r="L126" s="235"/>
      <c r="M126" s="239"/>
      <c r="N126" s="239"/>
      <c r="O126" s="239"/>
      <c r="P126" s="239"/>
      <c r="Q126" s="239"/>
      <c r="R126" s="239"/>
      <c r="S126" s="239"/>
      <c r="T126" s="239"/>
      <c r="U126" s="239"/>
      <c r="V126" s="239"/>
      <c r="W126" s="104"/>
      <c r="X126" s="6"/>
      <c r="Y126" s="145"/>
      <c r="Z126" s="27"/>
    </row>
    <row r="127" spans="1:26" ht="38.25" customHeight="1">
      <c r="A127" s="11"/>
      <c r="B127" s="28">
        <f t="shared" si="1"/>
        <v>88</v>
      </c>
      <c r="C127" s="233"/>
      <c r="D127" s="234"/>
      <c r="E127" s="234"/>
      <c r="F127" s="234"/>
      <c r="G127" s="234"/>
      <c r="H127" s="234"/>
      <c r="I127" s="234"/>
      <c r="J127" s="234"/>
      <c r="K127" s="234"/>
      <c r="L127" s="235"/>
      <c r="M127" s="239"/>
      <c r="N127" s="239"/>
      <c r="O127" s="239"/>
      <c r="P127" s="239"/>
      <c r="Q127" s="239"/>
      <c r="R127" s="239"/>
      <c r="S127" s="239"/>
      <c r="T127" s="239"/>
      <c r="U127" s="239"/>
      <c r="V127" s="239"/>
      <c r="W127" s="104"/>
      <c r="X127" s="6"/>
      <c r="Y127" s="145"/>
      <c r="Z127" s="27"/>
    </row>
    <row r="128" spans="1:26" ht="38.25" customHeight="1">
      <c r="A128" s="11"/>
      <c r="B128" s="28">
        <f t="shared" si="1"/>
        <v>89</v>
      </c>
      <c r="C128" s="233"/>
      <c r="D128" s="234"/>
      <c r="E128" s="234"/>
      <c r="F128" s="234"/>
      <c r="G128" s="234"/>
      <c r="H128" s="234"/>
      <c r="I128" s="234"/>
      <c r="J128" s="234"/>
      <c r="K128" s="234"/>
      <c r="L128" s="235"/>
      <c r="M128" s="239"/>
      <c r="N128" s="239"/>
      <c r="O128" s="239"/>
      <c r="P128" s="239"/>
      <c r="Q128" s="239"/>
      <c r="R128" s="239"/>
      <c r="S128" s="239"/>
      <c r="T128" s="239"/>
      <c r="U128" s="239"/>
      <c r="V128" s="239"/>
      <c r="W128" s="104"/>
      <c r="X128" s="6"/>
      <c r="Y128" s="145"/>
      <c r="Z128" s="27"/>
    </row>
    <row r="129" spans="1:26" ht="38.25" customHeight="1">
      <c r="A129" s="11"/>
      <c r="B129" s="28">
        <f t="shared" si="1"/>
        <v>90</v>
      </c>
      <c r="C129" s="233"/>
      <c r="D129" s="234"/>
      <c r="E129" s="234"/>
      <c r="F129" s="234"/>
      <c r="G129" s="234"/>
      <c r="H129" s="234"/>
      <c r="I129" s="234"/>
      <c r="J129" s="234"/>
      <c r="K129" s="234"/>
      <c r="L129" s="235"/>
      <c r="M129" s="239"/>
      <c r="N129" s="239"/>
      <c r="O129" s="239"/>
      <c r="P129" s="239"/>
      <c r="Q129" s="239"/>
      <c r="R129" s="239"/>
      <c r="S129" s="239"/>
      <c r="T129" s="239"/>
      <c r="U129" s="239"/>
      <c r="V129" s="239"/>
      <c r="W129" s="104"/>
      <c r="X129" s="6"/>
      <c r="Y129" s="145"/>
      <c r="Z129" s="27"/>
    </row>
    <row r="130" spans="1:26" ht="38.25" customHeight="1">
      <c r="A130" s="11"/>
      <c r="B130" s="28">
        <f t="shared" si="1"/>
        <v>91</v>
      </c>
      <c r="C130" s="233"/>
      <c r="D130" s="234"/>
      <c r="E130" s="234"/>
      <c r="F130" s="234"/>
      <c r="G130" s="234"/>
      <c r="H130" s="234"/>
      <c r="I130" s="234"/>
      <c r="J130" s="234"/>
      <c r="K130" s="234"/>
      <c r="L130" s="235"/>
      <c r="M130" s="239"/>
      <c r="N130" s="239"/>
      <c r="O130" s="239"/>
      <c r="P130" s="239"/>
      <c r="Q130" s="239"/>
      <c r="R130" s="239"/>
      <c r="S130" s="239"/>
      <c r="T130" s="239"/>
      <c r="U130" s="239"/>
      <c r="V130" s="239"/>
      <c r="W130" s="104"/>
      <c r="X130" s="6"/>
      <c r="Y130" s="145"/>
      <c r="Z130" s="27"/>
    </row>
    <row r="131" spans="1:26" ht="38.25" customHeight="1">
      <c r="A131" s="11"/>
      <c r="B131" s="28">
        <f t="shared" si="1"/>
        <v>92</v>
      </c>
      <c r="C131" s="233"/>
      <c r="D131" s="234"/>
      <c r="E131" s="234"/>
      <c r="F131" s="234"/>
      <c r="G131" s="234"/>
      <c r="H131" s="234"/>
      <c r="I131" s="234"/>
      <c r="J131" s="234"/>
      <c r="K131" s="234"/>
      <c r="L131" s="235"/>
      <c r="M131" s="239"/>
      <c r="N131" s="239"/>
      <c r="O131" s="239"/>
      <c r="P131" s="239"/>
      <c r="Q131" s="239"/>
      <c r="R131" s="239"/>
      <c r="S131" s="239"/>
      <c r="T131" s="239"/>
      <c r="U131" s="239"/>
      <c r="V131" s="239"/>
      <c r="W131" s="104"/>
      <c r="X131" s="6"/>
      <c r="Y131" s="145"/>
      <c r="Z131" s="27"/>
    </row>
    <row r="132" spans="1:26" ht="38.25" customHeight="1">
      <c r="A132" s="11"/>
      <c r="B132" s="28">
        <f t="shared" si="1"/>
        <v>93</v>
      </c>
      <c r="C132" s="233"/>
      <c r="D132" s="234"/>
      <c r="E132" s="234"/>
      <c r="F132" s="234"/>
      <c r="G132" s="234"/>
      <c r="H132" s="234"/>
      <c r="I132" s="234"/>
      <c r="J132" s="234"/>
      <c r="K132" s="234"/>
      <c r="L132" s="235"/>
      <c r="M132" s="239"/>
      <c r="N132" s="239"/>
      <c r="O132" s="239"/>
      <c r="P132" s="239"/>
      <c r="Q132" s="239"/>
      <c r="R132" s="239"/>
      <c r="S132" s="239"/>
      <c r="T132" s="239"/>
      <c r="U132" s="239"/>
      <c r="V132" s="239"/>
      <c r="W132" s="104"/>
      <c r="X132" s="6"/>
      <c r="Y132" s="145"/>
      <c r="Z132" s="27"/>
    </row>
    <row r="133" spans="1:26" ht="38.25" customHeight="1">
      <c r="A133" s="11"/>
      <c r="B133" s="28">
        <f t="shared" si="1"/>
        <v>94</v>
      </c>
      <c r="C133" s="233"/>
      <c r="D133" s="234"/>
      <c r="E133" s="234"/>
      <c r="F133" s="234"/>
      <c r="G133" s="234"/>
      <c r="H133" s="234"/>
      <c r="I133" s="234"/>
      <c r="J133" s="234"/>
      <c r="K133" s="234"/>
      <c r="L133" s="235"/>
      <c r="M133" s="239"/>
      <c r="N133" s="239"/>
      <c r="O133" s="239"/>
      <c r="P133" s="239"/>
      <c r="Q133" s="239"/>
      <c r="R133" s="239"/>
      <c r="S133" s="239"/>
      <c r="T133" s="239"/>
      <c r="U133" s="239"/>
      <c r="V133" s="239"/>
      <c r="W133" s="104"/>
      <c r="X133" s="6"/>
      <c r="Y133" s="145"/>
      <c r="Z133" s="27"/>
    </row>
    <row r="134" spans="1:26" ht="38.25" customHeight="1">
      <c r="A134" s="11"/>
      <c r="B134" s="28">
        <f t="shared" si="1"/>
        <v>95</v>
      </c>
      <c r="C134" s="233"/>
      <c r="D134" s="234"/>
      <c r="E134" s="234"/>
      <c r="F134" s="234"/>
      <c r="G134" s="234"/>
      <c r="H134" s="234"/>
      <c r="I134" s="234"/>
      <c r="J134" s="234"/>
      <c r="K134" s="234"/>
      <c r="L134" s="235"/>
      <c r="M134" s="239"/>
      <c r="N134" s="239"/>
      <c r="O134" s="239"/>
      <c r="P134" s="239"/>
      <c r="Q134" s="239"/>
      <c r="R134" s="239"/>
      <c r="S134" s="239"/>
      <c r="T134" s="239"/>
      <c r="U134" s="239"/>
      <c r="V134" s="239"/>
      <c r="W134" s="104"/>
      <c r="X134" s="6"/>
      <c r="Y134" s="145"/>
      <c r="Z134" s="27"/>
    </row>
    <row r="135" spans="1:26" ht="38.25" customHeight="1">
      <c r="A135" s="11"/>
      <c r="B135" s="28">
        <f t="shared" si="1"/>
        <v>96</v>
      </c>
      <c r="C135" s="233"/>
      <c r="D135" s="234"/>
      <c r="E135" s="234"/>
      <c r="F135" s="234"/>
      <c r="G135" s="234"/>
      <c r="H135" s="234"/>
      <c r="I135" s="234"/>
      <c r="J135" s="234"/>
      <c r="K135" s="234"/>
      <c r="L135" s="235"/>
      <c r="M135" s="239"/>
      <c r="N135" s="239"/>
      <c r="O135" s="239"/>
      <c r="P135" s="239"/>
      <c r="Q135" s="239"/>
      <c r="R135" s="239"/>
      <c r="S135" s="239"/>
      <c r="T135" s="239"/>
      <c r="U135" s="239"/>
      <c r="V135" s="239"/>
      <c r="W135" s="104"/>
      <c r="X135" s="6"/>
      <c r="Y135" s="145"/>
      <c r="Z135" s="27"/>
    </row>
    <row r="136" spans="1:26" ht="38.25" customHeight="1">
      <c r="A136" s="11"/>
      <c r="B136" s="28">
        <f t="shared" si="1"/>
        <v>97</v>
      </c>
      <c r="C136" s="233"/>
      <c r="D136" s="234"/>
      <c r="E136" s="234"/>
      <c r="F136" s="234"/>
      <c r="G136" s="234"/>
      <c r="H136" s="234"/>
      <c r="I136" s="234"/>
      <c r="J136" s="234"/>
      <c r="K136" s="234"/>
      <c r="L136" s="235"/>
      <c r="M136" s="239"/>
      <c r="N136" s="239"/>
      <c r="O136" s="239"/>
      <c r="P136" s="239"/>
      <c r="Q136" s="239"/>
      <c r="R136" s="239"/>
      <c r="S136" s="239"/>
      <c r="T136" s="239"/>
      <c r="U136" s="239"/>
      <c r="V136" s="239"/>
      <c r="W136" s="104"/>
      <c r="X136" s="6"/>
      <c r="Y136" s="145"/>
      <c r="Z136" s="27"/>
    </row>
    <row r="137" spans="1:26" ht="38.25" customHeight="1">
      <c r="A137" s="11"/>
      <c r="B137" s="28">
        <f t="shared" si="1"/>
        <v>98</v>
      </c>
      <c r="C137" s="233"/>
      <c r="D137" s="234"/>
      <c r="E137" s="234"/>
      <c r="F137" s="234"/>
      <c r="G137" s="234"/>
      <c r="H137" s="234"/>
      <c r="I137" s="234"/>
      <c r="J137" s="234"/>
      <c r="K137" s="234"/>
      <c r="L137" s="235"/>
      <c r="M137" s="239"/>
      <c r="N137" s="239"/>
      <c r="O137" s="239"/>
      <c r="P137" s="239"/>
      <c r="Q137" s="239"/>
      <c r="R137" s="239"/>
      <c r="S137" s="239"/>
      <c r="T137" s="239"/>
      <c r="U137" s="239"/>
      <c r="V137" s="239"/>
      <c r="W137" s="104"/>
      <c r="X137" s="6"/>
      <c r="Y137" s="145"/>
      <c r="Z137" s="27"/>
    </row>
    <row r="138" spans="1:26" ht="38.25" customHeight="1">
      <c r="A138" s="11"/>
      <c r="B138" s="28">
        <f t="shared" si="1"/>
        <v>99</v>
      </c>
      <c r="C138" s="233"/>
      <c r="D138" s="234"/>
      <c r="E138" s="234"/>
      <c r="F138" s="234"/>
      <c r="G138" s="234"/>
      <c r="H138" s="234"/>
      <c r="I138" s="234"/>
      <c r="J138" s="234"/>
      <c r="K138" s="234"/>
      <c r="L138" s="235"/>
      <c r="M138" s="239"/>
      <c r="N138" s="239"/>
      <c r="O138" s="239"/>
      <c r="P138" s="239"/>
      <c r="Q138" s="239"/>
      <c r="R138" s="239"/>
      <c r="S138" s="239"/>
      <c r="T138" s="239"/>
      <c r="U138" s="239"/>
      <c r="V138" s="239"/>
      <c r="W138" s="104"/>
      <c r="X138" s="6"/>
      <c r="Y138" s="145"/>
      <c r="Z138" s="27"/>
    </row>
    <row r="139" spans="1:26" ht="38.25" customHeight="1" thickBot="1">
      <c r="A139" s="11"/>
      <c r="B139" s="28">
        <f t="shared" si="1"/>
        <v>100</v>
      </c>
      <c r="C139" s="236"/>
      <c r="D139" s="237"/>
      <c r="E139" s="237"/>
      <c r="F139" s="237"/>
      <c r="G139" s="237"/>
      <c r="H139" s="237"/>
      <c r="I139" s="237"/>
      <c r="J139" s="237"/>
      <c r="K139" s="237"/>
      <c r="L139" s="238"/>
      <c r="M139" s="241"/>
      <c r="N139" s="241"/>
      <c r="O139" s="241"/>
      <c r="P139" s="241"/>
      <c r="Q139" s="241"/>
      <c r="R139" s="241"/>
      <c r="S139" s="241"/>
      <c r="T139" s="241"/>
      <c r="U139" s="241"/>
      <c r="V139" s="241"/>
      <c r="W139" s="105"/>
      <c r="X139" s="7"/>
      <c r="Y139" s="145"/>
      <c r="Z139" s="27"/>
    </row>
    <row r="140" spans="1:26" ht="4.5" customHeight="1">
      <c r="A140" s="29"/>
    </row>
    <row r="141" spans="1:26" ht="28.5" customHeight="1">
      <c r="B141" s="30"/>
      <c r="C141" s="240"/>
      <c r="D141" s="240"/>
      <c r="E141" s="240"/>
      <c r="F141" s="240"/>
      <c r="G141" s="240"/>
      <c r="H141" s="240"/>
      <c r="I141" s="240"/>
      <c r="J141" s="240"/>
      <c r="K141" s="240"/>
      <c r="L141" s="240"/>
      <c r="M141" s="240"/>
      <c r="N141" s="240"/>
      <c r="O141" s="240"/>
      <c r="P141" s="240"/>
      <c r="Q141" s="240"/>
      <c r="R141" s="240"/>
      <c r="S141" s="240"/>
      <c r="T141" s="240"/>
      <c r="U141" s="240"/>
      <c r="V141" s="240"/>
      <c r="W141" s="240"/>
      <c r="X141" s="240"/>
      <c r="Y141" s="240"/>
      <c r="Z141" s="240"/>
    </row>
    <row r="145" spans="22:23" ht="20.149999999999999" customHeight="1">
      <c r="V145" s="31"/>
      <c r="W145" s="31"/>
    </row>
    <row r="146" spans="22:23" ht="20.149999999999999" customHeight="1">
      <c r="V146" s="32"/>
      <c r="W146" s="32"/>
    </row>
    <row r="147" spans="22:23" ht="20.149999999999999" customHeight="1">
      <c r="V147" s="33"/>
      <c r="W147" s="33"/>
    </row>
  </sheetData>
  <sheetProtection sheet="1" formatCells="0" formatColumns="0" formatRows="0" sort="0" autoFilter="0"/>
  <mergeCells count="339">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2"/>
  <dataValidations count="4">
    <dataValidation type="list" allowBlank="1" showInputMessage="1" showErrorMessage="1" sqref="W40:W139" xr:uid="{00000000-0002-0000-0000-000000000000}">
      <formula1>INDIRECT(R40)</formula1>
    </dataValidation>
    <dataValidation type="textLength" imeMode="halfAlpha" operator="equal" allowBlank="1" showInputMessage="1" showErrorMessage="1" error="桁数が正しくありません。13桁の法人番号を入力してください。" sqref="M29:T29" xr:uid="{00000000-0002-0000-0000-000001000000}">
      <formula1>13</formula1>
    </dataValidation>
    <dataValidation imeMode="halfAlpha" allowBlank="1" showInputMessage="1" showErrorMessage="1" sqref="M24:T24" xr:uid="{00000000-0002-0000-0000-000002000000}"/>
    <dataValidation type="textLength" operator="equal" allowBlank="1" showErrorMessage="1" error="桁数が正しくありません。10桁の事業所番号を入力してください。" sqref="C40:L139" xr:uid="{00000000-0002-0000-0000-000003000000}">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【参考】数式用!$C$3:$C$3</xm:f>
          </x14:formula1>
          <xm:sqref>C18:L18 R40:V139</xm:sqref>
        </x14:dataValidation>
        <x14:dataValidation type="list" allowBlank="1" showInputMessage="1" showErrorMessage="1" xr:uid="{00000000-0002-0000-0000-000005000000}">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40C0D-2CE4-4023-937C-257EE5D556D9}">
  <sheetPr>
    <tabColor rgb="FFFF0000"/>
  </sheetPr>
  <dimension ref="A1:AT27"/>
  <sheetViews>
    <sheetView tabSelected="1" view="pageBreakPreview" zoomScaleNormal="100" zoomScaleSheetLayoutView="100" workbookViewId="0"/>
  </sheetViews>
  <sheetFormatPr defaultColWidth="2.6328125" defaultRowHeight="23.15" customHeight="1"/>
  <cols>
    <col min="1" max="30" width="2.6328125" style="220"/>
    <col min="31" max="31" width="3.90625" style="220" customWidth="1"/>
    <col min="32" max="32" width="3.90625" style="220" bestFit="1" customWidth="1"/>
    <col min="33" max="33" width="3.90625" style="220" customWidth="1"/>
    <col min="34" max="34" width="3.6328125" style="220" customWidth="1"/>
    <col min="35" max="35" width="3.90625" style="220" customWidth="1"/>
    <col min="36" max="36" width="3.6328125" style="220" customWidth="1"/>
    <col min="37" max="16384" width="2.6328125" style="220"/>
  </cols>
  <sheetData>
    <row r="1" spans="1:37" ht="23.15" customHeight="1">
      <c r="A1" s="219" t="s">
        <v>171</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row>
    <row r="2" spans="1:37" ht="23.15" customHeight="1">
      <c r="A2" s="219"/>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row>
    <row r="3" spans="1:37" ht="23.15" customHeight="1">
      <c r="A3" s="219"/>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C3" s="219" t="s">
        <v>8</v>
      </c>
      <c r="AD3" s="219"/>
      <c r="AE3" s="221"/>
      <c r="AF3" s="222" t="s">
        <v>2</v>
      </c>
      <c r="AG3" s="221"/>
      <c r="AH3" s="222" t="s">
        <v>162</v>
      </c>
      <c r="AI3" s="221"/>
      <c r="AJ3" s="222" t="s">
        <v>5</v>
      </c>
    </row>
    <row r="4" spans="1:37" ht="23.15" customHeight="1">
      <c r="A4" s="219"/>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row>
    <row r="5" spans="1:37" ht="23.15" customHeight="1">
      <c r="A5" s="219"/>
      <c r="B5" s="219" t="s">
        <v>163</v>
      </c>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row>
    <row r="6" spans="1:37" ht="23.15" customHeight="1">
      <c r="A6" s="219"/>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row>
    <row r="7" spans="1:37" ht="23.15" customHeight="1">
      <c r="A7" s="219"/>
      <c r="B7" s="219"/>
      <c r="C7" s="219"/>
      <c r="D7" s="219"/>
      <c r="E7" s="219"/>
      <c r="F7" s="219"/>
      <c r="G7" s="219"/>
      <c r="H7" s="219"/>
      <c r="I7" s="219"/>
      <c r="J7" s="219"/>
      <c r="K7" s="219"/>
      <c r="L7" s="219"/>
      <c r="M7" s="219"/>
      <c r="N7" s="219"/>
      <c r="O7" s="219" t="s">
        <v>164</v>
      </c>
      <c r="P7" s="219"/>
      <c r="Q7" s="219"/>
      <c r="R7" s="219"/>
      <c r="S7" s="219" t="s">
        <v>165</v>
      </c>
      <c r="T7" s="219"/>
      <c r="U7" s="219"/>
      <c r="V7" s="219"/>
      <c r="W7" s="219"/>
      <c r="X7" s="222"/>
      <c r="Y7" s="222"/>
      <c r="Z7" s="303">
        <f>基本情報入力シート!M25</f>
        <v>0</v>
      </c>
      <c r="AA7" s="303"/>
      <c r="AB7" s="303"/>
      <c r="AC7" s="303"/>
      <c r="AD7" s="303"/>
      <c r="AE7" s="303"/>
      <c r="AF7" s="303"/>
      <c r="AG7" s="303"/>
      <c r="AH7" s="303"/>
      <c r="AI7" s="303"/>
      <c r="AJ7" s="303"/>
      <c r="AK7" s="303"/>
    </row>
    <row r="8" spans="1:37" ht="23.15" customHeight="1">
      <c r="A8" s="219"/>
      <c r="B8" s="219"/>
      <c r="C8" s="219"/>
      <c r="D8" s="219"/>
      <c r="E8" s="219"/>
      <c r="F8" s="219"/>
      <c r="G8" s="219"/>
      <c r="H8" s="219"/>
      <c r="I8" s="219"/>
      <c r="J8" s="219"/>
      <c r="K8" s="219"/>
      <c r="L8" s="219"/>
      <c r="M8" s="219"/>
      <c r="N8" s="219"/>
      <c r="O8" s="219"/>
      <c r="P8" s="219"/>
      <c r="Q8" s="219"/>
      <c r="R8" s="219"/>
      <c r="S8" s="219" t="s">
        <v>18</v>
      </c>
      <c r="T8" s="219"/>
      <c r="U8" s="219"/>
      <c r="V8" s="219"/>
      <c r="W8" s="219"/>
      <c r="X8" s="222"/>
      <c r="Y8" s="222"/>
      <c r="Z8" s="304">
        <f>基本情報入力シート!M23</f>
        <v>0</v>
      </c>
      <c r="AA8" s="304"/>
      <c r="AB8" s="304"/>
      <c r="AC8" s="304"/>
      <c r="AD8" s="304"/>
      <c r="AE8" s="304"/>
      <c r="AF8" s="304"/>
      <c r="AG8" s="304"/>
      <c r="AH8" s="304"/>
      <c r="AI8" s="304"/>
      <c r="AJ8" s="304"/>
      <c r="AK8" s="304"/>
    </row>
    <row r="9" spans="1:37" ht="23.15" customHeight="1">
      <c r="A9" s="219"/>
      <c r="B9" s="219"/>
      <c r="C9" s="219"/>
      <c r="D9" s="219"/>
      <c r="E9" s="219"/>
      <c r="F9" s="219"/>
      <c r="G9" s="219"/>
      <c r="H9" s="219"/>
      <c r="I9" s="219"/>
      <c r="J9" s="219"/>
      <c r="K9" s="219"/>
      <c r="L9" s="219"/>
      <c r="M9" s="219"/>
      <c r="N9" s="219"/>
      <c r="O9" s="219"/>
      <c r="P9" s="219"/>
      <c r="Q9" s="219"/>
      <c r="R9" s="219"/>
      <c r="S9" s="219" t="s">
        <v>166</v>
      </c>
      <c r="T9" s="223"/>
      <c r="U9" s="223"/>
      <c r="V9" s="223"/>
      <c r="W9" s="223"/>
      <c r="X9" s="222"/>
      <c r="Y9" s="222"/>
      <c r="Z9" s="305">
        <f>基本情報入力シート!M27</f>
        <v>0</v>
      </c>
      <c r="AA9" s="305"/>
      <c r="AB9" s="305"/>
      <c r="AC9" s="305"/>
      <c r="AD9" s="305"/>
      <c r="AE9" s="305"/>
      <c r="AF9" s="305"/>
      <c r="AG9" s="305"/>
      <c r="AH9" s="305"/>
      <c r="AI9" s="305"/>
      <c r="AJ9" s="305"/>
      <c r="AK9" s="305"/>
    </row>
    <row r="10" spans="1:37" ht="23.15" customHeight="1">
      <c r="A10" s="219"/>
      <c r="B10" s="219"/>
      <c r="C10" s="219"/>
      <c r="D10" s="219"/>
      <c r="E10" s="219"/>
      <c r="F10" s="219"/>
      <c r="G10" s="219"/>
      <c r="H10" s="219"/>
      <c r="I10" s="219"/>
      <c r="J10" s="219"/>
      <c r="K10" s="219"/>
      <c r="L10" s="219"/>
      <c r="M10" s="219"/>
      <c r="N10" s="219"/>
      <c r="O10" s="219"/>
      <c r="P10" s="219"/>
      <c r="Q10" s="219"/>
      <c r="R10" s="219"/>
      <c r="S10" s="219" t="s">
        <v>167</v>
      </c>
      <c r="T10" s="219"/>
      <c r="U10" s="219"/>
      <c r="V10" s="219"/>
      <c r="W10" s="219"/>
      <c r="X10" s="222"/>
      <c r="Y10" s="222"/>
      <c r="Z10" s="305">
        <f>基本情報入力シート!M28</f>
        <v>0</v>
      </c>
      <c r="AA10" s="305"/>
      <c r="AB10" s="305"/>
      <c r="AC10" s="305"/>
      <c r="AD10" s="305"/>
      <c r="AE10" s="305"/>
      <c r="AF10" s="305"/>
      <c r="AG10" s="305"/>
      <c r="AH10" s="305"/>
      <c r="AI10" s="305"/>
      <c r="AJ10" s="305"/>
      <c r="AK10" s="305"/>
    </row>
    <row r="11" spans="1:37" ht="23.15" customHeight="1">
      <c r="A11" s="219"/>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row>
    <row r="12" spans="1:37" ht="23.15" customHeight="1">
      <c r="A12" s="219"/>
      <c r="B12" s="219"/>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row>
    <row r="13" spans="1:37" ht="23.15" customHeight="1">
      <c r="A13" s="306" t="s">
        <v>172</v>
      </c>
      <c r="B13" s="306"/>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row>
    <row r="14" spans="1:37" ht="23.15" customHeight="1">
      <c r="A14" s="222"/>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row>
    <row r="15" spans="1:37" ht="23.15" customHeight="1">
      <c r="A15" s="219"/>
      <c r="B15" s="307" t="s">
        <v>176</v>
      </c>
      <c r="C15" s="307"/>
      <c r="D15" s="307"/>
      <c r="E15" s="307"/>
      <c r="F15" s="307"/>
      <c r="G15" s="307"/>
      <c r="H15" s="307"/>
      <c r="I15" s="307"/>
      <c r="J15" s="307"/>
      <c r="K15" s="307"/>
      <c r="L15" s="307"/>
      <c r="M15" s="307"/>
      <c r="N15" s="307"/>
      <c r="O15" s="307"/>
      <c r="P15" s="307"/>
      <c r="Q15" s="307"/>
      <c r="R15" s="307"/>
      <c r="S15" s="308"/>
      <c r="T15" s="308"/>
      <c r="U15" s="307" t="s">
        <v>177</v>
      </c>
      <c r="V15" s="307"/>
      <c r="W15" s="307"/>
      <c r="X15" s="307"/>
      <c r="Y15" s="307"/>
      <c r="Z15" s="307"/>
      <c r="AA15" s="307"/>
      <c r="AB15" s="307"/>
      <c r="AC15" s="307"/>
      <c r="AD15" s="307"/>
      <c r="AE15" s="307"/>
      <c r="AF15" s="307"/>
      <c r="AG15" s="307"/>
      <c r="AH15" s="307"/>
      <c r="AI15" s="307"/>
      <c r="AJ15" s="307"/>
      <c r="AK15" s="307"/>
    </row>
    <row r="16" spans="1:37" ht="23.15" customHeight="1">
      <c r="A16" s="307" t="s">
        <v>179</v>
      </c>
      <c r="B16" s="307"/>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row>
    <row r="17" spans="1:46" ht="23.15" customHeight="1">
      <c r="A17" s="307" t="s">
        <v>180</v>
      </c>
      <c r="B17" s="307"/>
      <c r="C17" s="307"/>
      <c r="D17" s="307"/>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row>
    <row r="18" spans="1:46" ht="23.15" customHeight="1">
      <c r="A18" s="219"/>
      <c r="B18" s="230"/>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row>
    <row r="19" spans="1:46" ht="23.15" customHeight="1">
      <c r="A19" s="219"/>
      <c r="B19" s="219"/>
      <c r="C19" s="219"/>
      <c r="D19" s="219"/>
      <c r="E19" s="219"/>
      <c r="F19" s="219"/>
      <c r="G19" s="219"/>
      <c r="H19" s="219"/>
      <c r="I19" s="219"/>
      <c r="J19" s="219"/>
      <c r="K19" s="219"/>
      <c r="L19" s="224"/>
      <c r="M19" s="225"/>
      <c r="N19" s="225"/>
      <c r="O19" s="225"/>
      <c r="P19" s="225"/>
      <c r="Q19" s="225"/>
      <c r="R19" s="225"/>
      <c r="S19" s="225"/>
      <c r="T19" s="219"/>
      <c r="U19" s="219"/>
      <c r="V19" s="219"/>
      <c r="W19" s="219"/>
      <c r="X19" s="219"/>
      <c r="Y19" s="219"/>
      <c r="Z19" s="219"/>
      <c r="AA19" s="219"/>
      <c r="AB19" s="219"/>
      <c r="AC19" s="219"/>
      <c r="AD19" s="219"/>
      <c r="AE19" s="219"/>
      <c r="AF19" s="219"/>
      <c r="AG19" s="219"/>
      <c r="AH19" s="219"/>
      <c r="AI19" s="219"/>
      <c r="AJ19" s="219"/>
      <c r="AT19" s="220" t="s">
        <v>178</v>
      </c>
    </row>
    <row r="20" spans="1:46" ht="23.15" customHeight="1">
      <c r="A20" s="219"/>
      <c r="B20" s="219" t="s">
        <v>175</v>
      </c>
      <c r="C20" s="219"/>
      <c r="D20" s="219"/>
      <c r="E20" s="219"/>
      <c r="F20" s="219"/>
      <c r="G20" s="219"/>
      <c r="H20" s="219"/>
      <c r="I20" s="226" t="s">
        <v>168</v>
      </c>
      <c r="J20" s="302">
        <f>'別紙様式3-1（補助金）'!Z16</f>
        <v>0</v>
      </c>
      <c r="K20" s="302"/>
      <c r="L20" s="302"/>
      <c r="M20" s="302"/>
      <c r="N20" s="302"/>
      <c r="O20" s="302"/>
      <c r="P20" s="302"/>
      <c r="Q20" s="226" t="s">
        <v>4</v>
      </c>
      <c r="R20" s="219"/>
      <c r="S20" s="219"/>
      <c r="T20" s="219"/>
      <c r="U20" s="219"/>
      <c r="V20" s="219"/>
      <c r="W20" s="219"/>
      <c r="X20" s="219"/>
      <c r="Y20" s="219"/>
      <c r="Z20" s="219"/>
      <c r="AA20" s="219"/>
      <c r="AB20" s="219"/>
      <c r="AC20" s="219"/>
      <c r="AD20" s="219"/>
      <c r="AE20" s="219"/>
      <c r="AF20" s="219"/>
      <c r="AG20" s="219"/>
      <c r="AH20" s="219"/>
      <c r="AI20" s="219"/>
      <c r="AJ20" s="219"/>
    </row>
    <row r="21" spans="1:46" ht="23.15" customHeight="1">
      <c r="A21" s="219"/>
      <c r="B21" s="219"/>
      <c r="C21" s="219"/>
      <c r="D21" s="219"/>
      <c r="E21" s="219"/>
      <c r="F21" s="219"/>
      <c r="G21" s="219"/>
      <c r="H21" s="219"/>
      <c r="I21" s="219"/>
      <c r="J21" s="227"/>
      <c r="K21" s="227"/>
      <c r="L21" s="224"/>
      <c r="M21" s="225"/>
      <c r="N21" s="225"/>
      <c r="O21" s="225"/>
      <c r="P21" s="225"/>
      <c r="Q21" s="225"/>
      <c r="R21" s="225"/>
      <c r="S21" s="225"/>
      <c r="T21" s="219"/>
      <c r="U21" s="219"/>
      <c r="V21" s="219"/>
      <c r="W21" s="219"/>
      <c r="X21" s="219"/>
      <c r="Y21" s="219"/>
      <c r="Z21" s="219"/>
      <c r="AA21" s="219"/>
      <c r="AB21" s="219"/>
      <c r="AC21" s="219"/>
      <c r="AD21" s="219"/>
      <c r="AE21" s="219"/>
      <c r="AF21" s="219"/>
      <c r="AG21" s="219"/>
      <c r="AH21" s="219"/>
      <c r="AI21" s="219"/>
      <c r="AJ21" s="219"/>
    </row>
    <row r="22" spans="1:46" ht="23.15" customHeight="1">
      <c r="A22" s="219"/>
      <c r="B22" s="219" t="s">
        <v>169</v>
      </c>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row>
    <row r="23" spans="1:46" ht="23.15" customHeight="1">
      <c r="A23" s="219"/>
      <c r="B23" s="219" t="s">
        <v>170</v>
      </c>
      <c r="C23" s="219" t="s">
        <v>173</v>
      </c>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row>
    <row r="24" spans="1:46" ht="23.15" customHeight="1">
      <c r="A24" s="219"/>
      <c r="B24" s="219" t="s">
        <v>170</v>
      </c>
      <c r="C24" s="219" t="s">
        <v>174</v>
      </c>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row>
    <row r="25" spans="1:46" ht="23.15" customHeight="1">
      <c r="A25" s="219"/>
      <c r="B25" s="219"/>
      <c r="C25" s="219"/>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row>
    <row r="26" spans="1:46" ht="23.15" customHeight="1">
      <c r="L26" s="229"/>
      <c r="M26" s="229"/>
      <c r="N26" s="229"/>
      <c r="O26" s="229"/>
      <c r="P26" s="229"/>
      <c r="Q26" s="229"/>
      <c r="R26" s="229"/>
      <c r="S26" s="229"/>
      <c r="T26" s="229"/>
    </row>
    <row r="27" spans="1:46" ht="23.15" customHeight="1">
      <c r="L27" s="229"/>
      <c r="M27" s="229"/>
      <c r="N27" s="229"/>
      <c r="O27" s="229"/>
      <c r="P27" s="229"/>
      <c r="Q27" s="229"/>
      <c r="R27" s="229"/>
      <c r="S27" s="229"/>
      <c r="T27" s="229"/>
    </row>
  </sheetData>
  <sheetProtection sheet="1" objects="1" scenarios="1"/>
  <mergeCells count="11">
    <mergeCell ref="J20:P20"/>
    <mergeCell ref="Z7:AK7"/>
    <mergeCell ref="Z8:AK8"/>
    <mergeCell ref="Z9:AK9"/>
    <mergeCell ref="Z10:AK10"/>
    <mergeCell ref="A13:AJ13"/>
    <mergeCell ref="B15:R15"/>
    <mergeCell ref="U15:AK15"/>
    <mergeCell ref="A16:AK16"/>
    <mergeCell ref="A17:AK17"/>
    <mergeCell ref="S15:T15"/>
  </mergeCells>
  <phoneticPr fontId="4"/>
  <printOptions horizontalCentered="1"/>
  <pageMargins left="0.70866141732283472" right="0.70866141732283472" top="0.74803149606299213" bottom="0.74803149606299213" header="0.31496062992125984"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0000"/>
  </sheetPr>
  <dimension ref="A1:AU106"/>
  <sheetViews>
    <sheetView view="pageBreakPreview" zoomScale="96" zoomScaleNormal="120" zoomScaleSheetLayoutView="96" workbookViewId="0"/>
  </sheetViews>
  <sheetFormatPr defaultColWidth="9" defaultRowHeight="13"/>
  <cols>
    <col min="1" max="1" width="2.453125" style="56" customWidth="1"/>
    <col min="2" max="6" width="2.7265625" style="56" customWidth="1"/>
    <col min="7" max="36" width="2.453125" style="56" customWidth="1"/>
    <col min="37" max="37" width="4.08984375" style="56" customWidth="1"/>
    <col min="38" max="16384" width="9" style="56"/>
  </cols>
  <sheetData>
    <row r="1" spans="1:46" customFormat="1" ht="20.25" customHeight="1" thickBot="1">
      <c r="A1" s="14" t="s">
        <v>157</v>
      </c>
      <c r="B1" s="11"/>
      <c r="C1" s="11"/>
      <c r="D1" s="11"/>
      <c r="E1" s="11"/>
      <c r="F1" s="11"/>
      <c r="G1" s="11"/>
      <c r="H1" s="11"/>
      <c r="I1" s="11"/>
      <c r="J1" s="11"/>
      <c r="K1" s="11"/>
      <c r="L1" s="11"/>
      <c r="M1" s="11"/>
      <c r="N1" s="11"/>
      <c r="O1" s="11"/>
      <c r="P1" s="11"/>
      <c r="Q1" s="11"/>
      <c r="R1" s="11"/>
      <c r="S1" s="11"/>
      <c r="T1" s="11"/>
      <c r="U1" s="11"/>
      <c r="V1" s="11"/>
      <c r="AC1" s="421" t="s">
        <v>13</v>
      </c>
      <c r="AD1" s="422"/>
      <c r="AE1" s="422"/>
      <c r="AF1" s="421" t="str">
        <f>基本情報入力シート!C18</f>
        <v>富山県</v>
      </c>
      <c r="AG1" s="422"/>
      <c r="AH1" s="422"/>
      <c r="AI1" s="422"/>
      <c r="AJ1" s="423"/>
    </row>
    <row r="2" spans="1:46" ht="6" customHeight="1"/>
    <row r="3" spans="1:46" ht="16.5">
      <c r="A3" s="424" t="s">
        <v>158</v>
      </c>
      <c r="B3" s="425"/>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row>
    <row r="4" spans="1:46" ht="6" customHeight="1"/>
    <row r="5" spans="1:46">
      <c r="A5" s="8" t="s">
        <v>44</v>
      </c>
      <c r="AC5" s="57"/>
      <c r="AD5" s="57"/>
      <c r="AE5" s="57"/>
      <c r="AF5" s="57"/>
      <c r="AG5" s="57"/>
      <c r="AH5" s="57"/>
      <c r="AI5" s="57"/>
      <c r="AJ5" s="57"/>
    </row>
    <row r="6" spans="1:46" s="34" customFormat="1" ht="13.5" customHeight="1">
      <c r="A6" s="426" t="s">
        <v>0</v>
      </c>
      <c r="B6" s="427"/>
      <c r="C6" s="427"/>
      <c r="D6" s="427"/>
      <c r="E6" s="427"/>
      <c r="F6" s="427"/>
      <c r="G6" s="428" t="str">
        <f>IF(基本情報入力シート!M22="","",基本情報入力シート!M22)</f>
        <v/>
      </c>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30"/>
    </row>
    <row r="7" spans="1:46" s="34" customFormat="1" ht="22.5" customHeight="1">
      <c r="A7" s="439" t="s">
        <v>18</v>
      </c>
      <c r="B7" s="453"/>
      <c r="C7" s="453"/>
      <c r="D7" s="453"/>
      <c r="E7" s="453"/>
      <c r="F7" s="453"/>
      <c r="G7" s="454" t="str">
        <f>IF(基本情報入力シート!M23="","",基本情報入力シート!M23)</f>
        <v/>
      </c>
      <c r="H7" s="455"/>
      <c r="I7" s="455"/>
      <c r="J7" s="455"/>
      <c r="K7" s="455"/>
      <c r="L7" s="455"/>
      <c r="M7" s="455"/>
      <c r="N7" s="455"/>
      <c r="O7" s="455"/>
      <c r="P7" s="455"/>
      <c r="Q7" s="455"/>
      <c r="R7" s="455"/>
      <c r="S7" s="455"/>
      <c r="T7" s="455"/>
      <c r="U7" s="455"/>
      <c r="V7" s="455"/>
      <c r="W7" s="455"/>
      <c r="X7" s="455"/>
      <c r="Y7" s="455"/>
      <c r="Z7" s="455"/>
      <c r="AA7" s="455"/>
      <c r="AB7" s="455"/>
      <c r="AC7" s="455"/>
      <c r="AD7" s="455"/>
      <c r="AE7" s="455"/>
      <c r="AF7" s="455"/>
      <c r="AG7" s="455"/>
      <c r="AH7" s="455"/>
      <c r="AI7" s="455"/>
      <c r="AJ7" s="456"/>
    </row>
    <row r="8" spans="1:46" s="34" customFormat="1" ht="12.75" customHeight="1">
      <c r="A8" s="457" t="s">
        <v>14</v>
      </c>
      <c r="B8" s="458"/>
      <c r="C8" s="458"/>
      <c r="D8" s="458"/>
      <c r="E8" s="458"/>
      <c r="F8" s="458"/>
      <c r="G8" s="35" t="s">
        <v>1</v>
      </c>
      <c r="H8" s="461" t="str">
        <f>IF(基本情報入力シート!AA24="－","",基本情報入力シート!AA24)</f>
        <v/>
      </c>
      <c r="I8" s="461"/>
      <c r="J8" s="461"/>
      <c r="K8" s="461"/>
      <c r="L8" s="461"/>
      <c r="M8" s="36"/>
      <c r="N8" s="37"/>
      <c r="O8" s="37"/>
      <c r="P8" s="37"/>
      <c r="Q8" s="37"/>
      <c r="R8" s="37"/>
      <c r="S8" s="37"/>
      <c r="T8" s="37"/>
      <c r="U8" s="37"/>
      <c r="V8" s="37"/>
      <c r="W8" s="37"/>
      <c r="X8" s="37"/>
      <c r="Y8" s="37"/>
      <c r="Z8" s="37"/>
      <c r="AA8" s="37"/>
      <c r="AB8" s="37"/>
      <c r="AC8" s="37"/>
      <c r="AD8" s="37"/>
      <c r="AE8" s="37"/>
      <c r="AF8" s="37"/>
      <c r="AG8" s="37"/>
      <c r="AH8" s="37"/>
      <c r="AI8" s="37"/>
      <c r="AJ8" s="38"/>
    </row>
    <row r="9" spans="1:46" s="34" customFormat="1" ht="12" customHeight="1">
      <c r="A9" s="433"/>
      <c r="B9" s="434"/>
      <c r="C9" s="434"/>
      <c r="D9" s="434"/>
      <c r="E9" s="434"/>
      <c r="F9" s="434"/>
      <c r="G9" s="462" t="str">
        <f>IF(基本情報入力シート!M25="","",基本情報入力シート!M25)</f>
        <v/>
      </c>
      <c r="H9" s="463"/>
      <c r="I9" s="463"/>
      <c r="J9" s="463"/>
      <c r="K9" s="463"/>
      <c r="L9" s="463"/>
      <c r="M9" s="463"/>
      <c r="N9" s="463"/>
      <c r="O9" s="463"/>
      <c r="P9" s="463"/>
      <c r="Q9" s="463"/>
      <c r="R9" s="463"/>
      <c r="S9" s="463"/>
      <c r="T9" s="463"/>
      <c r="U9" s="463"/>
      <c r="V9" s="463"/>
      <c r="W9" s="463"/>
      <c r="X9" s="463"/>
      <c r="Y9" s="463"/>
      <c r="Z9" s="463"/>
      <c r="AA9" s="463"/>
      <c r="AB9" s="463"/>
      <c r="AC9" s="463"/>
      <c r="AD9" s="463"/>
      <c r="AE9" s="463"/>
      <c r="AF9" s="463"/>
      <c r="AG9" s="463"/>
      <c r="AH9" s="463"/>
      <c r="AI9" s="463"/>
      <c r="AJ9" s="464"/>
    </row>
    <row r="10" spans="1:46" s="34" customFormat="1" ht="12" customHeight="1">
      <c r="A10" s="459"/>
      <c r="B10" s="460"/>
      <c r="C10" s="460"/>
      <c r="D10" s="460"/>
      <c r="E10" s="460"/>
      <c r="F10" s="460"/>
      <c r="G10" s="435" t="str">
        <f>IF(基本情報入力シート!M26="","",基本情報入力シート!M26)</f>
        <v/>
      </c>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36"/>
      <c r="AJ10" s="437"/>
    </row>
    <row r="11" spans="1:46" s="34" customFormat="1" ht="15" customHeight="1">
      <c r="A11" s="431" t="s">
        <v>0</v>
      </c>
      <c r="B11" s="432"/>
      <c r="C11" s="432"/>
      <c r="D11" s="432"/>
      <c r="E11" s="432"/>
      <c r="F11" s="432"/>
      <c r="G11" s="428" t="str">
        <f>IF(基本情報入力シート!M30="","",基本情報入力シート!M30)</f>
        <v/>
      </c>
      <c r="H11" s="429"/>
      <c r="I11" s="429"/>
      <c r="J11" s="429"/>
      <c r="K11" s="429"/>
      <c r="L11" s="429"/>
      <c r="M11" s="429"/>
      <c r="N11" s="429"/>
      <c r="O11" s="429"/>
      <c r="P11" s="429"/>
      <c r="Q11" s="429"/>
      <c r="R11" s="429"/>
      <c r="S11" s="429"/>
      <c r="T11" s="429"/>
      <c r="U11" s="429"/>
      <c r="V11" s="429"/>
      <c r="W11" s="429"/>
      <c r="X11" s="429"/>
      <c r="Y11" s="429"/>
      <c r="Z11" s="429"/>
      <c r="AA11" s="429"/>
      <c r="AB11" s="429"/>
      <c r="AC11" s="429"/>
      <c r="AD11" s="429"/>
      <c r="AE11" s="429"/>
      <c r="AF11" s="429"/>
      <c r="AG11" s="429"/>
      <c r="AH11" s="429"/>
      <c r="AI11" s="429"/>
      <c r="AJ11" s="430"/>
      <c r="AS11" s="39"/>
    </row>
    <row r="12" spans="1:46" s="34" customFormat="1" ht="22.5" customHeight="1">
      <c r="A12" s="433" t="s">
        <v>15</v>
      </c>
      <c r="B12" s="434"/>
      <c r="C12" s="434"/>
      <c r="D12" s="434"/>
      <c r="E12" s="434"/>
      <c r="F12" s="434"/>
      <c r="G12" s="435" t="str">
        <f>IF(基本情報入力シート!M31="","",基本情報入力シート!M31)</f>
        <v/>
      </c>
      <c r="H12" s="436"/>
      <c r="I12" s="436"/>
      <c r="J12" s="436"/>
      <c r="K12" s="436"/>
      <c r="L12" s="436"/>
      <c r="M12" s="436"/>
      <c r="N12" s="436"/>
      <c r="O12" s="436"/>
      <c r="P12" s="436"/>
      <c r="Q12" s="436"/>
      <c r="R12" s="436"/>
      <c r="S12" s="436"/>
      <c r="T12" s="436"/>
      <c r="U12" s="436"/>
      <c r="V12" s="436"/>
      <c r="W12" s="436"/>
      <c r="X12" s="436"/>
      <c r="Y12" s="436"/>
      <c r="Z12" s="436"/>
      <c r="AA12" s="436"/>
      <c r="AB12" s="436"/>
      <c r="AC12" s="436"/>
      <c r="AD12" s="436"/>
      <c r="AE12" s="436"/>
      <c r="AF12" s="436"/>
      <c r="AG12" s="436"/>
      <c r="AH12" s="436"/>
      <c r="AI12" s="436"/>
      <c r="AJ12" s="437"/>
      <c r="AS12" s="39"/>
    </row>
    <row r="13" spans="1:46" s="34" customFormat="1" ht="17.25" customHeight="1">
      <c r="A13" s="380" t="s">
        <v>16</v>
      </c>
      <c r="B13" s="380"/>
      <c r="C13" s="380"/>
      <c r="D13" s="380"/>
      <c r="E13" s="380"/>
      <c r="F13" s="380"/>
      <c r="G13" s="438" t="s">
        <v>7</v>
      </c>
      <c r="H13" s="438"/>
      <c r="I13" s="438"/>
      <c r="J13" s="439"/>
      <c r="K13" s="443" t="str">
        <f>IF(基本情報入力シート!M32="","",基本情報入力シート!M32)</f>
        <v/>
      </c>
      <c r="L13" s="443"/>
      <c r="M13" s="443"/>
      <c r="N13" s="443"/>
      <c r="O13" s="443"/>
      <c r="P13" s="443"/>
      <c r="Q13" s="443"/>
      <c r="R13" s="443"/>
      <c r="S13" s="443"/>
      <c r="T13" s="443"/>
      <c r="U13" s="380" t="s">
        <v>17</v>
      </c>
      <c r="V13" s="380"/>
      <c r="W13" s="380"/>
      <c r="X13" s="380"/>
      <c r="Y13" s="443" t="str">
        <f>IF(基本情報入力シート!M33="","",基本情報入力シート!M33)</f>
        <v/>
      </c>
      <c r="Z13" s="443"/>
      <c r="AA13" s="443"/>
      <c r="AB13" s="443"/>
      <c r="AC13" s="443"/>
      <c r="AD13" s="443"/>
      <c r="AE13" s="443"/>
      <c r="AF13" s="443"/>
      <c r="AG13" s="443"/>
      <c r="AH13" s="443"/>
      <c r="AI13" s="443"/>
      <c r="AJ13" s="443"/>
      <c r="AS13" s="39"/>
    </row>
    <row r="14" spans="1:46" s="34" customFormat="1" ht="7.5" customHeight="1">
      <c r="A14" s="51"/>
      <c r="B14" s="51"/>
      <c r="C14" s="51"/>
      <c r="D14" s="51"/>
      <c r="E14" s="51"/>
      <c r="F14" s="51"/>
      <c r="G14" s="51"/>
      <c r="H14" s="51"/>
      <c r="I14" s="51"/>
      <c r="J14" s="51"/>
      <c r="K14" s="58"/>
      <c r="L14" s="58"/>
      <c r="M14" s="58"/>
      <c r="N14" s="58"/>
      <c r="O14" s="58"/>
      <c r="P14" s="58"/>
      <c r="Q14" s="58"/>
      <c r="R14" s="58"/>
      <c r="S14" s="58"/>
      <c r="T14" s="58"/>
      <c r="U14" s="58"/>
      <c r="V14" s="51"/>
      <c r="W14" s="51"/>
      <c r="X14" s="51"/>
      <c r="Y14" s="51"/>
      <c r="Z14" s="58"/>
      <c r="AA14" s="58"/>
      <c r="AB14" s="58"/>
      <c r="AC14" s="58"/>
      <c r="AD14" s="58"/>
      <c r="AE14" s="58"/>
      <c r="AF14" s="58"/>
      <c r="AG14" s="58"/>
      <c r="AH14" s="58"/>
      <c r="AI14" s="58"/>
      <c r="AJ14" s="58"/>
      <c r="AT14" s="39"/>
    </row>
    <row r="15" spans="1:46" s="34" customFormat="1">
      <c r="A15" s="71" t="s">
        <v>45</v>
      </c>
      <c r="B15" s="51"/>
      <c r="C15" s="51"/>
      <c r="D15" s="51"/>
      <c r="E15" s="51"/>
      <c r="G15" s="51"/>
      <c r="H15" s="51"/>
      <c r="I15" s="51"/>
      <c r="J15" s="51"/>
      <c r="K15" s="58"/>
      <c r="L15" s="54"/>
      <c r="N15" s="58"/>
      <c r="O15" s="58"/>
      <c r="P15" s="58"/>
      <c r="Q15" s="58"/>
      <c r="R15" s="58"/>
      <c r="S15" s="58"/>
      <c r="T15" s="58"/>
      <c r="U15" s="58"/>
      <c r="V15" s="51"/>
      <c r="W15" s="51"/>
      <c r="X15" s="51"/>
      <c r="Y15" s="51"/>
      <c r="Z15" s="58"/>
      <c r="AA15" s="58"/>
      <c r="AB15" s="58"/>
      <c r="AC15" s="58"/>
      <c r="AD15" s="58"/>
      <c r="AE15" s="58"/>
      <c r="AF15" s="58"/>
      <c r="AG15" s="58"/>
      <c r="AH15" s="58"/>
      <c r="AI15" s="58"/>
      <c r="AJ15" s="58"/>
      <c r="AT15" s="39"/>
    </row>
    <row r="16" spans="1:46" customFormat="1" ht="19.5" customHeight="1" thickBot="1">
      <c r="A16" s="444" t="s">
        <v>144</v>
      </c>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1">
        <f>'別紙様式3-2（補助金）'!F5</f>
        <v>0</v>
      </c>
      <c r="AA16" s="372"/>
      <c r="AB16" s="372"/>
      <c r="AC16" s="372"/>
      <c r="AD16" s="372"/>
      <c r="AE16" s="372"/>
      <c r="AF16" s="372"/>
      <c r="AG16" s="355" t="s">
        <v>4</v>
      </c>
      <c r="AH16" s="373"/>
      <c r="AI16" s="34"/>
      <c r="AJ16" s="11"/>
      <c r="AR16" s="40"/>
    </row>
    <row r="17" spans="1:47" customFormat="1" ht="19.5" customHeight="1" thickBot="1">
      <c r="A17" s="374" t="s">
        <v>63</v>
      </c>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6"/>
      <c r="AA17" s="377"/>
      <c r="AB17" s="377"/>
      <c r="AC17" s="377"/>
      <c r="AD17" s="377"/>
      <c r="AE17" s="377"/>
      <c r="AF17" s="378"/>
      <c r="AG17" s="379" t="s">
        <v>4</v>
      </c>
      <c r="AH17" s="380"/>
      <c r="AI17" t="s">
        <v>61</v>
      </c>
      <c r="AJ17" s="46" t="str">
        <f>IF(Z17="","",IF(Z16="","",IF(Z17&gt;=Z16,"○","☓")))</f>
        <v/>
      </c>
      <c r="AK17" s="350" t="s">
        <v>70</v>
      </c>
      <c r="AL17" s="351"/>
      <c r="AM17" s="351"/>
      <c r="AN17" s="351"/>
      <c r="AO17" s="351"/>
      <c r="AP17" s="351"/>
      <c r="AQ17" s="351"/>
      <c r="AR17" s="351"/>
      <c r="AS17" s="351"/>
      <c r="AT17" s="351"/>
      <c r="AU17" s="352"/>
    </row>
    <row r="18" spans="1:47" customFormat="1" ht="19.5" customHeight="1" thickBot="1">
      <c r="A18" s="440" t="s">
        <v>64</v>
      </c>
      <c r="B18" s="441"/>
      <c r="C18" s="441"/>
      <c r="D18" s="441"/>
      <c r="E18" s="441"/>
      <c r="F18" s="441"/>
      <c r="G18" s="441"/>
      <c r="H18" s="441"/>
      <c r="I18" s="441"/>
      <c r="J18" s="441"/>
      <c r="K18" s="441"/>
      <c r="L18" s="441"/>
      <c r="M18" s="441"/>
      <c r="N18" s="441"/>
      <c r="O18" s="441"/>
      <c r="P18" s="441"/>
      <c r="Q18" s="441"/>
      <c r="R18" s="441"/>
      <c r="S18" s="441"/>
      <c r="T18" s="441"/>
      <c r="U18" s="441"/>
      <c r="V18" s="441"/>
      <c r="W18" s="441"/>
      <c r="X18" s="441"/>
      <c r="Y18" s="442"/>
      <c r="Z18" s="47"/>
      <c r="AA18" s="47"/>
      <c r="AB18" s="48"/>
      <c r="AC18" s="48"/>
      <c r="AD18" s="48"/>
      <c r="AE18" s="48"/>
      <c r="AF18" s="48"/>
      <c r="AG18" s="48"/>
      <c r="AH18" s="48"/>
      <c r="AI18" s="48"/>
      <c r="AJ18" s="48"/>
      <c r="AK18" s="48"/>
      <c r="AL18" s="48"/>
      <c r="AT18" s="40"/>
    </row>
    <row r="19" spans="1:47" customFormat="1" ht="30.75" customHeight="1" thickBot="1">
      <c r="A19" s="73"/>
      <c r="B19" s="353" t="s">
        <v>145</v>
      </c>
      <c r="C19" s="354"/>
      <c r="D19" s="354"/>
      <c r="E19" s="354"/>
      <c r="F19" s="354"/>
      <c r="G19" s="354"/>
      <c r="H19" s="354"/>
      <c r="I19" s="354"/>
      <c r="J19" s="354"/>
      <c r="K19" s="354"/>
      <c r="L19" s="354"/>
      <c r="M19" s="354"/>
      <c r="N19" s="354"/>
      <c r="O19" s="354"/>
      <c r="P19" s="354"/>
      <c r="Q19" s="354"/>
      <c r="R19" s="354"/>
      <c r="S19" s="354"/>
      <c r="T19" s="354"/>
      <c r="U19" s="347">
        <f>'別紙様式3-2（補助金）'!F6</f>
        <v>0</v>
      </c>
      <c r="V19" s="348"/>
      <c r="W19" s="348"/>
      <c r="X19" s="348"/>
      <c r="Y19" s="349"/>
      <c r="Z19" s="355" t="s">
        <v>4</v>
      </c>
      <c r="AA19" s="356"/>
      <c r="AB19" s="136" t="s">
        <v>11</v>
      </c>
      <c r="AC19" s="360">
        <f>IFERROR(U21/U19*100,0)</f>
        <v>0</v>
      </c>
      <c r="AD19" s="361"/>
      <c r="AE19" s="76" t="s">
        <v>12</v>
      </c>
      <c r="AF19" s="77" t="s">
        <v>40</v>
      </c>
      <c r="AG19" t="s">
        <v>61</v>
      </c>
      <c r="AH19" s="46" t="str">
        <f>IF($AC$19=0,"×",IF($AC$19&gt;=(200/3),"○","×"))</f>
        <v>×</v>
      </c>
      <c r="AI19" s="48"/>
      <c r="AJ19" s="48"/>
      <c r="AK19" s="381" t="s">
        <v>130</v>
      </c>
      <c r="AL19" s="382"/>
      <c r="AM19" s="382"/>
      <c r="AN19" s="382"/>
      <c r="AO19" s="382"/>
      <c r="AP19" s="382"/>
      <c r="AQ19" s="382"/>
      <c r="AR19" s="382"/>
      <c r="AS19" s="382"/>
      <c r="AT19" s="382"/>
      <c r="AU19" s="383"/>
    </row>
    <row r="20" spans="1:47" customFormat="1" ht="19.5" customHeight="1" thickBot="1">
      <c r="A20" s="73"/>
      <c r="B20" s="357" t="s">
        <v>65</v>
      </c>
      <c r="C20" s="358"/>
      <c r="D20" s="358"/>
      <c r="E20" s="358"/>
      <c r="F20" s="358"/>
      <c r="G20" s="358"/>
      <c r="H20" s="358"/>
      <c r="I20" s="358"/>
      <c r="J20" s="358"/>
      <c r="K20" s="358"/>
      <c r="L20" s="358"/>
      <c r="M20" s="358"/>
      <c r="N20" s="358"/>
      <c r="O20" s="358"/>
      <c r="P20" s="358"/>
      <c r="Q20" s="358"/>
      <c r="R20" s="358"/>
      <c r="S20" s="358"/>
      <c r="T20" s="359"/>
      <c r="U20" s="347">
        <f>SUM(N22,N25)</f>
        <v>0</v>
      </c>
      <c r="V20" s="348"/>
      <c r="W20" s="348"/>
      <c r="X20" s="348"/>
      <c r="Y20" s="349"/>
      <c r="Z20" s="355" t="s">
        <v>4</v>
      </c>
      <c r="AA20" s="356"/>
      <c r="AB20" s="137"/>
      <c r="AC20" s="134"/>
      <c r="AD20" s="135"/>
      <c r="AE20" s="135"/>
      <c r="AF20" s="79"/>
      <c r="AI20" s="48"/>
      <c r="AJ20" s="48"/>
      <c r="AK20" s="384"/>
      <c r="AL20" s="385"/>
      <c r="AM20" s="385"/>
      <c r="AN20" s="385"/>
      <c r="AO20" s="385"/>
      <c r="AP20" s="385"/>
      <c r="AQ20" s="385"/>
      <c r="AR20" s="385"/>
      <c r="AS20" s="385"/>
      <c r="AT20" s="385"/>
      <c r="AU20" s="386"/>
    </row>
    <row r="21" spans="1:47" customFormat="1" ht="28.5" customHeight="1" thickBot="1">
      <c r="A21" s="73"/>
      <c r="B21" s="342"/>
      <c r="C21" s="343"/>
      <c r="D21" s="344" t="s">
        <v>66</v>
      </c>
      <c r="E21" s="344"/>
      <c r="F21" s="344"/>
      <c r="G21" s="344"/>
      <c r="H21" s="344"/>
      <c r="I21" s="344"/>
      <c r="J21" s="344"/>
      <c r="K21" s="344"/>
      <c r="L21" s="344"/>
      <c r="M21" s="345"/>
      <c r="N21" s="345"/>
      <c r="O21" s="345"/>
      <c r="P21" s="345"/>
      <c r="Q21" s="345"/>
      <c r="R21" s="345"/>
      <c r="S21" s="345"/>
      <c r="T21" s="346"/>
      <c r="U21" s="347">
        <f>SUM(N23,N26)</f>
        <v>0</v>
      </c>
      <c r="V21" s="348"/>
      <c r="W21" s="348"/>
      <c r="X21" s="348"/>
      <c r="Y21" s="349"/>
      <c r="Z21" s="355" t="s">
        <v>4</v>
      </c>
      <c r="AA21" s="356"/>
      <c r="AB21" s="138"/>
      <c r="AC21" s="139"/>
      <c r="AD21" s="139"/>
      <c r="AE21" s="139"/>
      <c r="AF21" s="140"/>
      <c r="AG21" s="56"/>
      <c r="AH21" s="56"/>
      <c r="AI21" s="56"/>
      <c r="AJ21" s="56"/>
      <c r="AK21" s="56"/>
      <c r="AL21" s="56"/>
      <c r="AM21" s="56"/>
      <c r="AN21" s="56"/>
      <c r="AO21" s="56"/>
      <c r="AP21" s="56"/>
      <c r="AQ21" s="56"/>
      <c r="AR21" s="56"/>
      <c r="AS21" s="56"/>
      <c r="AT21" s="56"/>
      <c r="AU21" s="56"/>
    </row>
    <row r="22" spans="1:47" customFormat="1" ht="18.75" customHeight="1" thickBot="1">
      <c r="A22" s="81"/>
      <c r="B22" s="342"/>
      <c r="C22" s="343"/>
      <c r="D22" s="362" t="s">
        <v>129</v>
      </c>
      <c r="E22" s="363"/>
      <c r="F22" s="363"/>
      <c r="G22" s="363"/>
      <c r="H22" s="363"/>
      <c r="I22" s="363"/>
      <c r="J22" s="363"/>
      <c r="K22" s="363"/>
      <c r="L22" s="363"/>
      <c r="M22" s="364"/>
      <c r="N22" s="365"/>
      <c r="O22" s="366"/>
      <c r="P22" s="366"/>
      <c r="Q22" s="366"/>
      <c r="R22" s="366"/>
      <c r="S22" s="367"/>
      <c r="T22" s="80" t="s">
        <v>4</v>
      </c>
      <c r="U22" s="82"/>
      <c r="V22" s="78"/>
      <c r="W22" s="78"/>
      <c r="X22" s="83"/>
      <c r="Y22" s="79"/>
      <c r="AA22" s="48"/>
      <c r="AB22" s="48"/>
      <c r="AC22" s="48"/>
      <c r="AD22" s="48"/>
      <c r="AE22" s="48"/>
      <c r="AF22" s="48"/>
      <c r="AG22" s="48"/>
      <c r="AH22" s="34"/>
    </row>
    <row r="23" spans="1:47" customFormat="1" ht="18.75" customHeight="1" thickBot="1">
      <c r="A23" s="81"/>
      <c r="B23" s="342"/>
      <c r="C23" s="343"/>
      <c r="D23" s="84"/>
      <c r="E23" s="368" t="s">
        <v>67</v>
      </c>
      <c r="F23" s="369"/>
      <c r="G23" s="369"/>
      <c r="H23" s="369"/>
      <c r="I23" s="369"/>
      <c r="J23" s="369"/>
      <c r="K23" s="369"/>
      <c r="L23" s="369"/>
      <c r="M23" s="370"/>
      <c r="N23" s="365"/>
      <c r="O23" s="366"/>
      <c r="P23" s="366"/>
      <c r="Q23" s="366"/>
      <c r="R23" s="366"/>
      <c r="S23" s="367"/>
      <c r="T23" s="60" t="s">
        <v>4</v>
      </c>
      <c r="U23" s="85" t="s">
        <v>11</v>
      </c>
      <c r="V23" s="340">
        <f>IFERROR(N23/N22*100,0)</f>
        <v>0</v>
      </c>
      <c r="W23" s="341"/>
      <c r="X23" s="83" t="s">
        <v>12</v>
      </c>
      <c r="Y23" s="79" t="s">
        <v>40</v>
      </c>
      <c r="Z23" s="48"/>
      <c r="AA23" s="48"/>
      <c r="AB23" s="48"/>
      <c r="AC23" s="48"/>
      <c r="AD23" s="48"/>
      <c r="AE23" s="48"/>
      <c r="AF23" s="48"/>
      <c r="AG23" s="48"/>
      <c r="AH23" s="34"/>
    </row>
    <row r="24" spans="1:47" customFormat="1" ht="18.75" customHeight="1" thickBot="1">
      <c r="A24" s="81"/>
      <c r="B24" s="342"/>
      <c r="C24" s="343"/>
      <c r="D24" s="84"/>
      <c r="E24" s="395"/>
      <c r="F24" s="396"/>
      <c r="G24" s="396"/>
      <c r="H24" s="396"/>
      <c r="I24" s="396"/>
      <c r="J24" s="396"/>
      <c r="K24" s="396"/>
      <c r="L24" s="396"/>
      <c r="M24" s="397"/>
      <c r="N24" s="445" t="s">
        <v>46</v>
      </c>
      <c r="O24" s="446"/>
      <c r="P24" s="447"/>
      <c r="Q24" s="448">
        <f>N23/2</f>
        <v>0</v>
      </c>
      <c r="R24" s="449"/>
      <c r="S24" s="450"/>
      <c r="T24" s="86" t="s">
        <v>62</v>
      </c>
      <c r="U24" s="85"/>
      <c r="V24" s="404"/>
      <c r="W24" s="404"/>
      <c r="X24" s="83"/>
      <c r="Y24" s="79"/>
      <c r="Z24" s="48"/>
      <c r="AA24" s="48"/>
      <c r="AB24" s="48"/>
      <c r="AC24" s="48"/>
      <c r="AD24" s="48"/>
      <c r="AE24" s="48"/>
      <c r="AF24" s="48"/>
      <c r="AG24" s="48"/>
      <c r="AH24" s="48"/>
      <c r="AI24" s="48"/>
      <c r="AJ24" s="48"/>
    </row>
    <row r="25" spans="1:47" customFormat="1" ht="18.75" customHeight="1" thickBot="1">
      <c r="A25" s="81"/>
      <c r="B25" s="342"/>
      <c r="C25" s="343"/>
      <c r="D25" s="362" t="s">
        <v>68</v>
      </c>
      <c r="E25" s="363"/>
      <c r="F25" s="363"/>
      <c r="G25" s="363"/>
      <c r="H25" s="363"/>
      <c r="I25" s="363"/>
      <c r="J25" s="363"/>
      <c r="K25" s="363"/>
      <c r="L25" s="363"/>
      <c r="M25" s="364"/>
      <c r="N25" s="365"/>
      <c r="O25" s="366"/>
      <c r="P25" s="366"/>
      <c r="Q25" s="366"/>
      <c r="R25" s="366"/>
      <c r="S25" s="367"/>
      <c r="T25" s="59" t="s">
        <v>4</v>
      </c>
      <c r="U25" s="74"/>
      <c r="V25" s="75"/>
      <c r="W25" s="75"/>
      <c r="X25" s="76"/>
      <c r="Y25" s="77"/>
      <c r="AB25" s="48"/>
      <c r="AC25" s="48"/>
      <c r="AD25" s="48"/>
      <c r="AE25" s="48"/>
      <c r="AF25" s="48"/>
      <c r="AG25" s="48"/>
      <c r="AH25" s="48"/>
      <c r="AI25" s="48"/>
      <c r="AJ25" s="48"/>
    </row>
    <row r="26" spans="1:47" customFormat="1" ht="18.75" customHeight="1" thickBot="1">
      <c r="A26" s="81"/>
      <c r="B26" s="342"/>
      <c r="C26" s="343"/>
      <c r="D26" s="84"/>
      <c r="E26" s="368" t="s">
        <v>67</v>
      </c>
      <c r="F26" s="369"/>
      <c r="G26" s="369"/>
      <c r="H26" s="369"/>
      <c r="I26" s="369"/>
      <c r="J26" s="369"/>
      <c r="K26" s="369"/>
      <c r="L26" s="369"/>
      <c r="M26" s="370"/>
      <c r="N26" s="365"/>
      <c r="O26" s="366"/>
      <c r="P26" s="366"/>
      <c r="Q26" s="366"/>
      <c r="R26" s="366"/>
      <c r="S26" s="367"/>
      <c r="T26" s="60" t="s">
        <v>4</v>
      </c>
      <c r="U26" s="85" t="s">
        <v>11</v>
      </c>
      <c r="V26" s="340">
        <f>IFERROR(N26/N25*100,0)</f>
        <v>0</v>
      </c>
      <c r="W26" s="341"/>
      <c r="X26" s="83" t="s">
        <v>12</v>
      </c>
      <c r="Y26" s="79" t="s">
        <v>40</v>
      </c>
      <c r="Z26" s="48"/>
      <c r="AA26" s="48"/>
      <c r="AB26" s="48"/>
      <c r="AC26" s="48"/>
      <c r="AD26" s="48"/>
      <c r="AE26" s="48"/>
      <c r="AG26" s="40"/>
    </row>
    <row r="27" spans="1:47" customFormat="1" ht="18.75" customHeight="1" thickBot="1">
      <c r="A27" s="81"/>
      <c r="B27" s="393"/>
      <c r="C27" s="394"/>
      <c r="D27" s="84"/>
      <c r="E27" s="395"/>
      <c r="F27" s="396"/>
      <c r="G27" s="396"/>
      <c r="H27" s="396"/>
      <c r="I27" s="396"/>
      <c r="J27" s="396"/>
      <c r="K27" s="396"/>
      <c r="L27" s="396"/>
      <c r="M27" s="397"/>
      <c r="N27" s="398" t="s">
        <v>46</v>
      </c>
      <c r="O27" s="399"/>
      <c r="P27" s="400"/>
      <c r="Q27" s="401">
        <f>N26/2</f>
        <v>0</v>
      </c>
      <c r="R27" s="402"/>
      <c r="S27" s="403"/>
      <c r="T27" s="86" t="s">
        <v>62</v>
      </c>
      <c r="U27" s="85"/>
      <c r="V27" s="404"/>
      <c r="W27" s="404"/>
      <c r="X27" s="83"/>
      <c r="Y27" s="79"/>
      <c r="Z27" s="48"/>
      <c r="AA27" s="48"/>
      <c r="AB27" s="48"/>
      <c r="AC27" s="48"/>
      <c r="AD27" s="48"/>
      <c r="AE27" s="48"/>
      <c r="AF27" s="48"/>
      <c r="AG27" s="48"/>
      <c r="AH27" s="34"/>
      <c r="AQ27" s="40"/>
    </row>
    <row r="28" spans="1:47" s="34" customFormat="1" ht="24.75" customHeight="1">
      <c r="A28" s="411" t="s">
        <v>100</v>
      </c>
      <c r="B28" s="411"/>
      <c r="C28" s="412"/>
      <c r="D28" s="111"/>
      <c r="E28" s="476" t="s">
        <v>94</v>
      </c>
      <c r="F28" s="476"/>
      <c r="G28" s="476"/>
      <c r="H28" s="413" t="s">
        <v>95</v>
      </c>
      <c r="I28" s="413"/>
      <c r="J28" s="413"/>
      <c r="K28" s="413"/>
      <c r="L28" s="415"/>
      <c r="M28" s="416"/>
      <c r="N28" s="419" t="s">
        <v>96</v>
      </c>
      <c r="O28" s="419"/>
      <c r="P28" s="419"/>
      <c r="Q28" s="419"/>
      <c r="R28" s="405"/>
      <c r="S28" s="406"/>
      <c r="T28" s="406"/>
      <c r="U28" s="406"/>
      <c r="V28" s="406"/>
      <c r="W28" s="406"/>
      <c r="X28" s="406"/>
      <c r="Y28" s="406"/>
      <c r="Z28" s="406"/>
      <c r="AA28" s="406"/>
      <c r="AB28" s="406"/>
      <c r="AC28" s="406"/>
      <c r="AD28" s="406"/>
      <c r="AE28" s="406"/>
      <c r="AF28" s="406"/>
      <c r="AG28" s="406"/>
      <c r="AH28" s="407"/>
    </row>
    <row r="29" spans="1:47" s="34" customFormat="1" ht="21.75" customHeight="1" thickBot="1">
      <c r="A29" s="411"/>
      <c r="B29" s="411"/>
      <c r="C29" s="412"/>
      <c r="D29" s="107"/>
      <c r="E29" s="477" t="s">
        <v>97</v>
      </c>
      <c r="F29" s="477"/>
      <c r="G29" s="477"/>
      <c r="H29" s="414"/>
      <c r="I29" s="414"/>
      <c r="J29" s="414"/>
      <c r="K29" s="414"/>
      <c r="L29" s="417"/>
      <c r="M29" s="418"/>
      <c r="N29" s="420"/>
      <c r="O29" s="420"/>
      <c r="P29" s="420"/>
      <c r="Q29" s="420"/>
      <c r="R29" s="408"/>
      <c r="S29" s="409"/>
      <c r="T29" s="409"/>
      <c r="U29" s="409"/>
      <c r="V29" s="409"/>
      <c r="W29" s="409"/>
      <c r="X29" s="409"/>
      <c r="Y29" s="409"/>
      <c r="Z29" s="409"/>
      <c r="AA29" s="409"/>
      <c r="AB29" s="409"/>
      <c r="AC29" s="409"/>
      <c r="AD29" s="409"/>
      <c r="AE29" s="409"/>
      <c r="AF29" s="409"/>
      <c r="AG29" s="409"/>
      <c r="AH29" s="410"/>
    </row>
    <row r="30" spans="1:47" s="34" customFormat="1" ht="65.25" customHeight="1">
      <c r="A30" s="336" t="s">
        <v>141</v>
      </c>
      <c r="B30" s="336"/>
      <c r="C30" s="336"/>
      <c r="D30" s="336"/>
      <c r="E30" s="336"/>
      <c r="F30" s="336"/>
      <c r="G30" s="336"/>
      <c r="H30" s="336"/>
      <c r="I30" s="336"/>
      <c r="J30" s="336"/>
      <c r="K30" s="336"/>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58"/>
      <c r="AT30" s="39"/>
    </row>
    <row r="31" spans="1:47" s="34" customFormat="1" ht="6.75" customHeight="1">
      <c r="A31" s="53"/>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61"/>
    </row>
    <row r="32" spans="1:47" customFormat="1" ht="18.75" customHeight="1" thickBot="1">
      <c r="A32" s="478" t="s">
        <v>146</v>
      </c>
      <c r="B32" s="478"/>
      <c r="C32" s="478"/>
      <c r="D32" s="478"/>
      <c r="E32" s="478"/>
      <c r="F32" s="478"/>
      <c r="G32" s="478"/>
      <c r="H32" s="478"/>
      <c r="I32" s="478"/>
      <c r="J32" s="478"/>
      <c r="K32" s="478"/>
      <c r="L32" s="478"/>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row>
    <row r="33" spans="1:47" customFormat="1" ht="30.75" customHeight="1" thickBot="1">
      <c r="A33" s="44" t="s">
        <v>9</v>
      </c>
      <c r="B33" s="387" t="s">
        <v>147</v>
      </c>
      <c r="C33" s="388"/>
      <c r="D33" s="388"/>
      <c r="E33" s="388"/>
      <c r="F33" s="388"/>
      <c r="G33" s="388"/>
      <c r="H33" s="388"/>
      <c r="I33" s="388"/>
      <c r="J33" s="388"/>
      <c r="K33" s="388"/>
      <c r="L33" s="388"/>
      <c r="M33" s="388"/>
      <c r="N33" s="388"/>
      <c r="O33" s="388"/>
      <c r="P33" s="389" t="e">
        <f>P34-P35</f>
        <v>#VALUE!</v>
      </c>
      <c r="Q33" s="389"/>
      <c r="R33" s="389"/>
      <c r="S33" s="389"/>
      <c r="T33" s="389"/>
      <c r="U33" s="389"/>
      <c r="V33" s="45" t="s">
        <v>4</v>
      </c>
      <c r="W33" s="56" t="s">
        <v>61</v>
      </c>
      <c r="X33" s="390" t="e">
        <f>IF(P33="","",IF(P36="","",IF(P33&gt;=P36,"○","☓")))</f>
        <v>#VALUE!</v>
      </c>
      <c r="Y33" s="42"/>
      <c r="Z33" s="42"/>
      <c r="AA33" s="42"/>
      <c r="AB33" s="42"/>
      <c r="AC33" s="43"/>
      <c r="AD33" s="42"/>
      <c r="AE33" s="42"/>
      <c r="AF33" s="42"/>
      <c r="AG33" s="42"/>
      <c r="AH33" s="42"/>
      <c r="AI33" s="42"/>
      <c r="AJ33" s="43"/>
    </row>
    <row r="34" spans="1:47" customFormat="1" ht="18.75" customHeight="1" thickBot="1">
      <c r="A34" s="68"/>
      <c r="B34" s="473" t="s">
        <v>49</v>
      </c>
      <c r="C34" s="474"/>
      <c r="D34" s="474"/>
      <c r="E34" s="474"/>
      <c r="F34" s="474"/>
      <c r="G34" s="474"/>
      <c r="H34" s="474"/>
      <c r="I34" s="474"/>
      <c r="J34" s="474"/>
      <c r="K34" s="474"/>
      <c r="L34" s="474"/>
      <c r="M34" s="474"/>
      <c r="N34" s="474"/>
      <c r="O34" s="475"/>
      <c r="P34" s="313"/>
      <c r="Q34" s="314"/>
      <c r="R34" s="314"/>
      <c r="S34" s="314"/>
      <c r="T34" s="314"/>
      <c r="U34" s="315"/>
      <c r="V34" s="41" t="s">
        <v>4</v>
      </c>
      <c r="W34" s="42"/>
      <c r="X34" s="391"/>
      <c r="Y34" s="42"/>
      <c r="Z34" s="42"/>
      <c r="AA34" s="42"/>
      <c r="AB34" s="42"/>
      <c r="AC34" s="43"/>
      <c r="AD34" s="42"/>
      <c r="AE34" s="42"/>
      <c r="AF34" s="42"/>
      <c r="AG34" s="42"/>
      <c r="AH34" s="42"/>
      <c r="AI34" s="42"/>
      <c r="AJ34" s="43"/>
    </row>
    <row r="35" spans="1:47" customFormat="1" ht="18.75" customHeight="1" thickBot="1">
      <c r="A35" s="69"/>
      <c r="B35" s="466" t="s">
        <v>148</v>
      </c>
      <c r="C35" s="467"/>
      <c r="D35" s="467"/>
      <c r="E35" s="467"/>
      <c r="F35" s="467"/>
      <c r="G35" s="467"/>
      <c r="H35" s="467"/>
      <c r="I35" s="467"/>
      <c r="J35" s="467"/>
      <c r="K35" s="467"/>
      <c r="L35" s="467"/>
      <c r="M35" s="467"/>
      <c r="N35" s="467"/>
      <c r="O35" s="467"/>
      <c r="P35" s="468" t="str">
        <f>IF('別紙様式3-2（補助金）'!$F$5=0,"",'別紙様式3-2（補助金）'!$F$5)</f>
        <v/>
      </c>
      <c r="Q35" s="468"/>
      <c r="R35" s="468"/>
      <c r="S35" s="468"/>
      <c r="T35" s="468"/>
      <c r="U35" s="468"/>
      <c r="V35" s="41" t="s">
        <v>4</v>
      </c>
      <c r="W35" s="42"/>
      <c r="X35" s="391"/>
      <c r="Y35" s="42"/>
      <c r="Z35" s="42"/>
      <c r="AA35" s="42"/>
      <c r="AB35" s="42"/>
      <c r="AC35" s="43"/>
      <c r="AD35" s="42"/>
      <c r="AE35" s="42"/>
      <c r="AF35" s="42"/>
      <c r="AG35" s="42"/>
      <c r="AH35" s="42"/>
      <c r="AI35" s="42"/>
      <c r="AJ35" s="43"/>
    </row>
    <row r="36" spans="1:47" customFormat="1" ht="18.75" customHeight="1" thickBot="1">
      <c r="A36" s="98" t="s">
        <v>10</v>
      </c>
      <c r="B36" s="319" t="s">
        <v>50</v>
      </c>
      <c r="C36" s="320"/>
      <c r="D36" s="320"/>
      <c r="E36" s="320"/>
      <c r="F36" s="320"/>
      <c r="G36" s="320"/>
      <c r="H36" s="320"/>
      <c r="I36" s="320"/>
      <c r="J36" s="320"/>
      <c r="K36" s="320"/>
      <c r="L36" s="320"/>
      <c r="M36" s="320"/>
      <c r="N36" s="320"/>
      <c r="O36" s="469"/>
      <c r="P36" s="313"/>
      <c r="Q36" s="314"/>
      <c r="R36" s="314"/>
      <c r="S36" s="314"/>
      <c r="T36" s="314"/>
      <c r="U36" s="315"/>
      <c r="V36" s="70" t="s">
        <v>4</v>
      </c>
      <c r="W36" s="56" t="s">
        <v>61</v>
      </c>
      <c r="X36" s="392"/>
      <c r="Y36" s="42"/>
      <c r="Z36" s="42"/>
      <c r="AA36" s="43"/>
    </row>
    <row r="37" spans="1:47" customFormat="1" ht="46.5" customHeight="1">
      <c r="A37" s="336" t="s">
        <v>98</v>
      </c>
      <c r="B37" s="336"/>
      <c r="C37" s="336"/>
      <c r="D37" s="336"/>
      <c r="E37" s="336"/>
      <c r="F37" s="336"/>
      <c r="G37" s="33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43"/>
    </row>
    <row r="38" spans="1:47" customFormat="1" ht="15" customHeight="1">
      <c r="A38" s="88" t="s">
        <v>69</v>
      </c>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43"/>
    </row>
    <row r="39" spans="1:47" customFormat="1" ht="33.75" customHeight="1">
      <c r="A39" s="326"/>
      <c r="B39" s="327"/>
      <c r="C39" s="327"/>
      <c r="D39" s="327"/>
      <c r="E39" s="327"/>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c r="AI39" s="328"/>
      <c r="AJ39" s="43"/>
    </row>
    <row r="40" spans="1:47" s="34" customFormat="1" ht="7.5" customHeight="1" thickBot="1">
      <c r="A40" s="51"/>
      <c r="C40" s="51"/>
      <c r="D40" s="51"/>
      <c r="E40" s="51"/>
      <c r="F40" s="51"/>
      <c r="G40" s="51"/>
      <c r="H40" s="51"/>
      <c r="I40" s="51"/>
      <c r="J40" s="51"/>
      <c r="K40" s="58"/>
      <c r="L40" s="58"/>
      <c r="M40" s="58"/>
      <c r="N40" s="58"/>
      <c r="O40" s="58"/>
      <c r="P40" s="58"/>
      <c r="Q40" s="58"/>
      <c r="R40" s="58"/>
      <c r="S40" s="62"/>
      <c r="T40" s="62"/>
      <c r="U40" s="62"/>
      <c r="V40" s="62"/>
      <c r="W40" s="62"/>
      <c r="X40" s="62"/>
      <c r="Y40" s="62"/>
      <c r="Z40" s="62"/>
      <c r="AA40" s="62"/>
      <c r="AB40" s="62"/>
      <c r="AC40" s="62"/>
      <c r="AD40" s="62"/>
      <c r="AE40" s="62"/>
      <c r="AF40" s="62"/>
      <c r="AG40" s="63"/>
      <c r="AH40" s="63"/>
      <c r="AI40" s="64"/>
      <c r="AJ40" s="64"/>
      <c r="AT40" s="39"/>
    </row>
    <row r="41" spans="1:47" ht="18.75" customHeight="1" thickBot="1">
      <c r="A41" s="451" t="s">
        <v>104</v>
      </c>
      <c r="B41" s="451"/>
      <c r="C41" s="451"/>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2"/>
      <c r="AI41" s="46" t="str">
        <f>IF(AND(B43="✓",AND(G45&lt;&gt;"",J45&lt;&gt;"",Q45&lt;&gt;"",S46&lt;&gt;"",Z46&lt;&gt;"")),"○","×")</f>
        <v>×</v>
      </c>
      <c r="AJ41" s="114"/>
      <c r="AK41" s="248" t="s">
        <v>103</v>
      </c>
      <c r="AL41" s="249"/>
      <c r="AM41" s="249"/>
      <c r="AN41" s="249"/>
      <c r="AO41" s="249"/>
      <c r="AP41" s="249"/>
      <c r="AQ41" s="249"/>
      <c r="AR41" s="249"/>
      <c r="AS41" s="249"/>
      <c r="AT41" s="249"/>
      <c r="AU41" s="250"/>
    </row>
    <row r="42" spans="1:47" ht="6.75" customHeight="1" thickBot="1">
      <c r="A42" s="115"/>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7"/>
      <c r="AT42" s="40"/>
    </row>
    <row r="43" spans="1:47" ht="25.5" customHeight="1" thickBot="1">
      <c r="A43" s="118" t="s">
        <v>38</v>
      </c>
      <c r="B43" s="112"/>
      <c r="C43" s="119"/>
      <c r="D43" s="329" t="s">
        <v>105</v>
      </c>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29"/>
      <c r="AG43" s="329"/>
      <c r="AH43" s="329"/>
      <c r="AI43" s="120"/>
      <c r="AJ43" s="65"/>
    </row>
    <row r="44" spans="1:47" ht="7.5" customHeight="1" thickBot="1">
      <c r="A44" s="118"/>
      <c r="B44" s="121"/>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20"/>
      <c r="AJ44" s="65"/>
    </row>
    <row r="45" spans="1:47" s="49" customFormat="1" ht="19.5" customHeight="1" thickBot="1">
      <c r="A45" s="122"/>
      <c r="B45" s="123" t="s">
        <v>8</v>
      </c>
      <c r="C45" s="123"/>
      <c r="D45" s="330">
        <v>6</v>
      </c>
      <c r="E45" s="331"/>
      <c r="F45" s="123" t="s">
        <v>2</v>
      </c>
      <c r="G45" s="332"/>
      <c r="H45" s="333"/>
      <c r="I45" s="123" t="s">
        <v>3</v>
      </c>
      <c r="J45" s="332"/>
      <c r="K45" s="333"/>
      <c r="L45" s="123" t="s">
        <v>5</v>
      </c>
      <c r="M45" s="124"/>
      <c r="N45" s="334" t="s">
        <v>18</v>
      </c>
      <c r="O45" s="334"/>
      <c r="P45" s="334"/>
      <c r="Q45" s="470" t="str">
        <f>IF(基本情報入力シート!M23="","",基本情報入力シート!M23)</f>
        <v/>
      </c>
      <c r="R45" s="471"/>
      <c r="S45" s="471"/>
      <c r="T45" s="471"/>
      <c r="U45" s="471"/>
      <c r="V45" s="471"/>
      <c r="W45" s="471"/>
      <c r="X45" s="471"/>
      <c r="Y45" s="471"/>
      <c r="Z45" s="471"/>
      <c r="AA45" s="471"/>
      <c r="AB45" s="471"/>
      <c r="AC45" s="471"/>
      <c r="AD45" s="471"/>
      <c r="AE45" s="471"/>
      <c r="AF45" s="471"/>
      <c r="AG45" s="471"/>
      <c r="AH45" s="472"/>
      <c r="AI45" s="125"/>
    </row>
    <row r="46" spans="1:47" s="49" customFormat="1" ht="19.5" customHeight="1" thickBot="1">
      <c r="A46" s="122"/>
      <c r="B46" s="126"/>
      <c r="C46" s="123"/>
      <c r="D46" s="123"/>
      <c r="E46" s="123"/>
      <c r="F46" s="123"/>
      <c r="G46" s="123"/>
      <c r="H46" s="123"/>
      <c r="I46" s="123"/>
      <c r="J46" s="123"/>
      <c r="K46" s="123"/>
      <c r="L46" s="123"/>
      <c r="M46" s="123"/>
      <c r="N46" s="335" t="s">
        <v>73</v>
      </c>
      <c r="O46" s="335"/>
      <c r="P46" s="335"/>
      <c r="Q46" s="465" t="s">
        <v>26</v>
      </c>
      <c r="R46" s="465"/>
      <c r="S46" s="323"/>
      <c r="T46" s="324"/>
      <c r="U46" s="324"/>
      <c r="V46" s="324"/>
      <c r="W46" s="325"/>
      <c r="X46" s="322" t="s">
        <v>27</v>
      </c>
      <c r="Y46" s="322"/>
      <c r="Z46" s="323"/>
      <c r="AA46" s="324"/>
      <c r="AB46" s="324"/>
      <c r="AC46" s="324"/>
      <c r="AD46" s="324"/>
      <c r="AE46" s="324"/>
      <c r="AF46" s="324"/>
      <c r="AG46" s="324"/>
      <c r="AH46" s="325"/>
      <c r="AI46" s="127"/>
    </row>
    <row r="47" spans="1:47" ht="7.5" customHeight="1" thickBot="1">
      <c r="A47" s="128"/>
      <c r="B47" s="129"/>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1"/>
      <c r="AJ47" s="93"/>
    </row>
    <row r="48" spans="1:47" customFormat="1" ht="33" customHeight="1">
      <c r="A48" s="336" t="s">
        <v>153</v>
      </c>
      <c r="B48" s="336"/>
      <c r="C48" s="336"/>
      <c r="D48" s="336"/>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6"/>
      <c r="AD48" s="336"/>
      <c r="AE48" s="336"/>
      <c r="AF48" s="336"/>
      <c r="AG48" s="336"/>
      <c r="AH48" s="336"/>
      <c r="AI48" s="336"/>
      <c r="AJ48" s="113"/>
    </row>
    <row r="49" spans="1:36" ht="6.75" customHeight="1">
      <c r="A49" s="92"/>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row>
    <row r="50" spans="1:36" ht="14">
      <c r="A50" s="94" t="s">
        <v>74</v>
      </c>
      <c r="B50" s="50"/>
      <c r="C50" s="34"/>
      <c r="D50" s="34"/>
      <c r="E50" s="14"/>
      <c r="F50"/>
      <c r="G50"/>
      <c r="H50"/>
      <c r="I50"/>
      <c r="J50"/>
      <c r="K50"/>
      <c r="L50"/>
      <c r="M50"/>
      <c r="N50"/>
      <c r="O50"/>
      <c r="P50"/>
      <c r="Q50"/>
      <c r="R50"/>
      <c r="S50"/>
      <c r="T50"/>
      <c r="U50"/>
      <c r="V50"/>
      <c r="W50"/>
      <c r="X50"/>
      <c r="Y50"/>
      <c r="Z50"/>
      <c r="AA50"/>
      <c r="AB50"/>
      <c r="AC50"/>
      <c r="AD50"/>
      <c r="AE50"/>
      <c r="AF50"/>
      <c r="AG50"/>
      <c r="AH50"/>
      <c r="AI50"/>
      <c r="AJ50"/>
    </row>
    <row r="51" spans="1:36">
      <c r="A51" s="34" t="s">
        <v>75</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
      <c r="A52" s="14"/>
      <c r="B52" s="50"/>
      <c r="C52"/>
      <c r="D52"/>
      <c r="E52"/>
      <c r="F52"/>
      <c r="G52"/>
      <c r="H52"/>
      <c r="I52"/>
      <c r="J52"/>
      <c r="K52"/>
      <c r="L52"/>
      <c r="M52"/>
      <c r="N52"/>
      <c r="O52"/>
      <c r="P52"/>
      <c r="Q52"/>
      <c r="R52"/>
      <c r="S52"/>
      <c r="T52"/>
      <c r="U52"/>
      <c r="V52"/>
      <c r="W52"/>
      <c r="X52"/>
      <c r="Y52"/>
      <c r="Z52"/>
      <c r="AA52"/>
      <c r="AB52"/>
      <c r="AC52"/>
      <c r="AD52"/>
      <c r="AE52"/>
      <c r="AF52"/>
      <c r="AG52"/>
      <c r="AH52"/>
      <c r="AI52"/>
      <c r="AJ52"/>
    </row>
    <row r="53" spans="1:36">
      <c r="A53" s="309" t="s">
        <v>108</v>
      </c>
      <c r="B53" s="309"/>
      <c r="C53" s="309"/>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row>
    <row r="54" spans="1:36">
      <c r="A54" s="337" t="s">
        <v>109</v>
      </c>
      <c r="B54" s="338"/>
      <c r="C54" s="338"/>
      <c r="D54" s="338"/>
      <c r="E54" s="338"/>
      <c r="F54" s="338"/>
      <c r="G54" s="338"/>
      <c r="H54" s="338"/>
      <c r="I54" s="338"/>
      <c r="J54" s="338"/>
      <c r="K54" s="338"/>
      <c r="L54" s="338"/>
      <c r="M54" s="338"/>
      <c r="N54" s="338"/>
      <c r="O54" s="338"/>
      <c r="P54" s="338"/>
      <c r="Q54" s="338"/>
      <c r="R54" s="338"/>
      <c r="S54" s="338"/>
      <c r="T54" s="338"/>
      <c r="U54" s="338"/>
      <c r="V54" s="338"/>
      <c r="W54" s="338"/>
      <c r="X54" s="338"/>
      <c r="Y54" s="338"/>
      <c r="Z54" s="338"/>
      <c r="AA54" s="338"/>
      <c r="AB54" s="338"/>
      <c r="AC54" s="338"/>
      <c r="AD54" s="338"/>
      <c r="AE54" s="338"/>
      <c r="AF54" s="338"/>
      <c r="AG54" s="338"/>
      <c r="AH54" s="338"/>
      <c r="AI54" s="339"/>
      <c r="AJ54" s="133" t="str">
        <f>基本情報入力シート!Z40</f>
        <v>○</v>
      </c>
    </row>
    <row r="55" spans="1:36" ht="14">
      <c r="A55" s="14"/>
      <c r="B55" s="50"/>
      <c r="C55"/>
      <c r="D55"/>
      <c r="E55"/>
      <c r="F55"/>
      <c r="G55"/>
      <c r="H55"/>
      <c r="I55"/>
      <c r="J55"/>
      <c r="K55"/>
      <c r="L55"/>
      <c r="M55"/>
      <c r="N55"/>
      <c r="O55"/>
      <c r="P55"/>
      <c r="Q55"/>
      <c r="R55"/>
      <c r="S55"/>
      <c r="T55"/>
      <c r="U55"/>
      <c r="V55"/>
      <c r="W55"/>
      <c r="X55"/>
      <c r="Y55"/>
      <c r="Z55"/>
      <c r="AA55"/>
      <c r="AB55"/>
      <c r="AC55"/>
      <c r="AD55"/>
      <c r="AE55"/>
      <c r="AF55"/>
      <c r="AG55"/>
      <c r="AH55"/>
      <c r="AI55"/>
      <c r="AJ55"/>
    </row>
    <row r="56" spans="1:36">
      <c r="A56" s="309" t="s">
        <v>45</v>
      </c>
      <c r="B56" s="309"/>
      <c r="C56" s="309"/>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309"/>
      <c r="AI56" s="309"/>
      <c r="AJ56" s="309"/>
    </row>
    <row r="57" spans="1:36">
      <c r="A57" s="95" t="s">
        <v>10</v>
      </c>
      <c r="B57" s="316" t="s">
        <v>149</v>
      </c>
      <c r="C57" s="317"/>
      <c r="D57" s="317"/>
      <c r="E57" s="317"/>
      <c r="F57" s="317"/>
      <c r="G57" s="317"/>
      <c r="H57" s="317"/>
      <c r="I57" s="317"/>
      <c r="J57" s="317"/>
      <c r="K57" s="317"/>
      <c r="L57" s="317"/>
      <c r="M57" s="317"/>
      <c r="N57" s="317"/>
      <c r="O57" s="317"/>
      <c r="P57" s="317"/>
      <c r="Q57" s="317"/>
      <c r="R57" s="317"/>
      <c r="S57" s="317"/>
      <c r="T57" s="317"/>
      <c r="U57" s="317"/>
      <c r="V57" s="317"/>
      <c r="W57" s="317"/>
      <c r="X57" s="317"/>
      <c r="Y57" s="317"/>
      <c r="Z57" s="317"/>
      <c r="AA57" s="317"/>
      <c r="AB57" s="317"/>
      <c r="AC57" s="317"/>
      <c r="AD57" s="317"/>
      <c r="AE57" s="317"/>
      <c r="AF57" s="317"/>
      <c r="AG57" s="317"/>
      <c r="AH57" s="317"/>
      <c r="AI57" s="318"/>
      <c r="AJ57" s="96" t="str">
        <f>AJ17</f>
        <v/>
      </c>
    </row>
    <row r="58" spans="1:36">
      <c r="A58" s="97" t="s">
        <v>76</v>
      </c>
      <c r="B58" s="319" t="s">
        <v>150</v>
      </c>
      <c r="C58" s="320"/>
      <c r="D58" s="320"/>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1"/>
      <c r="AJ58" s="96"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09" t="s">
        <v>152</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09"/>
      <c r="AI60" s="309"/>
      <c r="AJ60" s="309"/>
    </row>
    <row r="61" spans="1:36">
      <c r="A61" s="310" t="s">
        <v>151</v>
      </c>
      <c r="B61" s="311"/>
      <c r="C61" s="311"/>
      <c r="D61" s="311"/>
      <c r="E61" s="311"/>
      <c r="F61" s="311"/>
      <c r="G61" s="311"/>
      <c r="H61" s="311"/>
      <c r="I61" s="311"/>
      <c r="J61" s="311"/>
      <c r="K61" s="311"/>
      <c r="L61" s="311"/>
      <c r="M61" s="311"/>
      <c r="N61" s="311"/>
      <c r="O61" s="311"/>
      <c r="P61" s="311"/>
      <c r="Q61" s="311"/>
      <c r="R61" s="311"/>
      <c r="S61" s="311"/>
      <c r="T61" s="311"/>
      <c r="U61" s="311"/>
      <c r="V61" s="311"/>
      <c r="W61" s="311"/>
      <c r="X61" s="311"/>
      <c r="Y61" s="311"/>
      <c r="Z61" s="311"/>
      <c r="AA61" s="311"/>
      <c r="AB61" s="311"/>
      <c r="AC61" s="311"/>
      <c r="AD61" s="311"/>
      <c r="AE61" s="311"/>
      <c r="AF61" s="311"/>
      <c r="AG61" s="311"/>
      <c r="AH61" s="311"/>
      <c r="AI61" s="312"/>
      <c r="AJ61" s="96" t="e">
        <f>X33</f>
        <v>#VALUE!</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09" t="s">
        <v>104</v>
      </c>
      <c r="B63" s="309"/>
      <c r="C63" s="309"/>
      <c r="D63" s="309"/>
      <c r="E63" s="309"/>
      <c r="F63" s="309"/>
      <c r="G63" s="309"/>
      <c r="H63" s="309"/>
      <c r="I63" s="309"/>
      <c r="J63" s="309"/>
      <c r="K63" s="309"/>
      <c r="L63" s="309"/>
      <c r="M63" s="309"/>
      <c r="N63" s="309"/>
      <c r="O63" s="309"/>
      <c r="P63" s="309"/>
      <c r="Q63" s="309"/>
      <c r="R63" s="309"/>
      <c r="S63" s="309"/>
      <c r="T63" s="309"/>
      <c r="U63" s="309"/>
      <c r="V63" s="309"/>
      <c r="W63" s="309"/>
      <c r="X63" s="309"/>
      <c r="Y63" s="309"/>
      <c r="Z63" s="309"/>
      <c r="AA63" s="309"/>
      <c r="AB63" s="309"/>
      <c r="AC63" s="309"/>
      <c r="AD63" s="309"/>
      <c r="AE63" s="309"/>
      <c r="AF63" s="309"/>
      <c r="AG63" s="309"/>
      <c r="AH63" s="309"/>
      <c r="AI63" s="309"/>
      <c r="AJ63" s="309"/>
    </row>
    <row r="64" spans="1:36">
      <c r="A64" s="337" t="s">
        <v>106</v>
      </c>
      <c r="B64" s="311"/>
      <c r="C64" s="311"/>
      <c r="D64" s="311"/>
      <c r="E64" s="311"/>
      <c r="F64" s="311"/>
      <c r="G64" s="311"/>
      <c r="H64" s="311"/>
      <c r="I64" s="311"/>
      <c r="J64" s="311"/>
      <c r="K64" s="311"/>
      <c r="L64" s="311"/>
      <c r="M64" s="311"/>
      <c r="N64" s="311"/>
      <c r="O64" s="311"/>
      <c r="P64" s="311"/>
      <c r="Q64" s="311"/>
      <c r="R64" s="311"/>
      <c r="S64" s="311"/>
      <c r="T64" s="311"/>
      <c r="U64" s="311"/>
      <c r="V64" s="311"/>
      <c r="W64" s="311"/>
      <c r="X64" s="311"/>
      <c r="Y64" s="311"/>
      <c r="Z64" s="311"/>
      <c r="AA64" s="311"/>
      <c r="AB64" s="311"/>
      <c r="AC64" s="311"/>
      <c r="AD64" s="311"/>
      <c r="AE64" s="311"/>
      <c r="AF64" s="311"/>
      <c r="AG64" s="311"/>
      <c r="AH64" s="311"/>
      <c r="AI64" s="312"/>
      <c r="AJ64" s="96" t="str">
        <f>AI41</f>
        <v>×</v>
      </c>
    </row>
    <row r="65" spans="1:36">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row>
    <row r="66" spans="1:36">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row>
    <row r="67" spans="1:36">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row>
    <row r="68" spans="1:36">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row>
    <row r="69" spans="1:36">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row>
    <row r="70" spans="1:36">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row>
    <row r="71" spans="1:36">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row>
    <row r="72" spans="1:36">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row>
    <row r="73" spans="1:36">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row>
    <row r="74" spans="1:36">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row>
    <row r="75" spans="1:36">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row>
    <row r="76" spans="1:36">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row>
    <row r="77" spans="1:36">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row>
    <row r="78" spans="1:36">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row>
    <row r="79" spans="1:36">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row>
    <row r="80" spans="1:36">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row>
    <row r="81" spans="1:36">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row>
    <row r="82" spans="1:36">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row>
    <row r="83" spans="1:36">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row>
    <row r="84" spans="1:36">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row>
    <row r="85" spans="1:36">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row>
    <row r="86" spans="1:36">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row>
    <row r="87" spans="1:36">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row>
    <row r="88" spans="1:36">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row>
    <row r="89" spans="1:36">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row>
    <row r="90" spans="1:36">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row>
    <row r="91" spans="1:36">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row>
    <row r="92" spans="1:36">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row>
    <row r="93" spans="1:36">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row>
    <row r="94" spans="1:36">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row>
    <row r="95" spans="1:36">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row>
    <row r="96" spans="1:36">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row>
    <row r="97" spans="1:36">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row>
    <row r="98" spans="1:36">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row>
    <row r="99" spans="1:36">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row>
    <row r="100" spans="1:36">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row>
    <row r="101" spans="1:36">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row>
    <row r="102" spans="1:36">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row>
    <row r="103" spans="1:36">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row>
    <row r="104" spans="1:36">
      <c r="A104" s="66"/>
      <c r="B104" s="67"/>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row>
    <row r="105" spans="1:36">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row>
    <row r="106" spans="1:36">
      <c r="B106" s="66"/>
    </row>
  </sheetData>
  <sheetProtection sheet="1" formatCells="0" formatColumns="0" formatRows="0" insertColumns="0" inser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4"/>
  <dataValidations count="2">
    <dataValidation imeMode="hiragana" allowBlank="1" showInputMessage="1" showErrorMessage="1" sqref="S46" xr:uid="{00000000-0002-0000-0100-000000000000}"/>
    <dataValidation imeMode="halfAlpha" allowBlank="1" showInputMessage="1" showErrorMessage="1" sqref="N15:U15 Z14:AJ15 K13 AJ30 K14:U14 D45:E45 A13 G45:H45 K15 J45:K45 K40:R40" xr:uid="{00000000-0002-0000-0100-00000100000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【参考】数式用!$H$3:$H$4</xm:f>
          </x14:formula1>
          <xm:sqref>D28:D29 B43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0000"/>
  </sheetPr>
  <dimension ref="A1:V110"/>
  <sheetViews>
    <sheetView view="pageBreakPreview" zoomScaleNormal="85" zoomScaleSheetLayoutView="100" zoomScalePageLayoutView="70" workbookViewId="0"/>
  </sheetViews>
  <sheetFormatPr defaultColWidth="2.453125" defaultRowHeight="13"/>
  <cols>
    <col min="1" max="1" width="4" style="160" customWidth="1"/>
    <col min="2" max="2" width="16.6328125" style="157" customWidth="1"/>
    <col min="3" max="3" width="20.453125" style="158" customWidth="1"/>
    <col min="4" max="4" width="11.6328125" style="160" customWidth="1"/>
    <col min="5" max="5" width="15.90625" style="160" customWidth="1"/>
    <col min="6" max="6" width="31.08984375" style="160" customWidth="1"/>
    <col min="7" max="7" width="31.36328125" style="160" customWidth="1"/>
    <col min="8" max="8" width="4.6328125" style="160" customWidth="1"/>
    <col min="9" max="9" width="3.6328125" style="160" customWidth="1"/>
    <col min="10" max="10" width="3.08984375" style="160" customWidth="1"/>
    <col min="11" max="11" width="3.6328125" style="160" customWidth="1"/>
    <col min="12" max="12" width="8" style="160" customWidth="1"/>
    <col min="13" max="13" width="3.6328125" style="160" customWidth="1"/>
    <col min="14" max="14" width="3.08984375" style="160" customWidth="1"/>
    <col min="15" max="15" width="3.6328125" style="160" customWidth="1"/>
    <col min="16" max="16" width="3.08984375" style="160" customWidth="1"/>
    <col min="17" max="17" width="2.453125" style="160" customWidth="1"/>
    <col min="18" max="18" width="3.453125" style="160" customWidth="1"/>
    <col min="19" max="19" width="5.90625" style="160" customWidth="1"/>
    <col min="20" max="20" width="13.7265625" style="160" customWidth="1"/>
    <col min="21" max="21" width="13.6328125" style="160" customWidth="1"/>
    <col min="22" max="22" width="4.08984375" style="160" customWidth="1"/>
    <col min="23" max="16384" width="2.453125" style="160"/>
  </cols>
  <sheetData>
    <row r="1" spans="1:22" ht="21" customHeight="1" thickBot="1">
      <c r="A1" s="156" t="s">
        <v>159</v>
      </c>
      <c r="D1" s="159" t="s">
        <v>160</v>
      </c>
      <c r="H1" s="161"/>
      <c r="I1" s="161"/>
      <c r="J1" s="161"/>
      <c r="K1" s="161"/>
      <c r="T1" s="162" t="s">
        <v>13</v>
      </c>
      <c r="U1" s="163" t="str">
        <f>基本情報入力シート!C18</f>
        <v>富山県</v>
      </c>
    </row>
    <row r="2" spans="1:22" ht="21" customHeight="1" thickBot="1">
      <c r="B2" s="164"/>
      <c r="C2" s="165"/>
      <c r="D2" s="159"/>
      <c r="E2" s="159"/>
      <c r="F2" s="159"/>
      <c r="T2" s="166"/>
      <c r="U2" s="166"/>
    </row>
    <row r="3" spans="1:22" ht="27" customHeight="1" thickBot="1">
      <c r="A3" s="479" t="s">
        <v>18</v>
      </c>
      <c r="B3" s="480"/>
      <c r="C3" s="481" t="str">
        <f>IF(基本情報入力シート!M23="","",基本情報入力シート!M23)</f>
        <v/>
      </c>
      <c r="D3" s="482"/>
      <c r="E3" s="482"/>
      <c r="F3" s="483"/>
      <c r="G3" s="167" t="s">
        <v>41</v>
      </c>
      <c r="H3" s="514" t="s">
        <v>161</v>
      </c>
      <c r="I3" s="514"/>
      <c r="J3" s="514"/>
      <c r="K3" s="514"/>
      <c r="L3" s="514"/>
      <c r="M3" s="514"/>
      <c r="N3" s="514"/>
      <c r="O3" s="514"/>
      <c r="P3" s="514"/>
      <c r="Q3" s="514"/>
      <c r="R3" s="514"/>
      <c r="S3" s="514"/>
      <c r="T3" s="514"/>
      <c r="U3" s="514"/>
    </row>
    <row r="4" spans="1:22" ht="21" customHeight="1" thickBot="1">
      <c r="A4" s="168"/>
      <c r="B4" s="169"/>
      <c r="C4" s="170"/>
      <c r="D4" s="171"/>
      <c r="E4" s="171"/>
      <c r="F4" s="171"/>
      <c r="G4" s="172"/>
      <c r="H4" s="514"/>
      <c r="I4" s="514"/>
      <c r="J4" s="514"/>
      <c r="K4" s="514"/>
      <c r="L4" s="514"/>
      <c r="M4" s="514"/>
      <c r="N4" s="514"/>
      <c r="O4" s="514"/>
      <c r="P4" s="514"/>
      <c r="Q4" s="514"/>
      <c r="R4" s="514"/>
      <c r="S4" s="514"/>
      <c r="T4" s="514"/>
      <c r="U4" s="514"/>
    </row>
    <row r="5" spans="1:22" ht="27.75" customHeight="1" thickBot="1">
      <c r="A5" s="484" t="s">
        <v>154</v>
      </c>
      <c r="B5" s="485"/>
      <c r="C5" s="485"/>
      <c r="D5" s="485"/>
      <c r="E5" s="485"/>
      <c r="F5" s="173">
        <f>IFERROR(SUM(T:T),"")</f>
        <v>0</v>
      </c>
      <c r="G5" s="174"/>
      <c r="H5" s="514"/>
      <c r="I5" s="514"/>
      <c r="J5" s="514"/>
      <c r="K5" s="514"/>
      <c r="L5" s="514"/>
      <c r="M5" s="514"/>
      <c r="N5" s="514"/>
      <c r="O5" s="514"/>
      <c r="P5" s="514"/>
      <c r="Q5" s="514"/>
      <c r="R5" s="514"/>
      <c r="S5" s="514"/>
      <c r="T5" s="514"/>
      <c r="U5" s="514"/>
    </row>
    <row r="6" spans="1:22" ht="27.75" customHeight="1" thickBot="1">
      <c r="A6" s="175"/>
      <c r="B6" s="176" t="s">
        <v>155</v>
      </c>
      <c r="C6" s="177"/>
      <c r="D6" s="177"/>
      <c r="E6" s="178"/>
      <c r="F6" s="173">
        <f>IFERROR(SUM(U:U),"")</f>
        <v>0</v>
      </c>
      <c r="G6" s="174"/>
      <c r="H6" s="179"/>
      <c r="I6" s="179"/>
      <c r="J6" s="179"/>
      <c r="K6" s="179"/>
      <c r="L6" s="179"/>
      <c r="M6" s="179"/>
      <c r="N6" s="179"/>
      <c r="O6" s="179"/>
      <c r="P6" s="179"/>
      <c r="Q6" s="179"/>
      <c r="R6" s="179"/>
      <c r="S6" s="179"/>
      <c r="T6" s="179"/>
    </row>
    <row r="7" spans="1:22" ht="21" customHeight="1" thickBot="1">
      <c r="T7" s="180"/>
    </row>
    <row r="8" spans="1:22" ht="42.75" customHeight="1">
      <c r="A8" s="486"/>
      <c r="B8" s="489" t="s">
        <v>138</v>
      </c>
      <c r="C8" s="492" t="s">
        <v>31</v>
      </c>
      <c r="D8" s="495" t="s">
        <v>35</v>
      </c>
      <c r="E8" s="495"/>
      <c r="F8" s="497" t="s">
        <v>48</v>
      </c>
      <c r="G8" s="497" t="s">
        <v>6</v>
      </c>
      <c r="H8" s="505" t="s">
        <v>58</v>
      </c>
      <c r="I8" s="506"/>
      <c r="J8" s="506"/>
      <c r="K8" s="506"/>
      <c r="L8" s="506"/>
      <c r="M8" s="506"/>
      <c r="N8" s="506"/>
      <c r="O8" s="506"/>
      <c r="P8" s="506"/>
      <c r="Q8" s="506"/>
      <c r="R8" s="506"/>
      <c r="S8" s="507"/>
      <c r="T8" s="502" t="s">
        <v>181</v>
      </c>
      <c r="U8" s="181"/>
    </row>
    <row r="9" spans="1:22" ht="39" customHeight="1">
      <c r="A9" s="487"/>
      <c r="B9" s="490"/>
      <c r="C9" s="493"/>
      <c r="D9" s="496"/>
      <c r="E9" s="496"/>
      <c r="F9" s="498"/>
      <c r="G9" s="498"/>
      <c r="H9" s="508"/>
      <c r="I9" s="509"/>
      <c r="J9" s="509"/>
      <c r="K9" s="509"/>
      <c r="L9" s="509"/>
      <c r="M9" s="509"/>
      <c r="N9" s="509"/>
      <c r="O9" s="509"/>
      <c r="P9" s="509"/>
      <c r="Q9" s="509"/>
      <c r="R9" s="509"/>
      <c r="S9" s="510"/>
      <c r="T9" s="503"/>
      <c r="U9" s="500" t="s">
        <v>156</v>
      </c>
    </row>
    <row r="10" spans="1:22" ht="57.75" customHeight="1" thickBot="1">
      <c r="A10" s="488"/>
      <c r="B10" s="491"/>
      <c r="C10" s="494"/>
      <c r="D10" s="182" t="s">
        <v>36</v>
      </c>
      <c r="E10" s="182" t="s">
        <v>37</v>
      </c>
      <c r="F10" s="499"/>
      <c r="G10" s="499"/>
      <c r="H10" s="511"/>
      <c r="I10" s="512"/>
      <c r="J10" s="512"/>
      <c r="K10" s="512"/>
      <c r="L10" s="512"/>
      <c r="M10" s="512"/>
      <c r="N10" s="512"/>
      <c r="O10" s="512"/>
      <c r="P10" s="512"/>
      <c r="Q10" s="512"/>
      <c r="R10" s="512"/>
      <c r="S10" s="513"/>
      <c r="T10" s="504"/>
      <c r="U10" s="501"/>
    </row>
    <row r="11" spans="1:22" ht="36.75" customHeight="1">
      <c r="A11" s="183">
        <v>1</v>
      </c>
      <c r="B11" s="184" t="str">
        <f>IF(基本情報入力シート!C40="","",基本情報入力シート!C40)</f>
        <v/>
      </c>
      <c r="C11" s="185" t="str">
        <f>IF(基本情報入力シート!M40="","",基本情報入力シート!M40)</f>
        <v/>
      </c>
      <c r="D11" s="186" t="str">
        <f>IF(基本情報入力シート!R40="","",基本情報入力シート!R40)</f>
        <v/>
      </c>
      <c r="E11" s="186" t="str">
        <f>IF(基本情報入力シート!W40="","",基本情報入力シート!W40)</f>
        <v/>
      </c>
      <c r="F11" s="186" t="str">
        <f>IF(基本情報入力シート!X40="","",基本情報入力シート!X40)</f>
        <v/>
      </c>
      <c r="G11" s="187" t="str">
        <f>IF(基本情報入力シート!Y40="","",基本情報入力シート!Y40)</f>
        <v/>
      </c>
      <c r="H11" s="188" t="s">
        <v>8</v>
      </c>
      <c r="I11" s="189">
        <v>6</v>
      </c>
      <c r="J11" s="190" t="s">
        <v>52</v>
      </c>
      <c r="K11" s="147">
        <v>2</v>
      </c>
      <c r="L11" s="191" t="s">
        <v>53</v>
      </c>
      <c r="M11" s="189">
        <v>6</v>
      </c>
      <c r="N11" s="191" t="s">
        <v>52</v>
      </c>
      <c r="O11" s="147">
        <v>5</v>
      </c>
      <c r="P11" s="190" t="s">
        <v>47</v>
      </c>
      <c r="Q11" s="192" t="s">
        <v>11</v>
      </c>
      <c r="R11" s="193">
        <f>IF(O11="","",O11-K11+1)</f>
        <v>4</v>
      </c>
      <c r="S11" s="192" t="s">
        <v>54</v>
      </c>
      <c r="T11" s="150"/>
      <c r="U11" s="151"/>
      <c r="V11" s="194" t="str">
        <f>IFERROR(ROUNDDOWN(ROUND(#REF!*#REF!,0)*#REF!,0)*2,"")</f>
        <v/>
      </c>
    </row>
    <row r="12" spans="1:22" ht="36.75" customHeight="1">
      <c r="A12" s="195">
        <f>A11+1</f>
        <v>2</v>
      </c>
      <c r="B12" s="196" t="str">
        <f>IF(基本情報入力シート!C41="","",基本情報入力シート!C41)</f>
        <v/>
      </c>
      <c r="C12" s="197" t="str">
        <f>IF(基本情報入力シート!M41="","",基本情報入力シート!M41)</f>
        <v/>
      </c>
      <c r="D12" s="198" t="str">
        <f>IF(基本情報入力シート!R41="","",基本情報入力シート!R41)</f>
        <v/>
      </c>
      <c r="E12" s="198" t="str">
        <f>IF(基本情報入力シート!W41="","",基本情報入力シート!W41)</f>
        <v/>
      </c>
      <c r="F12" s="198" t="str">
        <f>IF(基本情報入力シート!X41="","",基本情報入力シート!X41)</f>
        <v/>
      </c>
      <c r="G12" s="199" t="str">
        <f>IF(基本情報入力シート!Y41="","",基本情報入力シート!Y41)</f>
        <v/>
      </c>
      <c r="H12" s="200" t="s">
        <v>8</v>
      </c>
      <c r="I12" s="201">
        <v>6</v>
      </c>
      <c r="J12" s="202" t="s">
        <v>52</v>
      </c>
      <c r="K12" s="148">
        <v>2</v>
      </c>
      <c r="L12" s="203" t="s">
        <v>53</v>
      </c>
      <c r="M12" s="201">
        <v>6</v>
      </c>
      <c r="N12" s="203" t="s">
        <v>52</v>
      </c>
      <c r="O12" s="148">
        <v>5</v>
      </c>
      <c r="P12" s="202" t="s">
        <v>47</v>
      </c>
      <c r="Q12" s="204" t="s">
        <v>11</v>
      </c>
      <c r="R12" s="205">
        <f>IF(O12="","",O12-K12+1)</f>
        <v>4</v>
      </c>
      <c r="S12" s="204" t="s">
        <v>54</v>
      </c>
      <c r="T12" s="152"/>
      <c r="U12" s="153"/>
      <c r="V12" s="194" t="str">
        <f>IFERROR(ROUNDDOWN(ROUND(#REF!*#REF!,0)*#REF!,0)*2,"")</f>
        <v/>
      </c>
    </row>
    <row r="13" spans="1:22" ht="36.75" customHeight="1">
      <c r="A13" s="195">
        <f t="shared" ref="A13:A76" si="0">A12+1</f>
        <v>3</v>
      </c>
      <c r="B13" s="196" t="str">
        <f>IF(基本情報入力シート!C42="","",基本情報入力シート!C42)</f>
        <v/>
      </c>
      <c r="C13" s="197" t="str">
        <f>IF(基本情報入力シート!M42="","",基本情報入力シート!M42)</f>
        <v/>
      </c>
      <c r="D13" s="198" t="str">
        <f>IF(基本情報入力シート!R42="","",基本情報入力シート!R42)</f>
        <v/>
      </c>
      <c r="E13" s="198" t="str">
        <f>IF(基本情報入力シート!W42="","",基本情報入力シート!W42)</f>
        <v/>
      </c>
      <c r="F13" s="198" t="str">
        <f>IF(基本情報入力シート!X42="","",基本情報入力シート!X42)</f>
        <v/>
      </c>
      <c r="G13" s="198" t="str">
        <f>IF(基本情報入力シート!Y42="","",基本情報入力シート!Y42)</f>
        <v/>
      </c>
      <c r="H13" s="200" t="s">
        <v>8</v>
      </c>
      <c r="I13" s="201">
        <v>6</v>
      </c>
      <c r="J13" s="202" t="s">
        <v>52</v>
      </c>
      <c r="K13" s="148">
        <v>2</v>
      </c>
      <c r="L13" s="203" t="s">
        <v>53</v>
      </c>
      <c r="M13" s="201">
        <v>6</v>
      </c>
      <c r="N13" s="203" t="s">
        <v>52</v>
      </c>
      <c r="O13" s="148">
        <v>5</v>
      </c>
      <c r="P13" s="202" t="s">
        <v>55</v>
      </c>
      <c r="Q13" s="204" t="s">
        <v>11</v>
      </c>
      <c r="R13" s="205">
        <f t="shared" ref="R13:R76" si="1">IF(O13="","",O13-K13+1)</f>
        <v>4</v>
      </c>
      <c r="S13" s="204" t="s">
        <v>54</v>
      </c>
      <c r="T13" s="152"/>
      <c r="U13" s="153"/>
      <c r="V13" s="194" t="str">
        <f>IFERROR(ROUNDDOWN(ROUND(#REF!*#REF!,0)*#REF!,0)*2,"")</f>
        <v/>
      </c>
    </row>
    <row r="14" spans="1:22" ht="36.75" customHeight="1">
      <c r="A14" s="195">
        <f t="shared" si="0"/>
        <v>4</v>
      </c>
      <c r="B14" s="196" t="str">
        <f>IF(基本情報入力シート!C43="","",基本情報入力シート!C43)</f>
        <v/>
      </c>
      <c r="C14" s="206" t="str">
        <f>IF(基本情報入力シート!M43="","",基本情報入力シート!M43)</f>
        <v/>
      </c>
      <c r="D14" s="207" t="str">
        <f>IF(基本情報入力シート!R43="","",基本情報入力シート!R43)</f>
        <v/>
      </c>
      <c r="E14" s="198" t="str">
        <f>IF(基本情報入力シート!W43="","",基本情報入力シート!W43)</f>
        <v/>
      </c>
      <c r="F14" s="207" t="str">
        <f>IF(基本情報入力シート!X43="","",基本情報入力シート!X43)</f>
        <v/>
      </c>
      <c r="G14" s="199" t="str">
        <f>IF(基本情報入力シート!Y43="","",基本情報入力シート!Y43)</f>
        <v/>
      </c>
      <c r="H14" s="200" t="s">
        <v>8</v>
      </c>
      <c r="I14" s="201">
        <v>6</v>
      </c>
      <c r="J14" s="202" t="s">
        <v>52</v>
      </c>
      <c r="K14" s="148">
        <v>2</v>
      </c>
      <c r="L14" s="203" t="s">
        <v>53</v>
      </c>
      <c r="M14" s="201">
        <v>6</v>
      </c>
      <c r="N14" s="203" t="s">
        <v>52</v>
      </c>
      <c r="O14" s="148">
        <v>5</v>
      </c>
      <c r="P14" s="202" t="s">
        <v>55</v>
      </c>
      <c r="Q14" s="204" t="s">
        <v>11</v>
      </c>
      <c r="R14" s="205">
        <f t="shared" si="1"/>
        <v>4</v>
      </c>
      <c r="S14" s="204" t="s">
        <v>54</v>
      </c>
      <c r="T14" s="152"/>
      <c r="U14" s="153"/>
      <c r="V14" s="194" t="str">
        <f>IFERROR(ROUNDDOWN(ROUND(#REF!*#REF!,0)*#REF!,0)*2,"")</f>
        <v/>
      </c>
    </row>
    <row r="15" spans="1:22" ht="36.75" customHeight="1">
      <c r="A15" s="195">
        <f t="shared" si="0"/>
        <v>5</v>
      </c>
      <c r="B15" s="196" t="str">
        <f>IF(基本情報入力シート!C44="","",基本情報入力シート!C44)</f>
        <v/>
      </c>
      <c r="C15" s="206" t="str">
        <f>IF(基本情報入力シート!M44="","",基本情報入力シート!M44)</f>
        <v/>
      </c>
      <c r="D15" s="207" t="str">
        <f>IF(基本情報入力シート!R44="","",基本情報入力シート!R44)</f>
        <v/>
      </c>
      <c r="E15" s="198" t="str">
        <f>IF(基本情報入力シート!W44="","",基本情報入力シート!W44)</f>
        <v/>
      </c>
      <c r="F15" s="207" t="str">
        <f>IF(基本情報入力シート!X44="","",基本情報入力シート!X44)</f>
        <v/>
      </c>
      <c r="G15" s="198" t="str">
        <f>IF(基本情報入力シート!Y44="","",基本情報入力シート!Y44)</f>
        <v/>
      </c>
      <c r="H15" s="200" t="s">
        <v>8</v>
      </c>
      <c r="I15" s="201">
        <v>6</v>
      </c>
      <c r="J15" s="202" t="s">
        <v>52</v>
      </c>
      <c r="K15" s="148">
        <v>2</v>
      </c>
      <c r="L15" s="203" t="s">
        <v>53</v>
      </c>
      <c r="M15" s="201">
        <v>6</v>
      </c>
      <c r="N15" s="203" t="s">
        <v>52</v>
      </c>
      <c r="O15" s="148">
        <v>5</v>
      </c>
      <c r="P15" s="202" t="s">
        <v>55</v>
      </c>
      <c r="Q15" s="204" t="s">
        <v>11</v>
      </c>
      <c r="R15" s="205">
        <f t="shared" si="1"/>
        <v>4</v>
      </c>
      <c r="S15" s="204" t="s">
        <v>54</v>
      </c>
      <c r="T15" s="152"/>
      <c r="U15" s="153"/>
      <c r="V15" s="194" t="str">
        <f>IFERROR(ROUNDDOWN(ROUND(#REF!*#REF!,0)*#REF!,0)*2,"")</f>
        <v/>
      </c>
    </row>
    <row r="16" spans="1:22" ht="36.75" customHeight="1">
      <c r="A16" s="195">
        <f t="shared" si="0"/>
        <v>6</v>
      </c>
      <c r="B16" s="196" t="str">
        <f>IF(基本情報入力シート!C45="","",基本情報入力シート!C45)</f>
        <v/>
      </c>
      <c r="C16" s="206" t="str">
        <f>IF(基本情報入力シート!M45="","",基本情報入力シート!M45)</f>
        <v/>
      </c>
      <c r="D16" s="207" t="str">
        <f>IF(基本情報入力シート!R45="","",基本情報入力シート!R45)</f>
        <v/>
      </c>
      <c r="E16" s="198" t="str">
        <f>IF(基本情報入力シート!W45="","",基本情報入力シート!W45)</f>
        <v/>
      </c>
      <c r="F16" s="207" t="str">
        <f>IF(基本情報入力シート!X45="","",基本情報入力シート!X45)</f>
        <v/>
      </c>
      <c r="G16" s="199" t="str">
        <f>IF(基本情報入力シート!Y45="","",基本情報入力シート!Y45)</f>
        <v/>
      </c>
      <c r="H16" s="200" t="s">
        <v>8</v>
      </c>
      <c r="I16" s="201">
        <v>6</v>
      </c>
      <c r="J16" s="202" t="s">
        <v>52</v>
      </c>
      <c r="K16" s="148">
        <v>2</v>
      </c>
      <c r="L16" s="203" t="s">
        <v>53</v>
      </c>
      <c r="M16" s="201">
        <v>6</v>
      </c>
      <c r="N16" s="203" t="s">
        <v>52</v>
      </c>
      <c r="O16" s="148">
        <v>5</v>
      </c>
      <c r="P16" s="202" t="s">
        <v>55</v>
      </c>
      <c r="Q16" s="204" t="s">
        <v>56</v>
      </c>
      <c r="R16" s="205">
        <f t="shared" si="1"/>
        <v>4</v>
      </c>
      <c r="S16" s="204" t="s">
        <v>57</v>
      </c>
      <c r="T16" s="152"/>
      <c r="U16" s="153"/>
      <c r="V16" s="194" t="str">
        <f>IFERROR(ROUNDDOWN(ROUND(#REF!*#REF!,0)*#REF!,0)*2,"")</f>
        <v/>
      </c>
    </row>
    <row r="17" spans="1:22" ht="36.75" customHeight="1">
      <c r="A17" s="195">
        <f t="shared" si="0"/>
        <v>7</v>
      </c>
      <c r="B17" s="196" t="str">
        <f>IF(基本情報入力シート!C46="","",基本情報入力シート!C46)</f>
        <v/>
      </c>
      <c r="C17" s="206" t="str">
        <f>IF(基本情報入力シート!M46="","",基本情報入力シート!M46)</f>
        <v/>
      </c>
      <c r="D17" s="207" t="str">
        <f>IF(基本情報入力シート!R46="","",基本情報入力シート!R46)</f>
        <v/>
      </c>
      <c r="E17" s="198" t="str">
        <f>IF(基本情報入力シート!W46="","",基本情報入力シート!W46)</f>
        <v/>
      </c>
      <c r="F17" s="207" t="str">
        <f>IF(基本情報入力シート!X46="","",基本情報入力シート!X46)</f>
        <v/>
      </c>
      <c r="G17" s="198" t="str">
        <f>IF(基本情報入力シート!Y46="","",基本情報入力シート!Y46)</f>
        <v/>
      </c>
      <c r="H17" s="200" t="s">
        <v>8</v>
      </c>
      <c r="I17" s="201">
        <v>6</v>
      </c>
      <c r="J17" s="202" t="s">
        <v>52</v>
      </c>
      <c r="K17" s="148">
        <v>2</v>
      </c>
      <c r="L17" s="203" t="s">
        <v>53</v>
      </c>
      <c r="M17" s="201">
        <v>6</v>
      </c>
      <c r="N17" s="203" t="s">
        <v>52</v>
      </c>
      <c r="O17" s="148">
        <v>5</v>
      </c>
      <c r="P17" s="202" t="s">
        <v>55</v>
      </c>
      <c r="Q17" s="204" t="s">
        <v>11</v>
      </c>
      <c r="R17" s="205">
        <f t="shared" si="1"/>
        <v>4</v>
      </c>
      <c r="S17" s="204" t="s">
        <v>54</v>
      </c>
      <c r="T17" s="152"/>
      <c r="U17" s="153"/>
      <c r="V17" s="194" t="str">
        <f>IFERROR(ROUNDDOWN(ROUND(#REF!*#REF!,0)*#REF!,0)*2,"")</f>
        <v/>
      </c>
    </row>
    <row r="18" spans="1:22" ht="36.75" customHeight="1">
      <c r="A18" s="195">
        <f t="shared" si="0"/>
        <v>8</v>
      </c>
      <c r="B18" s="196" t="str">
        <f>IF(基本情報入力シート!C47="","",基本情報入力シート!C47)</f>
        <v/>
      </c>
      <c r="C18" s="206" t="str">
        <f>IF(基本情報入力シート!M47="","",基本情報入力シート!M47)</f>
        <v/>
      </c>
      <c r="D18" s="207" t="str">
        <f>IF(基本情報入力シート!R47="","",基本情報入力シート!R47)</f>
        <v/>
      </c>
      <c r="E18" s="198" t="str">
        <f>IF(基本情報入力シート!W47="","",基本情報入力シート!W47)</f>
        <v/>
      </c>
      <c r="F18" s="207" t="str">
        <f>IF(基本情報入力シート!X47="","",基本情報入力シート!X47)</f>
        <v/>
      </c>
      <c r="G18" s="199" t="str">
        <f>IF(基本情報入力シート!Y47="","",基本情報入力シート!Y47)</f>
        <v/>
      </c>
      <c r="H18" s="200" t="s">
        <v>8</v>
      </c>
      <c r="I18" s="201">
        <v>6</v>
      </c>
      <c r="J18" s="202" t="s">
        <v>52</v>
      </c>
      <c r="K18" s="148">
        <v>2</v>
      </c>
      <c r="L18" s="203" t="s">
        <v>53</v>
      </c>
      <c r="M18" s="201">
        <v>6</v>
      </c>
      <c r="N18" s="203" t="s">
        <v>52</v>
      </c>
      <c r="O18" s="148">
        <v>5</v>
      </c>
      <c r="P18" s="202" t="s">
        <v>55</v>
      </c>
      <c r="Q18" s="204" t="s">
        <v>56</v>
      </c>
      <c r="R18" s="205">
        <f t="shared" si="1"/>
        <v>4</v>
      </c>
      <c r="S18" s="204" t="s">
        <v>57</v>
      </c>
      <c r="T18" s="152"/>
      <c r="U18" s="153"/>
      <c r="V18" s="194" t="str">
        <f>IFERROR(ROUNDDOWN(ROUND(#REF!*#REF!,0)*#REF!,0)*2,"")</f>
        <v/>
      </c>
    </row>
    <row r="19" spans="1:22" ht="36.75" customHeight="1">
      <c r="A19" s="195">
        <f t="shared" si="0"/>
        <v>9</v>
      </c>
      <c r="B19" s="196" t="str">
        <f>IF(基本情報入力シート!C48="","",基本情報入力シート!C48)</f>
        <v/>
      </c>
      <c r="C19" s="206" t="str">
        <f>IF(基本情報入力シート!M48="","",基本情報入力シート!M48)</f>
        <v/>
      </c>
      <c r="D19" s="207" t="str">
        <f>IF(基本情報入力シート!R48="","",基本情報入力シート!R48)</f>
        <v/>
      </c>
      <c r="E19" s="198" t="str">
        <f>IF(基本情報入力シート!W48="","",基本情報入力シート!W48)</f>
        <v/>
      </c>
      <c r="F19" s="207" t="str">
        <f>IF(基本情報入力シート!X48="","",基本情報入力シート!X48)</f>
        <v/>
      </c>
      <c r="G19" s="198" t="str">
        <f>IF(基本情報入力シート!Y48="","",基本情報入力シート!Y48)</f>
        <v/>
      </c>
      <c r="H19" s="200" t="s">
        <v>8</v>
      </c>
      <c r="I19" s="201">
        <v>6</v>
      </c>
      <c r="J19" s="202" t="s">
        <v>52</v>
      </c>
      <c r="K19" s="148">
        <v>2</v>
      </c>
      <c r="L19" s="203" t="s">
        <v>53</v>
      </c>
      <c r="M19" s="201">
        <v>6</v>
      </c>
      <c r="N19" s="203" t="s">
        <v>52</v>
      </c>
      <c r="O19" s="148">
        <v>5</v>
      </c>
      <c r="P19" s="202" t="s">
        <v>55</v>
      </c>
      <c r="Q19" s="204" t="s">
        <v>11</v>
      </c>
      <c r="R19" s="205">
        <f t="shared" si="1"/>
        <v>4</v>
      </c>
      <c r="S19" s="204" t="s">
        <v>54</v>
      </c>
      <c r="T19" s="152"/>
      <c r="U19" s="153"/>
      <c r="V19" s="194" t="str">
        <f>IFERROR(ROUNDDOWN(ROUND(#REF!*#REF!,0)*#REF!,0)*2,"")</f>
        <v/>
      </c>
    </row>
    <row r="20" spans="1:22" ht="36.75" customHeight="1">
      <c r="A20" s="195">
        <f t="shared" si="0"/>
        <v>10</v>
      </c>
      <c r="B20" s="196" t="str">
        <f>IF(基本情報入力シート!C49="","",基本情報入力シート!C49)</f>
        <v/>
      </c>
      <c r="C20" s="206" t="str">
        <f>IF(基本情報入力シート!M49="","",基本情報入力シート!M49)</f>
        <v/>
      </c>
      <c r="D20" s="207" t="str">
        <f>IF(基本情報入力シート!R49="","",基本情報入力シート!R49)</f>
        <v/>
      </c>
      <c r="E20" s="198" t="str">
        <f>IF(基本情報入力シート!W49="","",基本情報入力シート!W49)</f>
        <v/>
      </c>
      <c r="F20" s="207" t="str">
        <f>IF(基本情報入力シート!X49="","",基本情報入力シート!X49)</f>
        <v/>
      </c>
      <c r="G20" s="199" t="str">
        <f>IF(基本情報入力シート!Y49="","",基本情報入力シート!Y49)</f>
        <v/>
      </c>
      <c r="H20" s="200" t="s">
        <v>8</v>
      </c>
      <c r="I20" s="201">
        <v>6</v>
      </c>
      <c r="J20" s="202" t="s">
        <v>52</v>
      </c>
      <c r="K20" s="148">
        <v>2</v>
      </c>
      <c r="L20" s="203" t="s">
        <v>53</v>
      </c>
      <c r="M20" s="201">
        <v>6</v>
      </c>
      <c r="N20" s="203" t="s">
        <v>52</v>
      </c>
      <c r="O20" s="148">
        <v>5</v>
      </c>
      <c r="P20" s="202" t="s">
        <v>55</v>
      </c>
      <c r="Q20" s="204" t="s">
        <v>56</v>
      </c>
      <c r="R20" s="205">
        <f t="shared" si="1"/>
        <v>4</v>
      </c>
      <c r="S20" s="204" t="s">
        <v>57</v>
      </c>
      <c r="T20" s="152"/>
      <c r="U20" s="153"/>
      <c r="V20" s="194" t="str">
        <f>IFERROR(ROUNDDOWN(ROUND(#REF!*#REF!,0)*#REF!,0)*2,"")</f>
        <v/>
      </c>
    </row>
    <row r="21" spans="1:22" ht="36.75" customHeight="1">
      <c r="A21" s="195">
        <f t="shared" si="0"/>
        <v>11</v>
      </c>
      <c r="B21" s="196" t="str">
        <f>IF(基本情報入力シート!C50="","",基本情報入力シート!C50)</f>
        <v/>
      </c>
      <c r="C21" s="206" t="str">
        <f>IF(基本情報入力シート!M50="","",基本情報入力シート!M50)</f>
        <v/>
      </c>
      <c r="D21" s="207" t="str">
        <f>IF(基本情報入力シート!R50="","",基本情報入力シート!R50)</f>
        <v/>
      </c>
      <c r="E21" s="198" t="str">
        <f>IF(基本情報入力シート!W50="","",基本情報入力シート!W50)</f>
        <v/>
      </c>
      <c r="F21" s="207" t="str">
        <f>IF(基本情報入力シート!X50="","",基本情報入力シート!X50)</f>
        <v/>
      </c>
      <c r="G21" s="198" t="str">
        <f>IF(基本情報入力シート!Y50="","",基本情報入力シート!Y50)</f>
        <v/>
      </c>
      <c r="H21" s="200" t="s">
        <v>8</v>
      </c>
      <c r="I21" s="201">
        <v>6</v>
      </c>
      <c r="J21" s="202" t="s">
        <v>52</v>
      </c>
      <c r="K21" s="148">
        <v>2</v>
      </c>
      <c r="L21" s="203" t="s">
        <v>53</v>
      </c>
      <c r="M21" s="201">
        <v>6</v>
      </c>
      <c r="N21" s="203" t="s">
        <v>52</v>
      </c>
      <c r="O21" s="148">
        <v>5</v>
      </c>
      <c r="P21" s="202" t="s">
        <v>55</v>
      </c>
      <c r="Q21" s="204" t="s">
        <v>11</v>
      </c>
      <c r="R21" s="205">
        <f t="shared" si="1"/>
        <v>4</v>
      </c>
      <c r="S21" s="204" t="s">
        <v>54</v>
      </c>
      <c r="T21" s="152"/>
      <c r="U21" s="153"/>
      <c r="V21" s="194" t="str">
        <f>IFERROR(ROUNDDOWN(ROUND(#REF!*#REF!,0)*#REF!,0)*2,"")</f>
        <v/>
      </c>
    </row>
    <row r="22" spans="1:22" ht="36.75" customHeight="1">
      <c r="A22" s="195">
        <f t="shared" si="0"/>
        <v>12</v>
      </c>
      <c r="B22" s="196" t="str">
        <f>IF(基本情報入力シート!C51="","",基本情報入力シート!C51)</f>
        <v/>
      </c>
      <c r="C22" s="206" t="str">
        <f>IF(基本情報入力シート!M51="","",基本情報入力シート!M51)</f>
        <v/>
      </c>
      <c r="D22" s="207" t="str">
        <f>IF(基本情報入力シート!R51="","",基本情報入力シート!R51)</f>
        <v/>
      </c>
      <c r="E22" s="198" t="str">
        <f>IF(基本情報入力シート!W51="","",基本情報入力シート!W51)</f>
        <v/>
      </c>
      <c r="F22" s="207" t="str">
        <f>IF(基本情報入力シート!X51="","",基本情報入力シート!X51)</f>
        <v/>
      </c>
      <c r="G22" s="199" t="str">
        <f>IF(基本情報入力シート!Y51="","",基本情報入力シート!Y51)</f>
        <v/>
      </c>
      <c r="H22" s="200" t="s">
        <v>8</v>
      </c>
      <c r="I22" s="201">
        <v>6</v>
      </c>
      <c r="J22" s="202" t="s">
        <v>52</v>
      </c>
      <c r="K22" s="148">
        <v>2</v>
      </c>
      <c r="L22" s="203" t="s">
        <v>53</v>
      </c>
      <c r="M22" s="201">
        <v>6</v>
      </c>
      <c r="N22" s="203" t="s">
        <v>52</v>
      </c>
      <c r="O22" s="148">
        <v>5</v>
      </c>
      <c r="P22" s="202" t="s">
        <v>55</v>
      </c>
      <c r="Q22" s="204" t="s">
        <v>56</v>
      </c>
      <c r="R22" s="205">
        <f t="shared" si="1"/>
        <v>4</v>
      </c>
      <c r="S22" s="204" t="s">
        <v>57</v>
      </c>
      <c r="T22" s="152"/>
      <c r="U22" s="153"/>
      <c r="V22" s="194" t="str">
        <f>IFERROR(ROUNDDOWN(ROUND(#REF!*#REF!,0)*#REF!,0)*2,"")</f>
        <v/>
      </c>
    </row>
    <row r="23" spans="1:22" ht="36.75" customHeight="1">
      <c r="A23" s="195">
        <f t="shared" si="0"/>
        <v>13</v>
      </c>
      <c r="B23" s="196" t="str">
        <f>IF(基本情報入力シート!C52="","",基本情報入力シート!C52)</f>
        <v/>
      </c>
      <c r="C23" s="206" t="str">
        <f>IF(基本情報入力シート!M52="","",基本情報入力シート!M52)</f>
        <v/>
      </c>
      <c r="D23" s="207" t="str">
        <f>IF(基本情報入力シート!R52="","",基本情報入力シート!R52)</f>
        <v/>
      </c>
      <c r="E23" s="198" t="str">
        <f>IF(基本情報入力シート!W52="","",基本情報入力シート!W52)</f>
        <v/>
      </c>
      <c r="F23" s="207" t="str">
        <f>IF(基本情報入力シート!X52="","",基本情報入力シート!X52)</f>
        <v/>
      </c>
      <c r="G23" s="198" t="str">
        <f>IF(基本情報入力シート!Y52="","",基本情報入力シート!Y52)</f>
        <v/>
      </c>
      <c r="H23" s="200" t="s">
        <v>8</v>
      </c>
      <c r="I23" s="201">
        <v>6</v>
      </c>
      <c r="J23" s="202" t="s">
        <v>52</v>
      </c>
      <c r="K23" s="148">
        <v>2</v>
      </c>
      <c r="L23" s="203" t="s">
        <v>53</v>
      </c>
      <c r="M23" s="201">
        <v>6</v>
      </c>
      <c r="N23" s="203" t="s">
        <v>52</v>
      </c>
      <c r="O23" s="148">
        <v>5</v>
      </c>
      <c r="P23" s="202" t="s">
        <v>55</v>
      </c>
      <c r="Q23" s="204" t="s">
        <v>11</v>
      </c>
      <c r="R23" s="205">
        <f t="shared" si="1"/>
        <v>4</v>
      </c>
      <c r="S23" s="204" t="s">
        <v>54</v>
      </c>
      <c r="T23" s="152"/>
      <c r="U23" s="153"/>
      <c r="V23" s="194" t="str">
        <f>IFERROR(ROUNDDOWN(ROUND(#REF!*#REF!,0)*#REF!,0)*2,"")</f>
        <v/>
      </c>
    </row>
    <row r="24" spans="1:22" ht="36.75" customHeight="1">
      <c r="A24" s="195">
        <f t="shared" si="0"/>
        <v>14</v>
      </c>
      <c r="B24" s="196" t="str">
        <f>IF(基本情報入力シート!C53="","",基本情報入力シート!C53)</f>
        <v/>
      </c>
      <c r="C24" s="206" t="str">
        <f>IF(基本情報入力シート!M53="","",基本情報入力シート!M53)</f>
        <v/>
      </c>
      <c r="D24" s="207" t="str">
        <f>IF(基本情報入力シート!R53="","",基本情報入力シート!R53)</f>
        <v/>
      </c>
      <c r="E24" s="198" t="str">
        <f>IF(基本情報入力シート!W53="","",基本情報入力シート!W53)</f>
        <v/>
      </c>
      <c r="F24" s="207" t="str">
        <f>IF(基本情報入力シート!X53="","",基本情報入力シート!X53)</f>
        <v/>
      </c>
      <c r="G24" s="199" t="str">
        <f>IF(基本情報入力シート!Y53="","",基本情報入力シート!Y53)</f>
        <v/>
      </c>
      <c r="H24" s="200" t="s">
        <v>8</v>
      </c>
      <c r="I24" s="201">
        <v>6</v>
      </c>
      <c r="J24" s="202" t="s">
        <v>52</v>
      </c>
      <c r="K24" s="148">
        <v>2</v>
      </c>
      <c r="L24" s="203" t="s">
        <v>53</v>
      </c>
      <c r="M24" s="201">
        <v>6</v>
      </c>
      <c r="N24" s="203" t="s">
        <v>52</v>
      </c>
      <c r="O24" s="148">
        <v>5</v>
      </c>
      <c r="P24" s="202" t="s">
        <v>55</v>
      </c>
      <c r="Q24" s="204" t="s">
        <v>56</v>
      </c>
      <c r="R24" s="205">
        <f t="shared" si="1"/>
        <v>4</v>
      </c>
      <c r="S24" s="204" t="s">
        <v>57</v>
      </c>
      <c r="T24" s="152"/>
      <c r="U24" s="153"/>
      <c r="V24" s="194" t="str">
        <f>IFERROR(ROUNDDOWN(ROUND(#REF!*#REF!,0)*#REF!,0)*2,"")</f>
        <v/>
      </c>
    </row>
    <row r="25" spans="1:22" ht="36.75" customHeight="1">
      <c r="A25" s="195">
        <f t="shared" si="0"/>
        <v>15</v>
      </c>
      <c r="B25" s="196" t="str">
        <f>IF(基本情報入力シート!C54="","",基本情報入力シート!C54)</f>
        <v/>
      </c>
      <c r="C25" s="206" t="str">
        <f>IF(基本情報入力シート!M54="","",基本情報入力シート!M54)</f>
        <v/>
      </c>
      <c r="D25" s="207" t="str">
        <f>IF(基本情報入力シート!R54="","",基本情報入力シート!R54)</f>
        <v/>
      </c>
      <c r="E25" s="198" t="str">
        <f>IF(基本情報入力シート!W54="","",基本情報入力シート!W54)</f>
        <v/>
      </c>
      <c r="F25" s="207" t="str">
        <f>IF(基本情報入力シート!X54="","",基本情報入力シート!X54)</f>
        <v/>
      </c>
      <c r="G25" s="198" t="str">
        <f>IF(基本情報入力シート!Y54="","",基本情報入力シート!Y54)</f>
        <v/>
      </c>
      <c r="H25" s="200" t="s">
        <v>8</v>
      </c>
      <c r="I25" s="201">
        <v>6</v>
      </c>
      <c r="J25" s="202" t="s">
        <v>52</v>
      </c>
      <c r="K25" s="148">
        <v>2</v>
      </c>
      <c r="L25" s="203" t="s">
        <v>53</v>
      </c>
      <c r="M25" s="201">
        <v>6</v>
      </c>
      <c r="N25" s="203" t="s">
        <v>52</v>
      </c>
      <c r="O25" s="148">
        <v>5</v>
      </c>
      <c r="P25" s="202" t="s">
        <v>55</v>
      </c>
      <c r="Q25" s="204" t="s">
        <v>11</v>
      </c>
      <c r="R25" s="205">
        <f t="shared" si="1"/>
        <v>4</v>
      </c>
      <c r="S25" s="204" t="s">
        <v>54</v>
      </c>
      <c r="T25" s="152"/>
      <c r="U25" s="153"/>
      <c r="V25" s="194" t="str">
        <f>IFERROR(ROUNDDOWN(ROUND(#REF!*#REF!,0)*#REF!,0)*2,"")</f>
        <v/>
      </c>
    </row>
    <row r="26" spans="1:22" ht="36.75" customHeight="1">
      <c r="A26" s="195">
        <f t="shared" si="0"/>
        <v>16</v>
      </c>
      <c r="B26" s="196" t="str">
        <f>IF(基本情報入力シート!C55="","",基本情報入力シート!C55)</f>
        <v/>
      </c>
      <c r="C26" s="206" t="str">
        <f>IF(基本情報入力シート!M55="","",基本情報入力シート!M55)</f>
        <v/>
      </c>
      <c r="D26" s="207" t="str">
        <f>IF(基本情報入力シート!R55="","",基本情報入力シート!R55)</f>
        <v/>
      </c>
      <c r="E26" s="198" t="str">
        <f>IF(基本情報入力シート!W55="","",基本情報入力シート!W55)</f>
        <v/>
      </c>
      <c r="F26" s="207" t="str">
        <f>IF(基本情報入力シート!X55="","",基本情報入力シート!X55)</f>
        <v/>
      </c>
      <c r="G26" s="199" t="str">
        <f>IF(基本情報入力シート!Y55="","",基本情報入力シート!Y55)</f>
        <v/>
      </c>
      <c r="H26" s="200" t="s">
        <v>8</v>
      </c>
      <c r="I26" s="201">
        <v>6</v>
      </c>
      <c r="J26" s="202" t="s">
        <v>52</v>
      </c>
      <c r="K26" s="148">
        <v>2</v>
      </c>
      <c r="L26" s="203" t="s">
        <v>53</v>
      </c>
      <c r="M26" s="201">
        <v>6</v>
      </c>
      <c r="N26" s="203" t="s">
        <v>52</v>
      </c>
      <c r="O26" s="148">
        <v>5</v>
      </c>
      <c r="P26" s="202" t="s">
        <v>55</v>
      </c>
      <c r="Q26" s="204" t="s">
        <v>56</v>
      </c>
      <c r="R26" s="205">
        <f t="shared" si="1"/>
        <v>4</v>
      </c>
      <c r="S26" s="204" t="s">
        <v>57</v>
      </c>
      <c r="T26" s="152"/>
      <c r="U26" s="153"/>
      <c r="V26" s="194" t="str">
        <f>IFERROR(ROUNDDOWN(ROUND(#REF!*#REF!,0)*#REF!,0)*2,"")</f>
        <v/>
      </c>
    </row>
    <row r="27" spans="1:22" ht="36.75" customHeight="1">
      <c r="A27" s="195">
        <f t="shared" si="0"/>
        <v>17</v>
      </c>
      <c r="B27" s="196" t="str">
        <f>IF(基本情報入力シート!C56="","",基本情報入力シート!C56)</f>
        <v/>
      </c>
      <c r="C27" s="206" t="str">
        <f>IF(基本情報入力シート!M56="","",基本情報入力シート!M56)</f>
        <v/>
      </c>
      <c r="D27" s="207" t="str">
        <f>IF(基本情報入力シート!R56="","",基本情報入力シート!R56)</f>
        <v/>
      </c>
      <c r="E27" s="198" t="str">
        <f>IF(基本情報入力シート!W56="","",基本情報入力シート!W56)</f>
        <v/>
      </c>
      <c r="F27" s="207" t="str">
        <f>IF(基本情報入力シート!X56="","",基本情報入力シート!X56)</f>
        <v/>
      </c>
      <c r="G27" s="198" t="str">
        <f>IF(基本情報入力シート!Y56="","",基本情報入力シート!Y56)</f>
        <v/>
      </c>
      <c r="H27" s="200" t="s">
        <v>8</v>
      </c>
      <c r="I27" s="201">
        <v>6</v>
      </c>
      <c r="J27" s="202" t="s">
        <v>52</v>
      </c>
      <c r="K27" s="148">
        <v>2</v>
      </c>
      <c r="L27" s="203" t="s">
        <v>53</v>
      </c>
      <c r="M27" s="201">
        <v>6</v>
      </c>
      <c r="N27" s="203" t="s">
        <v>52</v>
      </c>
      <c r="O27" s="148">
        <v>5</v>
      </c>
      <c r="P27" s="202" t="s">
        <v>55</v>
      </c>
      <c r="Q27" s="204" t="s">
        <v>11</v>
      </c>
      <c r="R27" s="205">
        <f t="shared" si="1"/>
        <v>4</v>
      </c>
      <c r="S27" s="204" t="s">
        <v>54</v>
      </c>
      <c r="T27" s="152"/>
      <c r="U27" s="153"/>
      <c r="V27" s="194" t="str">
        <f>IFERROR(ROUNDDOWN(ROUND(#REF!*#REF!,0)*#REF!,0)*2,"")</f>
        <v/>
      </c>
    </row>
    <row r="28" spans="1:22" ht="36.75" customHeight="1">
      <c r="A28" s="195">
        <f t="shared" si="0"/>
        <v>18</v>
      </c>
      <c r="B28" s="196" t="str">
        <f>IF(基本情報入力シート!C57="","",基本情報入力シート!C57)</f>
        <v/>
      </c>
      <c r="C28" s="206" t="str">
        <f>IF(基本情報入力シート!M57="","",基本情報入力シート!M57)</f>
        <v/>
      </c>
      <c r="D28" s="207" t="str">
        <f>IF(基本情報入力シート!R57="","",基本情報入力シート!R57)</f>
        <v/>
      </c>
      <c r="E28" s="198" t="str">
        <f>IF(基本情報入力シート!W57="","",基本情報入力シート!W57)</f>
        <v/>
      </c>
      <c r="F28" s="207" t="str">
        <f>IF(基本情報入力シート!X57="","",基本情報入力シート!X57)</f>
        <v/>
      </c>
      <c r="G28" s="199" t="str">
        <f>IF(基本情報入力シート!Y57="","",基本情報入力シート!Y57)</f>
        <v/>
      </c>
      <c r="H28" s="200" t="s">
        <v>8</v>
      </c>
      <c r="I28" s="201">
        <v>6</v>
      </c>
      <c r="J28" s="202" t="s">
        <v>52</v>
      </c>
      <c r="K28" s="148">
        <v>2</v>
      </c>
      <c r="L28" s="203" t="s">
        <v>53</v>
      </c>
      <c r="M28" s="201">
        <v>6</v>
      </c>
      <c r="N28" s="203" t="s">
        <v>52</v>
      </c>
      <c r="O28" s="148">
        <v>5</v>
      </c>
      <c r="P28" s="202" t="s">
        <v>55</v>
      </c>
      <c r="Q28" s="204" t="s">
        <v>56</v>
      </c>
      <c r="R28" s="205">
        <f t="shared" si="1"/>
        <v>4</v>
      </c>
      <c r="S28" s="204" t="s">
        <v>57</v>
      </c>
      <c r="T28" s="152"/>
      <c r="U28" s="153"/>
      <c r="V28" s="194" t="str">
        <f>IFERROR(ROUNDDOWN(ROUND(#REF!*#REF!,0)*#REF!,0)*2,"")</f>
        <v/>
      </c>
    </row>
    <row r="29" spans="1:22" ht="36.75" customHeight="1">
      <c r="A29" s="195">
        <f t="shared" si="0"/>
        <v>19</v>
      </c>
      <c r="B29" s="196" t="str">
        <f>IF(基本情報入力シート!C58="","",基本情報入力シート!C58)</f>
        <v/>
      </c>
      <c r="C29" s="206" t="str">
        <f>IF(基本情報入力シート!M58="","",基本情報入力シート!M58)</f>
        <v/>
      </c>
      <c r="D29" s="207" t="str">
        <f>IF(基本情報入力シート!R58="","",基本情報入力シート!R58)</f>
        <v/>
      </c>
      <c r="E29" s="198" t="str">
        <f>IF(基本情報入力シート!W58="","",基本情報入力シート!W58)</f>
        <v/>
      </c>
      <c r="F29" s="207" t="str">
        <f>IF(基本情報入力シート!X58="","",基本情報入力シート!X58)</f>
        <v/>
      </c>
      <c r="G29" s="198" t="str">
        <f>IF(基本情報入力シート!Y58="","",基本情報入力シート!Y58)</f>
        <v/>
      </c>
      <c r="H29" s="200" t="s">
        <v>8</v>
      </c>
      <c r="I29" s="201">
        <v>6</v>
      </c>
      <c r="J29" s="202" t="s">
        <v>52</v>
      </c>
      <c r="K29" s="148">
        <v>2</v>
      </c>
      <c r="L29" s="203" t="s">
        <v>53</v>
      </c>
      <c r="M29" s="201">
        <v>6</v>
      </c>
      <c r="N29" s="203" t="s">
        <v>52</v>
      </c>
      <c r="O29" s="148">
        <v>5</v>
      </c>
      <c r="P29" s="202" t="s">
        <v>55</v>
      </c>
      <c r="Q29" s="204" t="s">
        <v>11</v>
      </c>
      <c r="R29" s="205">
        <f t="shared" si="1"/>
        <v>4</v>
      </c>
      <c r="S29" s="204" t="s">
        <v>54</v>
      </c>
      <c r="T29" s="152"/>
      <c r="U29" s="153"/>
      <c r="V29" s="194" t="str">
        <f>IFERROR(ROUNDDOWN(ROUND(#REF!*#REF!,0)*#REF!,0)*2,"")</f>
        <v/>
      </c>
    </row>
    <row r="30" spans="1:22" ht="36.75" customHeight="1">
      <c r="A30" s="195">
        <f t="shared" si="0"/>
        <v>20</v>
      </c>
      <c r="B30" s="196" t="str">
        <f>IF(基本情報入力シート!C59="","",基本情報入力シート!C59)</f>
        <v/>
      </c>
      <c r="C30" s="206" t="str">
        <f>IF(基本情報入力シート!M59="","",基本情報入力シート!M59)</f>
        <v/>
      </c>
      <c r="D30" s="207" t="str">
        <f>IF(基本情報入力シート!R59="","",基本情報入力シート!R59)</f>
        <v/>
      </c>
      <c r="E30" s="198" t="str">
        <f>IF(基本情報入力シート!W59="","",基本情報入力シート!W59)</f>
        <v/>
      </c>
      <c r="F30" s="207" t="str">
        <f>IF(基本情報入力シート!X59="","",基本情報入力シート!X59)</f>
        <v/>
      </c>
      <c r="G30" s="199" t="str">
        <f>IF(基本情報入力シート!Y59="","",基本情報入力シート!Y59)</f>
        <v/>
      </c>
      <c r="H30" s="200" t="s">
        <v>8</v>
      </c>
      <c r="I30" s="201">
        <v>6</v>
      </c>
      <c r="J30" s="202" t="s">
        <v>52</v>
      </c>
      <c r="K30" s="148">
        <v>2</v>
      </c>
      <c r="L30" s="203" t="s">
        <v>53</v>
      </c>
      <c r="M30" s="201">
        <v>6</v>
      </c>
      <c r="N30" s="203" t="s">
        <v>52</v>
      </c>
      <c r="O30" s="148">
        <v>5</v>
      </c>
      <c r="P30" s="202" t="s">
        <v>55</v>
      </c>
      <c r="Q30" s="204" t="s">
        <v>56</v>
      </c>
      <c r="R30" s="205">
        <f t="shared" si="1"/>
        <v>4</v>
      </c>
      <c r="S30" s="204" t="s">
        <v>57</v>
      </c>
      <c r="T30" s="152"/>
      <c r="U30" s="153"/>
      <c r="V30" s="194" t="str">
        <f>IFERROR(ROUNDDOWN(ROUND(#REF!*#REF!,0)*#REF!,0)*2,"")</f>
        <v/>
      </c>
    </row>
    <row r="31" spans="1:22" ht="36.75" customHeight="1">
      <c r="A31" s="195">
        <f t="shared" si="0"/>
        <v>21</v>
      </c>
      <c r="B31" s="196" t="str">
        <f>IF(基本情報入力シート!C60="","",基本情報入力シート!C60)</f>
        <v/>
      </c>
      <c r="C31" s="206" t="str">
        <f>IF(基本情報入力シート!M60="","",基本情報入力シート!M60)</f>
        <v/>
      </c>
      <c r="D31" s="207" t="str">
        <f>IF(基本情報入力シート!R60="","",基本情報入力シート!R60)</f>
        <v/>
      </c>
      <c r="E31" s="198" t="str">
        <f>IF(基本情報入力シート!W60="","",基本情報入力シート!W60)</f>
        <v/>
      </c>
      <c r="F31" s="207" t="str">
        <f>IF(基本情報入力シート!X60="","",基本情報入力シート!X60)</f>
        <v/>
      </c>
      <c r="G31" s="198" t="str">
        <f>IF(基本情報入力シート!Y60="","",基本情報入力シート!Y60)</f>
        <v/>
      </c>
      <c r="H31" s="200" t="s">
        <v>8</v>
      </c>
      <c r="I31" s="201">
        <v>6</v>
      </c>
      <c r="J31" s="202" t="s">
        <v>52</v>
      </c>
      <c r="K31" s="148">
        <v>2</v>
      </c>
      <c r="L31" s="203" t="s">
        <v>53</v>
      </c>
      <c r="M31" s="201">
        <v>6</v>
      </c>
      <c r="N31" s="203" t="s">
        <v>52</v>
      </c>
      <c r="O31" s="148">
        <v>5</v>
      </c>
      <c r="P31" s="202" t="s">
        <v>55</v>
      </c>
      <c r="Q31" s="204" t="s">
        <v>11</v>
      </c>
      <c r="R31" s="205">
        <f t="shared" si="1"/>
        <v>4</v>
      </c>
      <c r="S31" s="204" t="s">
        <v>54</v>
      </c>
      <c r="T31" s="152"/>
      <c r="U31" s="153"/>
      <c r="V31" s="194" t="str">
        <f>IFERROR(ROUNDDOWN(ROUND(#REF!*#REF!,0)*#REF!,0)*2,"")</f>
        <v/>
      </c>
    </row>
    <row r="32" spans="1:22" ht="36.75" customHeight="1">
      <c r="A32" s="195">
        <f t="shared" si="0"/>
        <v>22</v>
      </c>
      <c r="B32" s="196" t="str">
        <f>IF(基本情報入力シート!C61="","",基本情報入力シート!C61)</f>
        <v/>
      </c>
      <c r="C32" s="206" t="str">
        <f>IF(基本情報入力シート!M61="","",基本情報入力シート!M61)</f>
        <v/>
      </c>
      <c r="D32" s="207" t="str">
        <f>IF(基本情報入力シート!R61="","",基本情報入力シート!R61)</f>
        <v/>
      </c>
      <c r="E32" s="198" t="str">
        <f>IF(基本情報入力シート!W61="","",基本情報入力シート!W61)</f>
        <v/>
      </c>
      <c r="F32" s="207" t="str">
        <f>IF(基本情報入力シート!X61="","",基本情報入力シート!X61)</f>
        <v/>
      </c>
      <c r="G32" s="199" t="str">
        <f>IF(基本情報入力シート!Y61="","",基本情報入力シート!Y61)</f>
        <v/>
      </c>
      <c r="H32" s="200" t="s">
        <v>8</v>
      </c>
      <c r="I32" s="201">
        <v>6</v>
      </c>
      <c r="J32" s="202" t="s">
        <v>52</v>
      </c>
      <c r="K32" s="148">
        <v>2</v>
      </c>
      <c r="L32" s="203" t="s">
        <v>53</v>
      </c>
      <c r="M32" s="201">
        <v>6</v>
      </c>
      <c r="N32" s="203" t="s">
        <v>52</v>
      </c>
      <c r="O32" s="148">
        <v>5</v>
      </c>
      <c r="P32" s="202" t="s">
        <v>55</v>
      </c>
      <c r="Q32" s="204" t="s">
        <v>56</v>
      </c>
      <c r="R32" s="205">
        <f t="shared" si="1"/>
        <v>4</v>
      </c>
      <c r="S32" s="204" t="s">
        <v>57</v>
      </c>
      <c r="T32" s="152"/>
      <c r="U32" s="153"/>
      <c r="V32" s="194" t="str">
        <f>IFERROR(ROUNDDOWN(ROUND(#REF!*#REF!,0)*#REF!,0)*2,"")</f>
        <v/>
      </c>
    </row>
    <row r="33" spans="1:22" ht="36.75" customHeight="1">
      <c r="A33" s="195">
        <f t="shared" si="0"/>
        <v>23</v>
      </c>
      <c r="B33" s="196" t="str">
        <f>IF(基本情報入力シート!C62="","",基本情報入力シート!C62)</f>
        <v/>
      </c>
      <c r="C33" s="206" t="str">
        <f>IF(基本情報入力シート!M62="","",基本情報入力シート!M62)</f>
        <v/>
      </c>
      <c r="D33" s="207" t="str">
        <f>IF(基本情報入力シート!R62="","",基本情報入力シート!R62)</f>
        <v/>
      </c>
      <c r="E33" s="198" t="str">
        <f>IF(基本情報入力シート!W62="","",基本情報入力シート!W62)</f>
        <v/>
      </c>
      <c r="F33" s="207" t="str">
        <f>IF(基本情報入力シート!X62="","",基本情報入力シート!X62)</f>
        <v/>
      </c>
      <c r="G33" s="198" t="str">
        <f>IF(基本情報入力シート!Y62="","",基本情報入力シート!Y62)</f>
        <v/>
      </c>
      <c r="H33" s="200" t="s">
        <v>8</v>
      </c>
      <c r="I33" s="201">
        <v>6</v>
      </c>
      <c r="J33" s="202" t="s">
        <v>52</v>
      </c>
      <c r="K33" s="148">
        <v>2</v>
      </c>
      <c r="L33" s="203" t="s">
        <v>53</v>
      </c>
      <c r="M33" s="201">
        <v>6</v>
      </c>
      <c r="N33" s="203" t="s">
        <v>52</v>
      </c>
      <c r="O33" s="148">
        <v>5</v>
      </c>
      <c r="P33" s="202" t="s">
        <v>55</v>
      </c>
      <c r="Q33" s="204" t="s">
        <v>11</v>
      </c>
      <c r="R33" s="205">
        <f t="shared" si="1"/>
        <v>4</v>
      </c>
      <c r="S33" s="204" t="s">
        <v>54</v>
      </c>
      <c r="T33" s="152"/>
      <c r="U33" s="153"/>
      <c r="V33" s="194" t="str">
        <f>IFERROR(ROUNDDOWN(ROUND(#REF!*#REF!,0)*#REF!,0)*2,"")</f>
        <v/>
      </c>
    </row>
    <row r="34" spans="1:22" ht="36.75" customHeight="1">
      <c r="A34" s="195">
        <f t="shared" si="0"/>
        <v>24</v>
      </c>
      <c r="B34" s="196" t="str">
        <f>IF(基本情報入力シート!C63="","",基本情報入力シート!C63)</f>
        <v/>
      </c>
      <c r="C34" s="206" t="str">
        <f>IF(基本情報入力シート!M63="","",基本情報入力シート!M63)</f>
        <v/>
      </c>
      <c r="D34" s="207" t="str">
        <f>IF(基本情報入力シート!R63="","",基本情報入力シート!R63)</f>
        <v/>
      </c>
      <c r="E34" s="198" t="str">
        <f>IF(基本情報入力シート!W63="","",基本情報入力シート!W63)</f>
        <v/>
      </c>
      <c r="F34" s="207" t="str">
        <f>IF(基本情報入力シート!X63="","",基本情報入力シート!X63)</f>
        <v/>
      </c>
      <c r="G34" s="199" t="str">
        <f>IF(基本情報入力シート!Y63="","",基本情報入力シート!Y63)</f>
        <v/>
      </c>
      <c r="H34" s="200" t="s">
        <v>8</v>
      </c>
      <c r="I34" s="201">
        <v>6</v>
      </c>
      <c r="J34" s="202" t="s">
        <v>52</v>
      </c>
      <c r="K34" s="148">
        <v>2</v>
      </c>
      <c r="L34" s="203" t="s">
        <v>53</v>
      </c>
      <c r="M34" s="201">
        <v>6</v>
      </c>
      <c r="N34" s="203" t="s">
        <v>52</v>
      </c>
      <c r="O34" s="148">
        <v>5</v>
      </c>
      <c r="P34" s="202" t="s">
        <v>55</v>
      </c>
      <c r="Q34" s="204" t="s">
        <v>56</v>
      </c>
      <c r="R34" s="205">
        <f t="shared" si="1"/>
        <v>4</v>
      </c>
      <c r="S34" s="204" t="s">
        <v>57</v>
      </c>
      <c r="T34" s="152"/>
      <c r="U34" s="153"/>
      <c r="V34" s="194" t="str">
        <f>IFERROR(ROUNDDOWN(ROUND(#REF!*#REF!,0)*#REF!,0)*2,"")</f>
        <v/>
      </c>
    </row>
    <row r="35" spans="1:22" ht="36.75" customHeight="1">
      <c r="A35" s="195">
        <f t="shared" si="0"/>
        <v>25</v>
      </c>
      <c r="B35" s="196" t="str">
        <f>IF(基本情報入力シート!C64="","",基本情報入力シート!C64)</f>
        <v/>
      </c>
      <c r="C35" s="206" t="str">
        <f>IF(基本情報入力シート!M64="","",基本情報入力シート!M64)</f>
        <v/>
      </c>
      <c r="D35" s="207" t="str">
        <f>IF(基本情報入力シート!R64="","",基本情報入力シート!R64)</f>
        <v/>
      </c>
      <c r="E35" s="198" t="str">
        <f>IF(基本情報入力シート!W64="","",基本情報入力シート!W64)</f>
        <v/>
      </c>
      <c r="F35" s="207" t="str">
        <f>IF(基本情報入力シート!X64="","",基本情報入力シート!X64)</f>
        <v/>
      </c>
      <c r="G35" s="198" t="str">
        <f>IF(基本情報入力シート!Y64="","",基本情報入力シート!Y64)</f>
        <v/>
      </c>
      <c r="H35" s="200" t="s">
        <v>8</v>
      </c>
      <c r="I35" s="201">
        <v>6</v>
      </c>
      <c r="J35" s="202" t="s">
        <v>52</v>
      </c>
      <c r="K35" s="148">
        <v>2</v>
      </c>
      <c r="L35" s="203" t="s">
        <v>53</v>
      </c>
      <c r="M35" s="201">
        <v>6</v>
      </c>
      <c r="N35" s="203" t="s">
        <v>52</v>
      </c>
      <c r="O35" s="148">
        <v>5</v>
      </c>
      <c r="P35" s="202" t="s">
        <v>55</v>
      </c>
      <c r="Q35" s="204" t="s">
        <v>11</v>
      </c>
      <c r="R35" s="205">
        <f t="shared" si="1"/>
        <v>4</v>
      </c>
      <c r="S35" s="204" t="s">
        <v>54</v>
      </c>
      <c r="T35" s="152"/>
      <c r="U35" s="153"/>
      <c r="V35" s="194" t="str">
        <f>IFERROR(ROUNDDOWN(ROUND(#REF!*#REF!,0)*#REF!,0)*2,"")</f>
        <v/>
      </c>
    </row>
    <row r="36" spans="1:22" ht="36.75" customHeight="1">
      <c r="A36" s="195">
        <f t="shared" si="0"/>
        <v>26</v>
      </c>
      <c r="B36" s="196" t="str">
        <f>IF(基本情報入力シート!C65="","",基本情報入力シート!C65)</f>
        <v/>
      </c>
      <c r="C36" s="206" t="str">
        <f>IF(基本情報入力シート!M65="","",基本情報入力シート!M65)</f>
        <v/>
      </c>
      <c r="D36" s="207" t="str">
        <f>IF(基本情報入力シート!R65="","",基本情報入力シート!R65)</f>
        <v/>
      </c>
      <c r="E36" s="198" t="str">
        <f>IF(基本情報入力シート!W65="","",基本情報入力シート!W65)</f>
        <v/>
      </c>
      <c r="F36" s="207" t="str">
        <f>IF(基本情報入力シート!X65="","",基本情報入力シート!X65)</f>
        <v/>
      </c>
      <c r="G36" s="199" t="str">
        <f>IF(基本情報入力シート!Y65="","",基本情報入力シート!Y65)</f>
        <v/>
      </c>
      <c r="H36" s="200" t="s">
        <v>8</v>
      </c>
      <c r="I36" s="201">
        <v>6</v>
      </c>
      <c r="J36" s="202" t="s">
        <v>52</v>
      </c>
      <c r="K36" s="148">
        <v>2</v>
      </c>
      <c r="L36" s="203" t="s">
        <v>53</v>
      </c>
      <c r="M36" s="201">
        <v>6</v>
      </c>
      <c r="N36" s="203" t="s">
        <v>52</v>
      </c>
      <c r="O36" s="148">
        <v>5</v>
      </c>
      <c r="P36" s="202" t="s">
        <v>55</v>
      </c>
      <c r="Q36" s="204" t="s">
        <v>56</v>
      </c>
      <c r="R36" s="205">
        <f t="shared" si="1"/>
        <v>4</v>
      </c>
      <c r="S36" s="204" t="s">
        <v>57</v>
      </c>
      <c r="T36" s="152"/>
      <c r="U36" s="153"/>
      <c r="V36" s="194" t="str">
        <f>IFERROR(ROUNDDOWN(ROUND(#REF!*#REF!,0)*#REF!,0)*2,"")</f>
        <v/>
      </c>
    </row>
    <row r="37" spans="1:22" ht="36.75" customHeight="1">
      <c r="A37" s="195">
        <f t="shared" si="0"/>
        <v>27</v>
      </c>
      <c r="B37" s="196" t="str">
        <f>IF(基本情報入力シート!C66="","",基本情報入力シート!C66)</f>
        <v/>
      </c>
      <c r="C37" s="206" t="str">
        <f>IF(基本情報入力シート!M66="","",基本情報入力シート!M66)</f>
        <v/>
      </c>
      <c r="D37" s="207" t="str">
        <f>IF(基本情報入力シート!R66="","",基本情報入力シート!R66)</f>
        <v/>
      </c>
      <c r="E37" s="198" t="str">
        <f>IF(基本情報入力シート!W66="","",基本情報入力シート!W66)</f>
        <v/>
      </c>
      <c r="F37" s="207" t="str">
        <f>IF(基本情報入力シート!X66="","",基本情報入力シート!X66)</f>
        <v/>
      </c>
      <c r="G37" s="198" t="str">
        <f>IF(基本情報入力シート!Y66="","",基本情報入力シート!Y66)</f>
        <v/>
      </c>
      <c r="H37" s="200" t="s">
        <v>8</v>
      </c>
      <c r="I37" s="201">
        <v>6</v>
      </c>
      <c r="J37" s="202" t="s">
        <v>52</v>
      </c>
      <c r="K37" s="148">
        <v>2</v>
      </c>
      <c r="L37" s="203" t="s">
        <v>53</v>
      </c>
      <c r="M37" s="201">
        <v>6</v>
      </c>
      <c r="N37" s="203" t="s">
        <v>52</v>
      </c>
      <c r="O37" s="148">
        <v>5</v>
      </c>
      <c r="P37" s="202" t="s">
        <v>55</v>
      </c>
      <c r="Q37" s="204" t="s">
        <v>11</v>
      </c>
      <c r="R37" s="205">
        <f t="shared" si="1"/>
        <v>4</v>
      </c>
      <c r="S37" s="204" t="s">
        <v>54</v>
      </c>
      <c r="T37" s="152"/>
      <c r="U37" s="153"/>
      <c r="V37" s="194" t="str">
        <f>IFERROR(ROUNDDOWN(ROUND(#REF!*#REF!,0)*#REF!,0)*2,"")</f>
        <v/>
      </c>
    </row>
    <row r="38" spans="1:22" ht="36.75" customHeight="1">
      <c r="A38" s="195">
        <f t="shared" si="0"/>
        <v>28</v>
      </c>
      <c r="B38" s="196" t="str">
        <f>IF(基本情報入力シート!C67="","",基本情報入力シート!C67)</f>
        <v/>
      </c>
      <c r="C38" s="206" t="str">
        <f>IF(基本情報入力シート!M67="","",基本情報入力シート!M67)</f>
        <v/>
      </c>
      <c r="D38" s="207" t="str">
        <f>IF(基本情報入力シート!R67="","",基本情報入力シート!R67)</f>
        <v/>
      </c>
      <c r="E38" s="198" t="str">
        <f>IF(基本情報入力シート!W67="","",基本情報入力シート!W67)</f>
        <v/>
      </c>
      <c r="F38" s="207" t="str">
        <f>IF(基本情報入力シート!X67="","",基本情報入力シート!X67)</f>
        <v/>
      </c>
      <c r="G38" s="199" t="str">
        <f>IF(基本情報入力シート!Y67="","",基本情報入力シート!Y67)</f>
        <v/>
      </c>
      <c r="H38" s="200" t="s">
        <v>8</v>
      </c>
      <c r="I38" s="201">
        <v>6</v>
      </c>
      <c r="J38" s="202" t="s">
        <v>52</v>
      </c>
      <c r="K38" s="148">
        <v>2</v>
      </c>
      <c r="L38" s="203" t="s">
        <v>53</v>
      </c>
      <c r="M38" s="201">
        <v>6</v>
      </c>
      <c r="N38" s="203" t="s">
        <v>52</v>
      </c>
      <c r="O38" s="148">
        <v>5</v>
      </c>
      <c r="P38" s="202" t="s">
        <v>55</v>
      </c>
      <c r="Q38" s="204" t="s">
        <v>56</v>
      </c>
      <c r="R38" s="205">
        <f t="shared" si="1"/>
        <v>4</v>
      </c>
      <c r="S38" s="204" t="s">
        <v>57</v>
      </c>
      <c r="T38" s="152"/>
      <c r="U38" s="153"/>
      <c r="V38" s="194" t="str">
        <f>IFERROR(ROUNDDOWN(ROUND(#REF!*#REF!,0)*#REF!,0)*2,"")</f>
        <v/>
      </c>
    </row>
    <row r="39" spans="1:22" ht="36.75" customHeight="1">
      <c r="A39" s="195">
        <f t="shared" si="0"/>
        <v>29</v>
      </c>
      <c r="B39" s="196" t="str">
        <f>IF(基本情報入力シート!C68="","",基本情報入力シート!C68)</f>
        <v/>
      </c>
      <c r="C39" s="206" t="str">
        <f>IF(基本情報入力シート!M68="","",基本情報入力シート!M68)</f>
        <v/>
      </c>
      <c r="D39" s="207" t="str">
        <f>IF(基本情報入力シート!R68="","",基本情報入力シート!R68)</f>
        <v/>
      </c>
      <c r="E39" s="198" t="str">
        <f>IF(基本情報入力シート!W68="","",基本情報入力シート!W68)</f>
        <v/>
      </c>
      <c r="F39" s="207" t="str">
        <f>IF(基本情報入力シート!X68="","",基本情報入力シート!X68)</f>
        <v/>
      </c>
      <c r="G39" s="198" t="str">
        <f>IF(基本情報入力シート!Y68="","",基本情報入力シート!Y68)</f>
        <v/>
      </c>
      <c r="H39" s="200" t="s">
        <v>8</v>
      </c>
      <c r="I39" s="201">
        <v>6</v>
      </c>
      <c r="J39" s="202" t="s">
        <v>52</v>
      </c>
      <c r="K39" s="148">
        <v>2</v>
      </c>
      <c r="L39" s="203" t="s">
        <v>53</v>
      </c>
      <c r="M39" s="201">
        <v>6</v>
      </c>
      <c r="N39" s="203" t="s">
        <v>52</v>
      </c>
      <c r="O39" s="148">
        <v>5</v>
      </c>
      <c r="P39" s="202" t="s">
        <v>55</v>
      </c>
      <c r="Q39" s="204" t="s">
        <v>11</v>
      </c>
      <c r="R39" s="205">
        <f t="shared" si="1"/>
        <v>4</v>
      </c>
      <c r="S39" s="204" t="s">
        <v>54</v>
      </c>
      <c r="T39" s="152"/>
      <c r="U39" s="153"/>
      <c r="V39" s="194" t="str">
        <f>IFERROR(ROUNDDOWN(ROUND(#REF!*#REF!,0)*#REF!,0)*2,"")</f>
        <v/>
      </c>
    </row>
    <row r="40" spans="1:22" ht="36.75" customHeight="1">
      <c r="A40" s="195">
        <f t="shared" si="0"/>
        <v>30</v>
      </c>
      <c r="B40" s="196" t="str">
        <f>IF(基本情報入力シート!C69="","",基本情報入力シート!C69)</f>
        <v/>
      </c>
      <c r="C40" s="206" t="str">
        <f>IF(基本情報入力シート!M69="","",基本情報入力シート!M69)</f>
        <v/>
      </c>
      <c r="D40" s="207" t="str">
        <f>IF(基本情報入力シート!R69="","",基本情報入力シート!R69)</f>
        <v/>
      </c>
      <c r="E40" s="198" t="str">
        <f>IF(基本情報入力シート!W69="","",基本情報入力シート!W69)</f>
        <v/>
      </c>
      <c r="F40" s="207" t="str">
        <f>IF(基本情報入力シート!X69="","",基本情報入力シート!X69)</f>
        <v/>
      </c>
      <c r="G40" s="199" t="str">
        <f>IF(基本情報入力シート!Y69="","",基本情報入力シート!Y69)</f>
        <v/>
      </c>
      <c r="H40" s="200" t="s">
        <v>8</v>
      </c>
      <c r="I40" s="201">
        <v>6</v>
      </c>
      <c r="J40" s="202" t="s">
        <v>52</v>
      </c>
      <c r="K40" s="148">
        <v>2</v>
      </c>
      <c r="L40" s="203" t="s">
        <v>53</v>
      </c>
      <c r="M40" s="201">
        <v>6</v>
      </c>
      <c r="N40" s="203" t="s">
        <v>52</v>
      </c>
      <c r="O40" s="148">
        <v>5</v>
      </c>
      <c r="P40" s="202" t="s">
        <v>55</v>
      </c>
      <c r="Q40" s="204" t="s">
        <v>56</v>
      </c>
      <c r="R40" s="205">
        <f t="shared" si="1"/>
        <v>4</v>
      </c>
      <c r="S40" s="204" t="s">
        <v>57</v>
      </c>
      <c r="T40" s="152"/>
      <c r="U40" s="153"/>
      <c r="V40" s="194" t="str">
        <f>IFERROR(ROUNDDOWN(ROUND(#REF!*#REF!,0)*#REF!,0)*2,"")</f>
        <v/>
      </c>
    </row>
    <row r="41" spans="1:22" ht="36.75" customHeight="1">
      <c r="A41" s="195">
        <f t="shared" si="0"/>
        <v>31</v>
      </c>
      <c r="B41" s="196" t="str">
        <f>IF(基本情報入力シート!C70="","",基本情報入力シート!C70)</f>
        <v/>
      </c>
      <c r="C41" s="206" t="str">
        <f>IF(基本情報入力シート!M70="","",基本情報入力シート!M70)</f>
        <v/>
      </c>
      <c r="D41" s="207" t="str">
        <f>IF(基本情報入力シート!R70="","",基本情報入力シート!R70)</f>
        <v/>
      </c>
      <c r="E41" s="198" t="str">
        <f>IF(基本情報入力シート!W70="","",基本情報入力シート!W70)</f>
        <v/>
      </c>
      <c r="F41" s="207" t="str">
        <f>IF(基本情報入力シート!X70="","",基本情報入力シート!X70)</f>
        <v/>
      </c>
      <c r="G41" s="198" t="str">
        <f>IF(基本情報入力シート!Y70="","",基本情報入力シート!Y70)</f>
        <v/>
      </c>
      <c r="H41" s="200" t="s">
        <v>8</v>
      </c>
      <c r="I41" s="201">
        <v>6</v>
      </c>
      <c r="J41" s="202" t="s">
        <v>52</v>
      </c>
      <c r="K41" s="148">
        <v>2</v>
      </c>
      <c r="L41" s="203" t="s">
        <v>53</v>
      </c>
      <c r="M41" s="201">
        <v>6</v>
      </c>
      <c r="N41" s="203" t="s">
        <v>52</v>
      </c>
      <c r="O41" s="148">
        <v>5</v>
      </c>
      <c r="P41" s="202" t="s">
        <v>55</v>
      </c>
      <c r="Q41" s="204" t="s">
        <v>11</v>
      </c>
      <c r="R41" s="205">
        <f t="shared" si="1"/>
        <v>4</v>
      </c>
      <c r="S41" s="204" t="s">
        <v>54</v>
      </c>
      <c r="T41" s="152"/>
      <c r="U41" s="153"/>
      <c r="V41" s="194" t="str">
        <f>IFERROR(ROUNDDOWN(ROUND(#REF!*#REF!,0)*#REF!,0)*2,"")</f>
        <v/>
      </c>
    </row>
    <row r="42" spans="1:22" ht="36.75" customHeight="1">
      <c r="A42" s="195">
        <f t="shared" si="0"/>
        <v>32</v>
      </c>
      <c r="B42" s="196" t="str">
        <f>IF(基本情報入力シート!C71="","",基本情報入力シート!C71)</f>
        <v/>
      </c>
      <c r="C42" s="206" t="str">
        <f>IF(基本情報入力シート!M71="","",基本情報入力シート!M71)</f>
        <v/>
      </c>
      <c r="D42" s="207" t="str">
        <f>IF(基本情報入力シート!R71="","",基本情報入力シート!R71)</f>
        <v/>
      </c>
      <c r="E42" s="198" t="str">
        <f>IF(基本情報入力シート!W71="","",基本情報入力シート!W71)</f>
        <v/>
      </c>
      <c r="F42" s="207" t="str">
        <f>IF(基本情報入力シート!X71="","",基本情報入力シート!X71)</f>
        <v/>
      </c>
      <c r="G42" s="199" t="str">
        <f>IF(基本情報入力シート!Y71="","",基本情報入力シート!Y71)</f>
        <v/>
      </c>
      <c r="H42" s="200" t="s">
        <v>8</v>
      </c>
      <c r="I42" s="201">
        <v>6</v>
      </c>
      <c r="J42" s="202" t="s">
        <v>52</v>
      </c>
      <c r="K42" s="148">
        <v>2</v>
      </c>
      <c r="L42" s="203" t="s">
        <v>53</v>
      </c>
      <c r="M42" s="201">
        <v>6</v>
      </c>
      <c r="N42" s="203" t="s">
        <v>52</v>
      </c>
      <c r="O42" s="148">
        <v>5</v>
      </c>
      <c r="P42" s="202" t="s">
        <v>55</v>
      </c>
      <c r="Q42" s="204" t="s">
        <v>56</v>
      </c>
      <c r="R42" s="205">
        <f t="shared" si="1"/>
        <v>4</v>
      </c>
      <c r="S42" s="204" t="s">
        <v>57</v>
      </c>
      <c r="T42" s="152"/>
      <c r="U42" s="153"/>
      <c r="V42" s="194" t="str">
        <f>IFERROR(ROUNDDOWN(ROUND(#REF!*#REF!,0)*#REF!,0)*2,"")</f>
        <v/>
      </c>
    </row>
    <row r="43" spans="1:22" ht="36.75" customHeight="1">
      <c r="A43" s="195">
        <f t="shared" si="0"/>
        <v>33</v>
      </c>
      <c r="B43" s="196" t="str">
        <f>IF(基本情報入力シート!C72="","",基本情報入力シート!C72)</f>
        <v/>
      </c>
      <c r="C43" s="206" t="str">
        <f>IF(基本情報入力シート!M72="","",基本情報入力シート!M72)</f>
        <v/>
      </c>
      <c r="D43" s="207" t="str">
        <f>IF(基本情報入力シート!R72="","",基本情報入力シート!R72)</f>
        <v/>
      </c>
      <c r="E43" s="198" t="str">
        <f>IF(基本情報入力シート!W72="","",基本情報入力シート!W72)</f>
        <v/>
      </c>
      <c r="F43" s="207" t="str">
        <f>IF(基本情報入力シート!X72="","",基本情報入力シート!X72)</f>
        <v/>
      </c>
      <c r="G43" s="198" t="str">
        <f>IF(基本情報入力シート!Y72="","",基本情報入力シート!Y72)</f>
        <v/>
      </c>
      <c r="H43" s="200" t="s">
        <v>8</v>
      </c>
      <c r="I43" s="201">
        <v>6</v>
      </c>
      <c r="J43" s="202" t="s">
        <v>52</v>
      </c>
      <c r="K43" s="148">
        <v>2</v>
      </c>
      <c r="L43" s="203" t="s">
        <v>53</v>
      </c>
      <c r="M43" s="201">
        <v>6</v>
      </c>
      <c r="N43" s="203" t="s">
        <v>52</v>
      </c>
      <c r="O43" s="148">
        <v>5</v>
      </c>
      <c r="P43" s="202" t="s">
        <v>55</v>
      </c>
      <c r="Q43" s="204" t="s">
        <v>11</v>
      </c>
      <c r="R43" s="205">
        <f t="shared" si="1"/>
        <v>4</v>
      </c>
      <c r="S43" s="204" t="s">
        <v>54</v>
      </c>
      <c r="T43" s="152"/>
      <c r="U43" s="153"/>
      <c r="V43" s="194" t="str">
        <f>IFERROR(ROUNDDOWN(ROUND(#REF!*#REF!,0)*#REF!,0)*2,"")</f>
        <v/>
      </c>
    </row>
    <row r="44" spans="1:22" ht="36.75" customHeight="1">
      <c r="A44" s="195">
        <f t="shared" si="0"/>
        <v>34</v>
      </c>
      <c r="B44" s="196" t="str">
        <f>IF(基本情報入力シート!C73="","",基本情報入力シート!C73)</f>
        <v/>
      </c>
      <c r="C44" s="206" t="str">
        <f>IF(基本情報入力シート!M73="","",基本情報入力シート!M73)</f>
        <v/>
      </c>
      <c r="D44" s="207" t="str">
        <f>IF(基本情報入力シート!R73="","",基本情報入力シート!R73)</f>
        <v/>
      </c>
      <c r="E44" s="198" t="str">
        <f>IF(基本情報入力シート!W73="","",基本情報入力シート!W73)</f>
        <v/>
      </c>
      <c r="F44" s="207" t="str">
        <f>IF(基本情報入力シート!X73="","",基本情報入力シート!X73)</f>
        <v/>
      </c>
      <c r="G44" s="199" t="str">
        <f>IF(基本情報入力シート!Y73="","",基本情報入力シート!Y73)</f>
        <v/>
      </c>
      <c r="H44" s="200" t="s">
        <v>8</v>
      </c>
      <c r="I44" s="201">
        <v>6</v>
      </c>
      <c r="J44" s="202" t="s">
        <v>52</v>
      </c>
      <c r="K44" s="148">
        <v>2</v>
      </c>
      <c r="L44" s="203" t="s">
        <v>53</v>
      </c>
      <c r="M44" s="201">
        <v>6</v>
      </c>
      <c r="N44" s="203" t="s">
        <v>52</v>
      </c>
      <c r="O44" s="148">
        <v>5</v>
      </c>
      <c r="P44" s="202" t="s">
        <v>55</v>
      </c>
      <c r="Q44" s="204" t="s">
        <v>56</v>
      </c>
      <c r="R44" s="205">
        <f t="shared" si="1"/>
        <v>4</v>
      </c>
      <c r="S44" s="204" t="s">
        <v>57</v>
      </c>
      <c r="T44" s="152"/>
      <c r="U44" s="153"/>
      <c r="V44" s="194" t="str">
        <f>IFERROR(ROUNDDOWN(ROUND(#REF!*#REF!,0)*#REF!,0)*2,"")</f>
        <v/>
      </c>
    </row>
    <row r="45" spans="1:22" ht="36.75" customHeight="1">
      <c r="A45" s="195">
        <f t="shared" si="0"/>
        <v>35</v>
      </c>
      <c r="B45" s="196" t="str">
        <f>IF(基本情報入力シート!C74="","",基本情報入力シート!C74)</f>
        <v/>
      </c>
      <c r="C45" s="206" t="str">
        <f>IF(基本情報入力シート!M74="","",基本情報入力シート!M74)</f>
        <v/>
      </c>
      <c r="D45" s="207" t="str">
        <f>IF(基本情報入力シート!R74="","",基本情報入力シート!R74)</f>
        <v/>
      </c>
      <c r="E45" s="198" t="str">
        <f>IF(基本情報入力シート!W74="","",基本情報入力シート!W74)</f>
        <v/>
      </c>
      <c r="F45" s="207" t="str">
        <f>IF(基本情報入力シート!X74="","",基本情報入力シート!X74)</f>
        <v/>
      </c>
      <c r="G45" s="198" t="str">
        <f>IF(基本情報入力シート!Y74="","",基本情報入力シート!Y74)</f>
        <v/>
      </c>
      <c r="H45" s="200" t="s">
        <v>8</v>
      </c>
      <c r="I45" s="201">
        <v>6</v>
      </c>
      <c r="J45" s="202" t="s">
        <v>52</v>
      </c>
      <c r="K45" s="148">
        <v>2</v>
      </c>
      <c r="L45" s="203" t="s">
        <v>53</v>
      </c>
      <c r="M45" s="201">
        <v>6</v>
      </c>
      <c r="N45" s="203" t="s">
        <v>52</v>
      </c>
      <c r="O45" s="148">
        <v>5</v>
      </c>
      <c r="P45" s="202" t="s">
        <v>55</v>
      </c>
      <c r="Q45" s="204" t="s">
        <v>11</v>
      </c>
      <c r="R45" s="205">
        <f t="shared" si="1"/>
        <v>4</v>
      </c>
      <c r="S45" s="204" t="s">
        <v>54</v>
      </c>
      <c r="T45" s="152"/>
      <c r="U45" s="153"/>
      <c r="V45" s="194" t="str">
        <f>IFERROR(ROUNDDOWN(ROUND(#REF!*#REF!,0)*#REF!,0)*2,"")</f>
        <v/>
      </c>
    </row>
    <row r="46" spans="1:22" ht="36.75" customHeight="1">
      <c r="A46" s="195">
        <f t="shared" si="0"/>
        <v>36</v>
      </c>
      <c r="B46" s="196" t="str">
        <f>IF(基本情報入力シート!C75="","",基本情報入力シート!C75)</f>
        <v/>
      </c>
      <c r="C46" s="206" t="str">
        <f>IF(基本情報入力シート!M75="","",基本情報入力シート!M75)</f>
        <v/>
      </c>
      <c r="D46" s="207" t="str">
        <f>IF(基本情報入力シート!R75="","",基本情報入力シート!R75)</f>
        <v/>
      </c>
      <c r="E46" s="198" t="str">
        <f>IF(基本情報入力シート!W75="","",基本情報入力シート!W75)</f>
        <v/>
      </c>
      <c r="F46" s="207" t="str">
        <f>IF(基本情報入力シート!X75="","",基本情報入力シート!X75)</f>
        <v/>
      </c>
      <c r="G46" s="199" t="str">
        <f>IF(基本情報入力シート!Y75="","",基本情報入力シート!Y75)</f>
        <v/>
      </c>
      <c r="H46" s="200" t="s">
        <v>8</v>
      </c>
      <c r="I46" s="201">
        <v>6</v>
      </c>
      <c r="J46" s="202" t="s">
        <v>52</v>
      </c>
      <c r="K46" s="148">
        <v>2</v>
      </c>
      <c r="L46" s="203" t="s">
        <v>53</v>
      </c>
      <c r="M46" s="201">
        <v>6</v>
      </c>
      <c r="N46" s="203" t="s">
        <v>52</v>
      </c>
      <c r="O46" s="148">
        <v>5</v>
      </c>
      <c r="P46" s="202" t="s">
        <v>55</v>
      </c>
      <c r="Q46" s="204" t="s">
        <v>56</v>
      </c>
      <c r="R46" s="205">
        <f t="shared" si="1"/>
        <v>4</v>
      </c>
      <c r="S46" s="204" t="s">
        <v>57</v>
      </c>
      <c r="T46" s="152"/>
      <c r="U46" s="153"/>
      <c r="V46" s="194" t="str">
        <f>IFERROR(ROUNDDOWN(ROUND(#REF!*#REF!,0)*#REF!,0)*2,"")</f>
        <v/>
      </c>
    </row>
    <row r="47" spans="1:22" ht="36.75" customHeight="1">
      <c r="A47" s="195">
        <f t="shared" si="0"/>
        <v>37</v>
      </c>
      <c r="B47" s="196" t="str">
        <f>IF(基本情報入力シート!C76="","",基本情報入力シート!C76)</f>
        <v/>
      </c>
      <c r="C47" s="206" t="str">
        <f>IF(基本情報入力シート!M76="","",基本情報入力シート!M76)</f>
        <v/>
      </c>
      <c r="D47" s="207" t="str">
        <f>IF(基本情報入力シート!R76="","",基本情報入力シート!R76)</f>
        <v/>
      </c>
      <c r="E47" s="198" t="str">
        <f>IF(基本情報入力シート!W76="","",基本情報入力シート!W76)</f>
        <v/>
      </c>
      <c r="F47" s="207" t="str">
        <f>IF(基本情報入力シート!X76="","",基本情報入力シート!X76)</f>
        <v/>
      </c>
      <c r="G47" s="198" t="str">
        <f>IF(基本情報入力シート!Y76="","",基本情報入力シート!Y76)</f>
        <v/>
      </c>
      <c r="H47" s="200" t="s">
        <v>8</v>
      </c>
      <c r="I47" s="201">
        <v>6</v>
      </c>
      <c r="J47" s="202" t="s">
        <v>52</v>
      </c>
      <c r="K47" s="148">
        <v>2</v>
      </c>
      <c r="L47" s="203" t="s">
        <v>53</v>
      </c>
      <c r="M47" s="201">
        <v>6</v>
      </c>
      <c r="N47" s="203" t="s">
        <v>52</v>
      </c>
      <c r="O47" s="148">
        <v>5</v>
      </c>
      <c r="P47" s="202" t="s">
        <v>55</v>
      </c>
      <c r="Q47" s="204" t="s">
        <v>11</v>
      </c>
      <c r="R47" s="205">
        <f t="shared" si="1"/>
        <v>4</v>
      </c>
      <c r="S47" s="204" t="s">
        <v>54</v>
      </c>
      <c r="T47" s="152"/>
      <c r="U47" s="153"/>
      <c r="V47" s="194" t="str">
        <f>IFERROR(ROUNDDOWN(ROUND(#REF!*#REF!,0)*#REF!,0)*2,"")</f>
        <v/>
      </c>
    </row>
    <row r="48" spans="1:22" ht="36.75" customHeight="1">
      <c r="A48" s="195">
        <f t="shared" si="0"/>
        <v>38</v>
      </c>
      <c r="B48" s="196" t="str">
        <f>IF(基本情報入力シート!C77="","",基本情報入力シート!C77)</f>
        <v/>
      </c>
      <c r="C48" s="206" t="str">
        <f>IF(基本情報入力シート!M77="","",基本情報入力シート!M77)</f>
        <v/>
      </c>
      <c r="D48" s="207" t="str">
        <f>IF(基本情報入力シート!R77="","",基本情報入力シート!R77)</f>
        <v/>
      </c>
      <c r="E48" s="198" t="str">
        <f>IF(基本情報入力シート!W77="","",基本情報入力シート!W77)</f>
        <v/>
      </c>
      <c r="F48" s="207" t="str">
        <f>IF(基本情報入力シート!X77="","",基本情報入力シート!X77)</f>
        <v/>
      </c>
      <c r="G48" s="199" t="str">
        <f>IF(基本情報入力シート!Y77="","",基本情報入力シート!Y77)</f>
        <v/>
      </c>
      <c r="H48" s="200" t="s">
        <v>8</v>
      </c>
      <c r="I48" s="201">
        <v>6</v>
      </c>
      <c r="J48" s="202" t="s">
        <v>52</v>
      </c>
      <c r="K48" s="148">
        <v>2</v>
      </c>
      <c r="L48" s="203" t="s">
        <v>53</v>
      </c>
      <c r="M48" s="201">
        <v>6</v>
      </c>
      <c r="N48" s="203" t="s">
        <v>52</v>
      </c>
      <c r="O48" s="148">
        <v>5</v>
      </c>
      <c r="P48" s="202" t="s">
        <v>55</v>
      </c>
      <c r="Q48" s="204" t="s">
        <v>56</v>
      </c>
      <c r="R48" s="205">
        <f t="shared" si="1"/>
        <v>4</v>
      </c>
      <c r="S48" s="204" t="s">
        <v>57</v>
      </c>
      <c r="T48" s="152"/>
      <c r="U48" s="153"/>
      <c r="V48" s="194" t="str">
        <f>IFERROR(ROUNDDOWN(ROUND(#REF!*#REF!,0)*#REF!,0)*2,"")</f>
        <v/>
      </c>
    </row>
    <row r="49" spans="1:22" ht="36.75" customHeight="1">
      <c r="A49" s="195">
        <f t="shared" si="0"/>
        <v>39</v>
      </c>
      <c r="B49" s="196" t="str">
        <f>IF(基本情報入力シート!C78="","",基本情報入力シート!C78)</f>
        <v/>
      </c>
      <c r="C49" s="206" t="str">
        <f>IF(基本情報入力シート!M78="","",基本情報入力シート!M78)</f>
        <v/>
      </c>
      <c r="D49" s="207" t="str">
        <f>IF(基本情報入力シート!R78="","",基本情報入力シート!R78)</f>
        <v/>
      </c>
      <c r="E49" s="198" t="str">
        <f>IF(基本情報入力シート!W78="","",基本情報入力シート!W78)</f>
        <v/>
      </c>
      <c r="F49" s="207" t="str">
        <f>IF(基本情報入力シート!X78="","",基本情報入力シート!X78)</f>
        <v/>
      </c>
      <c r="G49" s="198" t="str">
        <f>IF(基本情報入力シート!Y78="","",基本情報入力シート!Y78)</f>
        <v/>
      </c>
      <c r="H49" s="200" t="s">
        <v>8</v>
      </c>
      <c r="I49" s="201">
        <v>6</v>
      </c>
      <c r="J49" s="202" t="s">
        <v>52</v>
      </c>
      <c r="K49" s="148">
        <v>2</v>
      </c>
      <c r="L49" s="203" t="s">
        <v>53</v>
      </c>
      <c r="M49" s="201">
        <v>6</v>
      </c>
      <c r="N49" s="203" t="s">
        <v>52</v>
      </c>
      <c r="O49" s="148">
        <v>5</v>
      </c>
      <c r="P49" s="202" t="s">
        <v>55</v>
      </c>
      <c r="Q49" s="204" t="s">
        <v>11</v>
      </c>
      <c r="R49" s="205">
        <f t="shared" si="1"/>
        <v>4</v>
      </c>
      <c r="S49" s="204" t="s">
        <v>54</v>
      </c>
      <c r="T49" s="152"/>
      <c r="U49" s="153"/>
      <c r="V49" s="194" t="str">
        <f>IFERROR(ROUNDDOWN(ROUND(#REF!*#REF!,0)*#REF!,0)*2,"")</f>
        <v/>
      </c>
    </row>
    <row r="50" spans="1:22" ht="36.75" customHeight="1">
      <c r="A50" s="195">
        <f t="shared" si="0"/>
        <v>40</v>
      </c>
      <c r="B50" s="196" t="str">
        <f>IF(基本情報入力シート!C79="","",基本情報入力シート!C79)</f>
        <v/>
      </c>
      <c r="C50" s="206" t="str">
        <f>IF(基本情報入力シート!M79="","",基本情報入力シート!M79)</f>
        <v/>
      </c>
      <c r="D50" s="207" t="str">
        <f>IF(基本情報入力シート!R79="","",基本情報入力シート!R79)</f>
        <v/>
      </c>
      <c r="E50" s="198" t="str">
        <f>IF(基本情報入力シート!W79="","",基本情報入力シート!W79)</f>
        <v/>
      </c>
      <c r="F50" s="207" t="str">
        <f>IF(基本情報入力シート!X79="","",基本情報入力シート!X79)</f>
        <v/>
      </c>
      <c r="G50" s="199" t="str">
        <f>IF(基本情報入力シート!Y79="","",基本情報入力シート!Y79)</f>
        <v/>
      </c>
      <c r="H50" s="200" t="s">
        <v>8</v>
      </c>
      <c r="I50" s="201">
        <v>6</v>
      </c>
      <c r="J50" s="202" t="s">
        <v>52</v>
      </c>
      <c r="K50" s="148">
        <v>2</v>
      </c>
      <c r="L50" s="203" t="s">
        <v>53</v>
      </c>
      <c r="M50" s="201">
        <v>6</v>
      </c>
      <c r="N50" s="203" t="s">
        <v>52</v>
      </c>
      <c r="O50" s="148">
        <v>5</v>
      </c>
      <c r="P50" s="202" t="s">
        <v>55</v>
      </c>
      <c r="Q50" s="204" t="s">
        <v>56</v>
      </c>
      <c r="R50" s="205">
        <f t="shared" si="1"/>
        <v>4</v>
      </c>
      <c r="S50" s="204" t="s">
        <v>57</v>
      </c>
      <c r="T50" s="152"/>
      <c r="U50" s="153"/>
      <c r="V50" s="194" t="str">
        <f>IFERROR(ROUNDDOWN(ROUND(#REF!*#REF!,0)*#REF!,0)*2,"")</f>
        <v/>
      </c>
    </row>
    <row r="51" spans="1:22" ht="36.75" customHeight="1">
      <c r="A51" s="195">
        <f t="shared" si="0"/>
        <v>41</v>
      </c>
      <c r="B51" s="196" t="str">
        <f>IF(基本情報入力シート!C80="","",基本情報入力シート!C80)</f>
        <v/>
      </c>
      <c r="C51" s="206" t="str">
        <f>IF(基本情報入力シート!M80="","",基本情報入力シート!M80)</f>
        <v/>
      </c>
      <c r="D51" s="207" t="str">
        <f>IF(基本情報入力シート!R80="","",基本情報入力シート!R80)</f>
        <v/>
      </c>
      <c r="E51" s="198" t="str">
        <f>IF(基本情報入力シート!W80="","",基本情報入力シート!W80)</f>
        <v/>
      </c>
      <c r="F51" s="207" t="str">
        <f>IF(基本情報入力シート!X80="","",基本情報入力シート!X80)</f>
        <v/>
      </c>
      <c r="G51" s="198" t="str">
        <f>IF(基本情報入力シート!Y80="","",基本情報入力シート!Y80)</f>
        <v/>
      </c>
      <c r="H51" s="200" t="s">
        <v>8</v>
      </c>
      <c r="I51" s="201">
        <v>6</v>
      </c>
      <c r="J51" s="202" t="s">
        <v>52</v>
      </c>
      <c r="K51" s="148">
        <v>2</v>
      </c>
      <c r="L51" s="203" t="s">
        <v>53</v>
      </c>
      <c r="M51" s="201">
        <v>6</v>
      </c>
      <c r="N51" s="203" t="s">
        <v>52</v>
      </c>
      <c r="O51" s="148">
        <v>5</v>
      </c>
      <c r="P51" s="202" t="s">
        <v>55</v>
      </c>
      <c r="Q51" s="204" t="s">
        <v>11</v>
      </c>
      <c r="R51" s="205">
        <f t="shared" si="1"/>
        <v>4</v>
      </c>
      <c r="S51" s="204" t="s">
        <v>54</v>
      </c>
      <c r="T51" s="152"/>
      <c r="U51" s="153"/>
      <c r="V51" s="194" t="str">
        <f>IFERROR(ROUNDDOWN(ROUND(#REF!*#REF!,0)*#REF!,0)*2,"")</f>
        <v/>
      </c>
    </row>
    <row r="52" spans="1:22" ht="36.75" customHeight="1">
      <c r="A52" s="195">
        <f t="shared" si="0"/>
        <v>42</v>
      </c>
      <c r="B52" s="196" t="str">
        <f>IF(基本情報入力シート!C81="","",基本情報入力シート!C81)</f>
        <v/>
      </c>
      <c r="C52" s="206" t="str">
        <f>IF(基本情報入力シート!M81="","",基本情報入力シート!M81)</f>
        <v/>
      </c>
      <c r="D52" s="207" t="str">
        <f>IF(基本情報入力シート!R81="","",基本情報入力シート!R81)</f>
        <v/>
      </c>
      <c r="E52" s="198" t="str">
        <f>IF(基本情報入力シート!W81="","",基本情報入力シート!W81)</f>
        <v/>
      </c>
      <c r="F52" s="207" t="str">
        <f>IF(基本情報入力シート!X81="","",基本情報入力シート!X81)</f>
        <v/>
      </c>
      <c r="G52" s="199" t="str">
        <f>IF(基本情報入力シート!Y81="","",基本情報入力シート!Y81)</f>
        <v/>
      </c>
      <c r="H52" s="200" t="s">
        <v>8</v>
      </c>
      <c r="I52" s="201">
        <v>6</v>
      </c>
      <c r="J52" s="202" t="s">
        <v>52</v>
      </c>
      <c r="K52" s="148">
        <v>2</v>
      </c>
      <c r="L52" s="203" t="s">
        <v>53</v>
      </c>
      <c r="M52" s="201">
        <v>6</v>
      </c>
      <c r="N52" s="203" t="s">
        <v>52</v>
      </c>
      <c r="O52" s="148">
        <v>5</v>
      </c>
      <c r="P52" s="202" t="s">
        <v>55</v>
      </c>
      <c r="Q52" s="204" t="s">
        <v>56</v>
      </c>
      <c r="R52" s="205">
        <f t="shared" si="1"/>
        <v>4</v>
      </c>
      <c r="S52" s="204" t="s">
        <v>57</v>
      </c>
      <c r="T52" s="152"/>
      <c r="U52" s="153"/>
      <c r="V52" s="194" t="str">
        <f>IFERROR(ROUNDDOWN(ROUND(#REF!*#REF!,0)*#REF!,0)*2,"")</f>
        <v/>
      </c>
    </row>
    <row r="53" spans="1:22" ht="36.75" customHeight="1">
      <c r="A53" s="195">
        <f t="shared" si="0"/>
        <v>43</v>
      </c>
      <c r="B53" s="196" t="str">
        <f>IF(基本情報入力シート!C82="","",基本情報入力シート!C82)</f>
        <v/>
      </c>
      <c r="C53" s="206" t="str">
        <f>IF(基本情報入力シート!M82="","",基本情報入力シート!M82)</f>
        <v/>
      </c>
      <c r="D53" s="207" t="str">
        <f>IF(基本情報入力シート!R82="","",基本情報入力シート!R82)</f>
        <v/>
      </c>
      <c r="E53" s="198" t="str">
        <f>IF(基本情報入力シート!W82="","",基本情報入力シート!W82)</f>
        <v/>
      </c>
      <c r="F53" s="207" t="str">
        <f>IF(基本情報入力シート!X82="","",基本情報入力シート!X82)</f>
        <v/>
      </c>
      <c r="G53" s="198" t="str">
        <f>IF(基本情報入力シート!Y82="","",基本情報入力シート!Y82)</f>
        <v/>
      </c>
      <c r="H53" s="200" t="s">
        <v>8</v>
      </c>
      <c r="I53" s="201">
        <v>6</v>
      </c>
      <c r="J53" s="202" t="s">
        <v>52</v>
      </c>
      <c r="K53" s="148">
        <v>2</v>
      </c>
      <c r="L53" s="203" t="s">
        <v>53</v>
      </c>
      <c r="M53" s="201">
        <v>6</v>
      </c>
      <c r="N53" s="203" t="s">
        <v>52</v>
      </c>
      <c r="O53" s="148">
        <v>5</v>
      </c>
      <c r="P53" s="202" t="s">
        <v>55</v>
      </c>
      <c r="Q53" s="204" t="s">
        <v>11</v>
      </c>
      <c r="R53" s="205">
        <f t="shared" si="1"/>
        <v>4</v>
      </c>
      <c r="S53" s="204" t="s">
        <v>54</v>
      </c>
      <c r="T53" s="152"/>
      <c r="U53" s="153"/>
      <c r="V53" s="194" t="str">
        <f>IFERROR(ROUNDDOWN(ROUND(#REF!*#REF!,0)*#REF!,0)*2,"")</f>
        <v/>
      </c>
    </row>
    <row r="54" spans="1:22" ht="36.75" customHeight="1">
      <c r="A54" s="195">
        <f t="shared" si="0"/>
        <v>44</v>
      </c>
      <c r="B54" s="196" t="str">
        <f>IF(基本情報入力シート!C83="","",基本情報入力シート!C83)</f>
        <v/>
      </c>
      <c r="C54" s="206" t="str">
        <f>IF(基本情報入力シート!M83="","",基本情報入力シート!M83)</f>
        <v/>
      </c>
      <c r="D54" s="207" t="str">
        <f>IF(基本情報入力シート!R83="","",基本情報入力シート!R83)</f>
        <v/>
      </c>
      <c r="E54" s="198" t="str">
        <f>IF(基本情報入力シート!W83="","",基本情報入力シート!W83)</f>
        <v/>
      </c>
      <c r="F54" s="207" t="str">
        <f>IF(基本情報入力シート!X83="","",基本情報入力シート!X83)</f>
        <v/>
      </c>
      <c r="G54" s="199" t="str">
        <f>IF(基本情報入力シート!Y83="","",基本情報入力シート!Y83)</f>
        <v/>
      </c>
      <c r="H54" s="200" t="s">
        <v>8</v>
      </c>
      <c r="I54" s="201">
        <v>6</v>
      </c>
      <c r="J54" s="202" t="s">
        <v>52</v>
      </c>
      <c r="K54" s="148">
        <v>2</v>
      </c>
      <c r="L54" s="203" t="s">
        <v>53</v>
      </c>
      <c r="M54" s="201">
        <v>6</v>
      </c>
      <c r="N54" s="203" t="s">
        <v>52</v>
      </c>
      <c r="O54" s="148">
        <v>5</v>
      </c>
      <c r="P54" s="202" t="s">
        <v>55</v>
      </c>
      <c r="Q54" s="204" t="s">
        <v>56</v>
      </c>
      <c r="R54" s="205">
        <f t="shared" si="1"/>
        <v>4</v>
      </c>
      <c r="S54" s="204" t="s">
        <v>57</v>
      </c>
      <c r="T54" s="152"/>
      <c r="U54" s="153"/>
      <c r="V54" s="194" t="str">
        <f>IFERROR(ROUNDDOWN(ROUND(#REF!*#REF!,0)*#REF!,0)*2,"")</f>
        <v/>
      </c>
    </row>
    <row r="55" spans="1:22" ht="36.75" customHeight="1">
      <c r="A55" s="195">
        <f t="shared" si="0"/>
        <v>45</v>
      </c>
      <c r="B55" s="196" t="str">
        <f>IF(基本情報入力シート!C84="","",基本情報入力シート!C84)</f>
        <v/>
      </c>
      <c r="C55" s="206" t="str">
        <f>IF(基本情報入力シート!M84="","",基本情報入力シート!M84)</f>
        <v/>
      </c>
      <c r="D55" s="207" t="str">
        <f>IF(基本情報入力シート!R84="","",基本情報入力シート!R84)</f>
        <v/>
      </c>
      <c r="E55" s="198" t="str">
        <f>IF(基本情報入力シート!W84="","",基本情報入力シート!W84)</f>
        <v/>
      </c>
      <c r="F55" s="207" t="str">
        <f>IF(基本情報入力シート!X84="","",基本情報入力シート!X84)</f>
        <v/>
      </c>
      <c r="G55" s="198" t="str">
        <f>IF(基本情報入力シート!Y84="","",基本情報入力シート!Y84)</f>
        <v/>
      </c>
      <c r="H55" s="200" t="s">
        <v>8</v>
      </c>
      <c r="I55" s="201">
        <v>6</v>
      </c>
      <c r="J55" s="202" t="s">
        <v>52</v>
      </c>
      <c r="K55" s="148">
        <v>2</v>
      </c>
      <c r="L55" s="203" t="s">
        <v>53</v>
      </c>
      <c r="M55" s="201">
        <v>6</v>
      </c>
      <c r="N55" s="203" t="s">
        <v>52</v>
      </c>
      <c r="O55" s="148">
        <v>5</v>
      </c>
      <c r="P55" s="202" t="s">
        <v>55</v>
      </c>
      <c r="Q55" s="204" t="s">
        <v>11</v>
      </c>
      <c r="R55" s="205">
        <f t="shared" si="1"/>
        <v>4</v>
      </c>
      <c r="S55" s="204" t="s">
        <v>54</v>
      </c>
      <c r="T55" s="152"/>
      <c r="U55" s="153"/>
      <c r="V55" s="194" t="str">
        <f>IFERROR(ROUNDDOWN(ROUND(#REF!*#REF!,0)*#REF!,0)*2,"")</f>
        <v/>
      </c>
    </row>
    <row r="56" spans="1:22" ht="36.75" customHeight="1">
      <c r="A56" s="195">
        <f t="shared" si="0"/>
        <v>46</v>
      </c>
      <c r="B56" s="196" t="str">
        <f>IF(基本情報入力シート!C85="","",基本情報入力シート!C85)</f>
        <v/>
      </c>
      <c r="C56" s="206" t="str">
        <f>IF(基本情報入力シート!M85="","",基本情報入力シート!M85)</f>
        <v/>
      </c>
      <c r="D56" s="207" t="str">
        <f>IF(基本情報入力シート!R85="","",基本情報入力シート!R85)</f>
        <v/>
      </c>
      <c r="E56" s="198" t="str">
        <f>IF(基本情報入力シート!W85="","",基本情報入力シート!W85)</f>
        <v/>
      </c>
      <c r="F56" s="207" t="str">
        <f>IF(基本情報入力シート!X85="","",基本情報入力シート!X85)</f>
        <v/>
      </c>
      <c r="G56" s="199" t="str">
        <f>IF(基本情報入力シート!Y85="","",基本情報入力シート!Y85)</f>
        <v/>
      </c>
      <c r="H56" s="200" t="s">
        <v>8</v>
      </c>
      <c r="I56" s="201">
        <v>6</v>
      </c>
      <c r="J56" s="202" t="s">
        <v>52</v>
      </c>
      <c r="K56" s="148">
        <v>2</v>
      </c>
      <c r="L56" s="203" t="s">
        <v>53</v>
      </c>
      <c r="M56" s="201">
        <v>6</v>
      </c>
      <c r="N56" s="203" t="s">
        <v>52</v>
      </c>
      <c r="O56" s="148">
        <v>5</v>
      </c>
      <c r="P56" s="202" t="s">
        <v>55</v>
      </c>
      <c r="Q56" s="204" t="s">
        <v>56</v>
      </c>
      <c r="R56" s="205">
        <f t="shared" si="1"/>
        <v>4</v>
      </c>
      <c r="S56" s="204" t="s">
        <v>57</v>
      </c>
      <c r="T56" s="152"/>
      <c r="U56" s="153"/>
      <c r="V56" s="194" t="str">
        <f>IFERROR(ROUNDDOWN(ROUND(#REF!*#REF!,0)*#REF!,0)*2,"")</f>
        <v/>
      </c>
    </row>
    <row r="57" spans="1:22" ht="36.75" customHeight="1">
      <c r="A57" s="195">
        <f t="shared" si="0"/>
        <v>47</v>
      </c>
      <c r="B57" s="196" t="str">
        <f>IF(基本情報入力シート!C86="","",基本情報入力シート!C86)</f>
        <v/>
      </c>
      <c r="C57" s="206" t="str">
        <f>IF(基本情報入力シート!M86="","",基本情報入力シート!M86)</f>
        <v/>
      </c>
      <c r="D57" s="207" t="str">
        <f>IF(基本情報入力シート!R86="","",基本情報入力シート!R86)</f>
        <v/>
      </c>
      <c r="E57" s="198" t="str">
        <f>IF(基本情報入力シート!W86="","",基本情報入力シート!W86)</f>
        <v/>
      </c>
      <c r="F57" s="207" t="str">
        <f>IF(基本情報入力シート!X86="","",基本情報入力シート!X86)</f>
        <v/>
      </c>
      <c r="G57" s="198" t="str">
        <f>IF(基本情報入力シート!Y86="","",基本情報入力シート!Y86)</f>
        <v/>
      </c>
      <c r="H57" s="200" t="s">
        <v>8</v>
      </c>
      <c r="I57" s="201">
        <v>6</v>
      </c>
      <c r="J57" s="202" t="s">
        <v>52</v>
      </c>
      <c r="K57" s="148">
        <v>2</v>
      </c>
      <c r="L57" s="203" t="s">
        <v>53</v>
      </c>
      <c r="M57" s="201">
        <v>6</v>
      </c>
      <c r="N57" s="203" t="s">
        <v>52</v>
      </c>
      <c r="O57" s="148">
        <v>5</v>
      </c>
      <c r="P57" s="202" t="s">
        <v>55</v>
      </c>
      <c r="Q57" s="204" t="s">
        <v>11</v>
      </c>
      <c r="R57" s="205">
        <f t="shared" si="1"/>
        <v>4</v>
      </c>
      <c r="S57" s="204" t="s">
        <v>54</v>
      </c>
      <c r="T57" s="152"/>
      <c r="U57" s="153"/>
      <c r="V57" s="194" t="str">
        <f>IFERROR(ROUNDDOWN(ROUND(#REF!*#REF!,0)*#REF!,0)*2,"")</f>
        <v/>
      </c>
    </row>
    <row r="58" spans="1:22" ht="36.75" customHeight="1">
      <c r="A58" s="195">
        <f t="shared" si="0"/>
        <v>48</v>
      </c>
      <c r="B58" s="196" t="str">
        <f>IF(基本情報入力シート!C87="","",基本情報入力シート!C87)</f>
        <v/>
      </c>
      <c r="C58" s="206" t="str">
        <f>IF(基本情報入力シート!M87="","",基本情報入力シート!M87)</f>
        <v/>
      </c>
      <c r="D58" s="207" t="str">
        <f>IF(基本情報入力シート!R87="","",基本情報入力シート!R87)</f>
        <v/>
      </c>
      <c r="E58" s="198" t="str">
        <f>IF(基本情報入力シート!W87="","",基本情報入力シート!W87)</f>
        <v/>
      </c>
      <c r="F58" s="207" t="str">
        <f>IF(基本情報入力シート!X87="","",基本情報入力シート!X87)</f>
        <v/>
      </c>
      <c r="G58" s="199" t="str">
        <f>IF(基本情報入力シート!Y87="","",基本情報入力シート!Y87)</f>
        <v/>
      </c>
      <c r="H58" s="200" t="s">
        <v>8</v>
      </c>
      <c r="I58" s="201">
        <v>6</v>
      </c>
      <c r="J58" s="202" t="s">
        <v>52</v>
      </c>
      <c r="K58" s="148">
        <v>2</v>
      </c>
      <c r="L58" s="203" t="s">
        <v>53</v>
      </c>
      <c r="M58" s="201">
        <v>6</v>
      </c>
      <c r="N58" s="203" t="s">
        <v>52</v>
      </c>
      <c r="O58" s="148">
        <v>5</v>
      </c>
      <c r="P58" s="202" t="s">
        <v>55</v>
      </c>
      <c r="Q58" s="204" t="s">
        <v>56</v>
      </c>
      <c r="R58" s="205">
        <f t="shared" si="1"/>
        <v>4</v>
      </c>
      <c r="S58" s="204" t="s">
        <v>57</v>
      </c>
      <c r="T58" s="152"/>
      <c r="U58" s="153"/>
      <c r="V58" s="194" t="str">
        <f>IFERROR(ROUNDDOWN(ROUND(#REF!*#REF!,0)*#REF!,0)*2,"")</f>
        <v/>
      </c>
    </row>
    <row r="59" spans="1:22" ht="36.75" customHeight="1">
      <c r="A59" s="195">
        <f t="shared" si="0"/>
        <v>49</v>
      </c>
      <c r="B59" s="196" t="str">
        <f>IF(基本情報入力シート!C88="","",基本情報入力シート!C88)</f>
        <v/>
      </c>
      <c r="C59" s="206" t="str">
        <f>IF(基本情報入力シート!M88="","",基本情報入力シート!M88)</f>
        <v/>
      </c>
      <c r="D59" s="207" t="str">
        <f>IF(基本情報入力シート!R88="","",基本情報入力シート!R88)</f>
        <v/>
      </c>
      <c r="E59" s="198" t="str">
        <f>IF(基本情報入力シート!W88="","",基本情報入力シート!W88)</f>
        <v/>
      </c>
      <c r="F59" s="207" t="str">
        <f>IF(基本情報入力シート!X88="","",基本情報入力シート!X88)</f>
        <v/>
      </c>
      <c r="G59" s="198" t="str">
        <f>IF(基本情報入力シート!Y88="","",基本情報入力シート!Y88)</f>
        <v/>
      </c>
      <c r="H59" s="200" t="s">
        <v>8</v>
      </c>
      <c r="I59" s="201">
        <v>6</v>
      </c>
      <c r="J59" s="202" t="s">
        <v>52</v>
      </c>
      <c r="K59" s="148">
        <v>2</v>
      </c>
      <c r="L59" s="203" t="s">
        <v>53</v>
      </c>
      <c r="M59" s="201">
        <v>6</v>
      </c>
      <c r="N59" s="203" t="s">
        <v>52</v>
      </c>
      <c r="O59" s="148">
        <v>5</v>
      </c>
      <c r="P59" s="202" t="s">
        <v>55</v>
      </c>
      <c r="Q59" s="204" t="s">
        <v>11</v>
      </c>
      <c r="R59" s="205">
        <f t="shared" si="1"/>
        <v>4</v>
      </c>
      <c r="S59" s="204" t="s">
        <v>54</v>
      </c>
      <c r="T59" s="152"/>
      <c r="U59" s="153"/>
      <c r="V59" s="194" t="str">
        <f>IFERROR(ROUNDDOWN(ROUND(#REF!*#REF!,0)*#REF!,0)*2,"")</f>
        <v/>
      </c>
    </row>
    <row r="60" spans="1:22" ht="36.75" customHeight="1">
      <c r="A60" s="195">
        <f t="shared" si="0"/>
        <v>50</v>
      </c>
      <c r="B60" s="196" t="str">
        <f>IF(基本情報入力シート!C89="","",基本情報入力シート!C89)</f>
        <v/>
      </c>
      <c r="C60" s="206" t="str">
        <f>IF(基本情報入力シート!M89="","",基本情報入力シート!M89)</f>
        <v/>
      </c>
      <c r="D60" s="207" t="str">
        <f>IF(基本情報入力シート!R89="","",基本情報入力シート!R89)</f>
        <v/>
      </c>
      <c r="E60" s="198" t="str">
        <f>IF(基本情報入力シート!W89="","",基本情報入力シート!W89)</f>
        <v/>
      </c>
      <c r="F60" s="207" t="str">
        <f>IF(基本情報入力シート!X89="","",基本情報入力シート!X89)</f>
        <v/>
      </c>
      <c r="G60" s="199" t="str">
        <f>IF(基本情報入力シート!Y89="","",基本情報入力シート!Y89)</f>
        <v/>
      </c>
      <c r="H60" s="200" t="s">
        <v>8</v>
      </c>
      <c r="I60" s="201">
        <v>6</v>
      </c>
      <c r="J60" s="202" t="s">
        <v>52</v>
      </c>
      <c r="K60" s="148">
        <v>2</v>
      </c>
      <c r="L60" s="203" t="s">
        <v>53</v>
      </c>
      <c r="M60" s="201">
        <v>6</v>
      </c>
      <c r="N60" s="203" t="s">
        <v>52</v>
      </c>
      <c r="O60" s="148">
        <v>5</v>
      </c>
      <c r="P60" s="202" t="s">
        <v>55</v>
      </c>
      <c r="Q60" s="204" t="s">
        <v>56</v>
      </c>
      <c r="R60" s="205">
        <f t="shared" si="1"/>
        <v>4</v>
      </c>
      <c r="S60" s="204" t="s">
        <v>57</v>
      </c>
      <c r="T60" s="152"/>
      <c r="U60" s="153"/>
      <c r="V60" s="194" t="str">
        <f>IFERROR(ROUNDDOWN(ROUND(#REF!*#REF!,0)*#REF!,0)*2,"")</f>
        <v/>
      </c>
    </row>
    <row r="61" spans="1:22" ht="36.75" customHeight="1">
      <c r="A61" s="195">
        <f t="shared" si="0"/>
        <v>51</v>
      </c>
      <c r="B61" s="196" t="str">
        <f>IF(基本情報入力シート!C90="","",基本情報入力シート!C90)</f>
        <v/>
      </c>
      <c r="C61" s="206" t="str">
        <f>IF(基本情報入力シート!M90="","",基本情報入力シート!M90)</f>
        <v/>
      </c>
      <c r="D61" s="207" t="str">
        <f>IF(基本情報入力シート!R90="","",基本情報入力シート!R90)</f>
        <v/>
      </c>
      <c r="E61" s="198" t="str">
        <f>IF(基本情報入力シート!W90="","",基本情報入力シート!W90)</f>
        <v/>
      </c>
      <c r="F61" s="207" t="str">
        <f>IF(基本情報入力シート!X90="","",基本情報入力シート!X90)</f>
        <v/>
      </c>
      <c r="G61" s="198" t="str">
        <f>IF(基本情報入力シート!Y90="","",基本情報入力シート!Y90)</f>
        <v/>
      </c>
      <c r="H61" s="200" t="s">
        <v>8</v>
      </c>
      <c r="I61" s="201">
        <v>6</v>
      </c>
      <c r="J61" s="202" t="s">
        <v>52</v>
      </c>
      <c r="K61" s="148">
        <v>2</v>
      </c>
      <c r="L61" s="203" t="s">
        <v>53</v>
      </c>
      <c r="M61" s="201">
        <v>6</v>
      </c>
      <c r="N61" s="203" t="s">
        <v>52</v>
      </c>
      <c r="O61" s="148">
        <v>5</v>
      </c>
      <c r="P61" s="202" t="s">
        <v>55</v>
      </c>
      <c r="Q61" s="204" t="s">
        <v>11</v>
      </c>
      <c r="R61" s="205">
        <f t="shared" si="1"/>
        <v>4</v>
      </c>
      <c r="S61" s="204" t="s">
        <v>54</v>
      </c>
      <c r="T61" s="152"/>
      <c r="U61" s="153"/>
      <c r="V61" s="194" t="str">
        <f>IFERROR(ROUNDDOWN(ROUND(#REF!*#REF!,0)*#REF!,0)*2,"")</f>
        <v/>
      </c>
    </row>
    <row r="62" spans="1:22" ht="36.75" customHeight="1">
      <c r="A62" s="195">
        <f t="shared" si="0"/>
        <v>52</v>
      </c>
      <c r="B62" s="196" t="str">
        <f>IF(基本情報入力シート!C91="","",基本情報入力シート!C91)</f>
        <v/>
      </c>
      <c r="C62" s="206" t="str">
        <f>IF(基本情報入力シート!M91="","",基本情報入力シート!M91)</f>
        <v/>
      </c>
      <c r="D62" s="207" t="str">
        <f>IF(基本情報入力シート!R91="","",基本情報入力シート!R91)</f>
        <v/>
      </c>
      <c r="E62" s="198" t="str">
        <f>IF(基本情報入力シート!W91="","",基本情報入力シート!W91)</f>
        <v/>
      </c>
      <c r="F62" s="207" t="str">
        <f>IF(基本情報入力シート!X91="","",基本情報入力シート!X91)</f>
        <v/>
      </c>
      <c r="G62" s="199" t="str">
        <f>IF(基本情報入力シート!Y91="","",基本情報入力シート!Y91)</f>
        <v/>
      </c>
      <c r="H62" s="200" t="s">
        <v>8</v>
      </c>
      <c r="I62" s="201">
        <v>6</v>
      </c>
      <c r="J62" s="202" t="s">
        <v>52</v>
      </c>
      <c r="K62" s="148">
        <v>2</v>
      </c>
      <c r="L62" s="203" t="s">
        <v>53</v>
      </c>
      <c r="M62" s="201">
        <v>6</v>
      </c>
      <c r="N62" s="203" t="s">
        <v>52</v>
      </c>
      <c r="O62" s="148">
        <v>5</v>
      </c>
      <c r="P62" s="202" t="s">
        <v>55</v>
      </c>
      <c r="Q62" s="204" t="s">
        <v>56</v>
      </c>
      <c r="R62" s="205">
        <f t="shared" si="1"/>
        <v>4</v>
      </c>
      <c r="S62" s="204" t="s">
        <v>57</v>
      </c>
      <c r="T62" s="152"/>
      <c r="U62" s="153"/>
      <c r="V62" s="194" t="str">
        <f>IFERROR(ROUNDDOWN(ROUND(#REF!*#REF!,0)*#REF!,0)*2,"")</f>
        <v/>
      </c>
    </row>
    <row r="63" spans="1:22" ht="36.75" customHeight="1">
      <c r="A63" s="195">
        <f t="shared" si="0"/>
        <v>53</v>
      </c>
      <c r="B63" s="196" t="str">
        <f>IF(基本情報入力シート!C92="","",基本情報入力シート!C92)</f>
        <v/>
      </c>
      <c r="C63" s="206" t="str">
        <f>IF(基本情報入力シート!M92="","",基本情報入力シート!M92)</f>
        <v/>
      </c>
      <c r="D63" s="207" t="str">
        <f>IF(基本情報入力シート!R92="","",基本情報入力シート!R92)</f>
        <v/>
      </c>
      <c r="E63" s="198" t="str">
        <f>IF(基本情報入力シート!W92="","",基本情報入力シート!W92)</f>
        <v/>
      </c>
      <c r="F63" s="207" t="str">
        <f>IF(基本情報入力シート!X92="","",基本情報入力シート!X92)</f>
        <v/>
      </c>
      <c r="G63" s="198" t="str">
        <f>IF(基本情報入力シート!Y92="","",基本情報入力シート!Y92)</f>
        <v/>
      </c>
      <c r="H63" s="200" t="s">
        <v>8</v>
      </c>
      <c r="I63" s="201">
        <v>6</v>
      </c>
      <c r="J63" s="202" t="s">
        <v>52</v>
      </c>
      <c r="K63" s="148">
        <v>2</v>
      </c>
      <c r="L63" s="203" t="s">
        <v>53</v>
      </c>
      <c r="M63" s="201">
        <v>6</v>
      </c>
      <c r="N63" s="203" t="s">
        <v>52</v>
      </c>
      <c r="O63" s="148">
        <v>5</v>
      </c>
      <c r="P63" s="202" t="s">
        <v>55</v>
      </c>
      <c r="Q63" s="204" t="s">
        <v>11</v>
      </c>
      <c r="R63" s="205">
        <f t="shared" si="1"/>
        <v>4</v>
      </c>
      <c r="S63" s="204" t="s">
        <v>54</v>
      </c>
      <c r="T63" s="152"/>
      <c r="U63" s="153"/>
      <c r="V63" s="194" t="str">
        <f>IFERROR(ROUNDDOWN(ROUND(#REF!*#REF!,0)*#REF!,0)*2,"")</f>
        <v/>
      </c>
    </row>
    <row r="64" spans="1:22" ht="36.75" customHeight="1">
      <c r="A64" s="195">
        <f t="shared" si="0"/>
        <v>54</v>
      </c>
      <c r="B64" s="196" t="str">
        <f>IF(基本情報入力シート!C93="","",基本情報入力シート!C93)</f>
        <v/>
      </c>
      <c r="C64" s="206" t="str">
        <f>IF(基本情報入力シート!M93="","",基本情報入力シート!M93)</f>
        <v/>
      </c>
      <c r="D64" s="207" t="str">
        <f>IF(基本情報入力シート!R93="","",基本情報入力シート!R93)</f>
        <v/>
      </c>
      <c r="E64" s="198" t="str">
        <f>IF(基本情報入力シート!W93="","",基本情報入力シート!W93)</f>
        <v/>
      </c>
      <c r="F64" s="207" t="str">
        <f>IF(基本情報入力シート!X93="","",基本情報入力シート!X93)</f>
        <v/>
      </c>
      <c r="G64" s="199" t="str">
        <f>IF(基本情報入力シート!Y93="","",基本情報入力シート!Y93)</f>
        <v/>
      </c>
      <c r="H64" s="200" t="s">
        <v>8</v>
      </c>
      <c r="I64" s="201">
        <v>6</v>
      </c>
      <c r="J64" s="202" t="s">
        <v>52</v>
      </c>
      <c r="K64" s="148">
        <v>2</v>
      </c>
      <c r="L64" s="203" t="s">
        <v>53</v>
      </c>
      <c r="M64" s="201">
        <v>6</v>
      </c>
      <c r="N64" s="203" t="s">
        <v>52</v>
      </c>
      <c r="O64" s="148">
        <v>5</v>
      </c>
      <c r="P64" s="202" t="s">
        <v>55</v>
      </c>
      <c r="Q64" s="204" t="s">
        <v>56</v>
      </c>
      <c r="R64" s="205">
        <f t="shared" si="1"/>
        <v>4</v>
      </c>
      <c r="S64" s="204" t="s">
        <v>57</v>
      </c>
      <c r="T64" s="152"/>
      <c r="U64" s="153"/>
      <c r="V64" s="194" t="str">
        <f>IFERROR(ROUNDDOWN(ROUND(#REF!*#REF!,0)*#REF!,0)*2,"")</f>
        <v/>
      </c>
    </row>
    <row r="65" spans="1:22" ht="36.75" customHeight="1">
      <c r="A65" s="195">
        <f t="shared" si="0"/>
        <v>55</v>
      </c>
      <c r="B65" s="196" t="str">
        <f>IF(基本情報入力シート!C94="","",基本情報入力シート!C94)</f>
        <v/>
      </c>
      <c r="C65" s="206" t="str">
        <f>IF(基本情報入力シート!M94="","",基本情報入力シート!M94)</f>
        <v/>
      </c>
      <c r="D65" s="207" t="str">
        <f>IF(基本情報入力シート!R94="","",基本情報入力シート!R94)</f>
        <v/>
      </c>
      <c r="E65" s="198" t="str">
        <f>IF(基本情報入力シート!W94="","",基本情報入力シート!W94)</f>
        <v/>
      </c>
      <c r="F65" s="207" t="str">
        <f>IF(基本情報入力シート!X94="","",基本情報入力シート!X94)</f>
        <v/>
      </c>
      <c r="G65" s="198" t="str">
        <f>IF(基本情報入力シート!Y94="","",基本情報入力シート!Y94)</f>
        <v/>
      </c>
      <c r="H65" s="200" t="s">
        <v>8</v>
      </c>
      <c r="I65" s="201">
        <v>6</v>
      </c>
      <c r="J65" s="202" t="s">
        <v>52</v>
      </c>
      <c r="K65" s="148">
        <v>2</v>
      </c>
      <c r="L65" s="203" t="s">
        <v>53</v>
      </c>
      <c r="M65" s="201">
        <v>6</v>
      </c>
      <c r="N65" s="203" t="s">
        <v>52</v>
      </c>
      <c r="O65" s="148">
        <v>5</v>
      </c>
      <c r="P65" s="202" t="s">
        <v>55</v>
      </c>
      <c r="Q65" s="204" t="s">
        <v>11</v>
      </c>
      <c r="R65" s="205">
        <f t="shared" si="1"/>
        <v>4</v>
      </c>
      <c r="S65" s="204" t="s">
        <v>54</v>
      </c>
      <c r="T65" s="152"/>
      <c r="U65" s="153"/>
      <c r="V65" s="194" t="str">
        <f>IFERROR(ROUNDDOWN(ROUND(#REF!*#REF!,0)*#REF!,0)*2,"")</f>
        <v/>
      </c>
    </row>
    <row r="66" spans="1:22" ht="36.75" customHeight="1">
      <c r="A66" s="195">
        <f t="shared" si="0"/>
        <v>56</v>
      </c>
      <c r="B66" s="196" t="str">
        <f>IF(基本情報入力シート!C95="","",基本情報入力シート!C95)</f>
        <v/>
      </c>
      <c r="C66" s="206" t="str">
        <f>IF(基本情報入力シート!M95="","",基本情報入力シート!M95)</f>
        <v/>
      </c>
      <c r="D66" s="207" t="str">
        <f>IF(基本情報入力シート!R95="","",基本情報入力シート!R95)</f>
        <v/>
      </c>
      <c r="E66" s="198" t="str">
        <f>IF(基本情報入力シート!W95="","",基本情報入力シート!W95)</f>
        <v/>
      </c>
      <c r="F66" s="207" t="str">
        <f>IF(基本情報入力シート!X95="","",基本情報入力シート!X95)</f>
        <v/>
      </c>
      <c r="G66" s="199" t="str">
        <f>IF(基本情報入力シート!Y95="","",基本情報入力シート!Y95)</f>
        <v/>
      </c>
      <c r="H66" s="200" t="s">
        <v>8</v>
      </c>
      <c r="I66" s="201">
        <v>6</v>
      </c>
      <c r="J66" s="202" t="s">
        <v>52</v>
      </c>
      <c r="K66" s="148">
        <v>2</v>
      </c>
      <c r="L66" s="203" t="s">
        <v>53</v>
      </c>
      <c r="M66" s="201">
        <v>6</v>
      </c>
      <c r="N66" s="203" t="s">
        <v>52</v>
      </c>
      <c r="O66" s="148">
        <v>5</v>
      </c>
      <c r="P66" s="202" t="s">
        <v>55</v>
      </c>
      <c r="Q66" s="204" t="s">
        <v>56</v>
      </c>
      <c r="R66" s="205">
        <f t="shared" si="1"/>
        <v>4</v>
      </c>
      <c r="S66" s="204" t="s">
        <v>57</v>
      </c>
      <c r="T66" s="152"/>
      <c r="U66" s="153"/>
      <c r="V66" s="194" t="str">
        <f>IFERROR(ROUNDDOWN(ROUND(#REF!*#REF!,0)*#REF!,0)*2,"")</f>
        <v/>
      </c>
    </row>
    <row r="67" spans="1:22" ht="36.75" customHeight="1">
      <c r="A67" s="195">
        <f t="shared" si="0"/>
        <v>57</v>
      </c>
      <c r="B67" s="196" t="str">
        <f>IF(基本情報入力シート!C96="","",基本情報入力シート!C96)</f>
        <v/>
      </c>
      <c r="C67" s="206" t="str">
        <f>IF(基本情報入力シート!M96="","",基本情報入力シート!M96)</f>
        <v/>
      </c>
      <c r="D67" s="207" t="str">
        <f>IF(基本情報入力シート!R96="","",基本情報入力シート!R96)</f>
        <v/>
      </c>
      <c r="E67" s="198" t="str">
        <f>IF(基本情報入力シート!W96="","",基本情報入力シート!W96)</f>
        <v/>
      </c>
      <c r="F67" s="207" t="str">
        <f>IF(基本情報入力シート!X96="","",基本情報入力シート!X96)</f>
        <v/>
      </c>
      <c r="G67" s="198" t="str">
        <f>IF(基本情報入力シート!Y96="","",基本情報入力シート!Y96)</f>
        <v/>
      </c>
      <c r="H67" s="200" t="s">
        <v>8</v>
      </c>
      <c r="I67" s="201">
        <v>6</v>
      </c>
      <c r="J67" s="202" t="s">
        <v>52</v>
      </c>
      <c r="K67" s="148">
        <v>2</v>
      </c>
      <c r="L67" s="203" t="s">
        <v>53</v>
      </c>
      <c r="M67" s="201">
        <v>6</v>
      </c>
      <c r="N67" s="203" t="s">
        <v>52</v>
      </c>
      <c r="O67" s="148">
        <v>5</v>
      </c>
      <c r="P67" s="202" t="s">
        <v>55</v>
      </c>
      <c r="Q67" s="204" t="s">
        <v>11</v>
      </c>
      <c r="R67" s="205">
        <f t="shared" si="1"/>
        <v>4</v>
      </c>
      <c r="S67" s="204" t="s">
        <v>54</v>
      </c>
      <c r="T67" s="152"/>
      <c r="U67" s="153"/>
      <c r="V67" s="194" t="str">
        <f>IFERROR(ROUNDDOWN(ROUND(#REF!*#REF!,0)*#REF!,0)*2,"")</f>
        <v/>
      </c>
    </row>
    <row r="68" spans="1:22" ht="36.75" customHeight="1">
      <c r="A68" s="195">
        <f t="shared" si="0"/>
        <v>58</v>
      </c>
      <c r="B68" s="196" t="str">
        <f>IF(基本情報入力シート!C97="","",基本情報入力シート!C97)</f>
        <v/>
      </c>
      <c r="C68" s="206" t="str">
        <f>IF(基本情報入力シート!M97="","",基本情報入力シート!M97)</f>
        <v/>
      </c>
      <c r="D68" s="207" t="str">
        <f>IF(基本情報入力シート!R97="","",基本情報入力シート!R97)</f>
        <v/>
      </c>
      <c r="E68" s="198" t="str">
        <f>IF(基本情報入力シート!W97="","",基本情報入力シート!W97)</f>
        <v/>
      </c>
      <c r="F68" s="207" t="str">
        <f>IF(基本情報入力シート!X97="","",基本情報入力シート!X97)</f>
        <v/>
      </c>
      <c r="G68" s="199" t="str">
        <f>IF(基本情報入力シート!Y97="","",基本情報入力シート!Y97)</f>
        <v/>
      </c>
      <c r="H68" s="200" t="s">
        <v>8</v>
      </c>
      <c r="I68" s="201">
        <v>6</v>
      </c>
      <c r="J68" s="202" t="s">
        <v>52</v>
      </c>
      <c r="K68" s="148">
        <v>2</v>
      </c>
      <c r="L68" s="203" t="s">
        <v>53</v>
      </c>
      <c r="M68" s="201">
        <v>6</v>
      </c>
      <c r="N68" s="203" t="s">
        <v>52</v>
      </c>
      <c r="O68" s="148">
        <v>5</v>
      </c>
      <c r="P68" s="202" t="s">
        <v>55</v>
      </c>
      <c r="Q68" s="204" t="s">
        <v>56</v>
      </c>
      <c r="R68" s="205">
        <f t="shared" si="1"/>
        <v>4</v>
      </c>
      <c r="S68" s="204" t="s">
        <v>57</v>
      </c>
      <c r="T68" s="152"/>
      <c r="U68" s="153"/>
      <c r="V68" s="194" t="str">
        <f>IFERROR(ROUNDDOWN(ROUND(#REF!*#REF!,0)*#REF!,0)*2,"")</f>
        <v/>
      </c>
    </row>
    <row r="69" spans="1:22" ht="36.75" customHeight="1">
      <c r="A69" s="195">
        <f t="shared" si="0"/>
        <v>59</v>
      </c>
      <c r="B69" s="196" t="str">
        <f>IF(基本情報入力シート!C98="","",基本情報入力シート!C98)</f>
        <v/>
      </c>
      <c r="C69" s="206" t="str">
        <f>IF(基本情報入力シート!M98="","",基本情報入力シート!M98)</f>
        <v/>
      </c>
      <c r="D69" s="207" t="str">
        <f>IF(基本情報入力シート!R98="","",基本情報入力シート!R98)</f>
        <v/>
      </c>
      <c r="E69" s="198" t="str">
        <f>IF(基本情報入力シート!W98="","",基本情報入力シート!W98)</f>
        <v/>
      </c>
      <c r="F69" s="207" t="str">
        <f>IF(基本情報入力シート!X98="","",基本情報入力シート!X98)</f>
        <v/>
      </c>
      <c r="G69" s="198" t="str">
        <f>IF(基本情報入力シート!Y98="","",基本情報入力シート!Y98)</f>
        <v/>
      </c>
      <c r="H69" s="200" t="s">
        <v>8</v>
      </c>
      <c r="I69" s="201">
        <v>6</v>
      </c>
      <c r="J69" s="202" t="s">
        <v>52</v>
      </c>
      <c r="K69" s="148">
        <v>2</v>
      </c>
      <c r="L69" s="203" t="s">
        <v>53</v>
      </c>
      <c r="M69" s="201">
        <v>6</v>
      </c>
      <c r="N69" s="203" t="s">
        <v>52</v>
      </c>
      <c r="O69" s="148">
        <v>5</v>
      </c>
      <c r="P69" s="202" t="s">
        <v>55</v>
      </c>
      <c r="Q69" s="204" t="s">
        <v>11</v>
      </c>
      <c r="R69" s="205">
        <f t="shared" si="1"/>
        <v>4</v>
      </c>
      <c r="S69" s="204" t="s">
        <v>54</v>
      </c>
      <c r="T69" s="152"/>
      <c r="U69" s="153"/>
      <c r="V69" s="194" t="str">
        <f>IFERROR(ROUNDDOWN(ROUND(#REF!*#REF!,0)*#REF!,0)*2,"")</f>
        <v/>
      </c>
    </row>
    <row r="70" spans="1:22" ht="36.75" customHeight="1">
      <c r="A70" s="195">
        <f t="shared" si="0"/>
        <v>60</v>
      </c>
      <c r="B70" s="196" t="str">
        <f>IF(基本情報入力シート!C99="","",基本情報入力シート!C99)</f>
        <v/>
      </c>
      <c r="C70" s="206" t="str">
        <f>IF(基本情報入力シート!M99="","",基本情報入力シート!M99)</f>
        <v/>
      </c>
      <c r="D70" s="207" t="str">
        <f>IF(基本情報入力シート!R99="","",基本情報入力シート!R99)</f>
        <v/>
      </c>
      <c r="E70" s="198" t="str">
        <f>IF(基本情報入力シート!W99="","",基本情報入力シート!W99)</f>
        <v/>
      </c>
      <c r="F70" s="207" t="str">
        <f>IF(基本情報入力シート!X99="","",基本情報入力シート!X99)</f>
        <v/>
      </c>
      <c r="G70" s="199" t="str">
        <f>IF(基本情報入力シート!Y99="","",基本情報入力シート!Y99)</f>
        <v/>
      </c>
      <c r="H70" s="200" t="s">
        <v>8</v>
      </c>
      <c r="I70" s="201">
        <v>6</v>
      </c>
      <c r="J70" s="202" t="s">
        <v>52</v>
      </c>
      <c r="K70" s="148">
        <v>2</v>
      </c>
      <c r="L70" s="203" t="s">
        <v>53</v>
      </c>
      <c r="M70" s="201">
        <v>6</v>
      </c>
      <c r="N70" s="203" t="s">
        <v>52</v>
      </c>
      <c r="O70" s="148">
        <v>5</v>
      </c>
      <c r="P70" s="202" t="s">
        <v>55</v>
      </c>
      <c r="Q70" s="204" t="s">
        <v>56</v>
      </c>
      <c r="R70" s="205">
        <f t="shared" si="1"/>
        <v>4</v>
      </c>
      <c r="S70" s="204" t="s">
        <v>57</v>
      </c>
      <c r="T70" s="152"/>
      <c r="U70" s="153"/>
      <c r="V70" s="194" t="str">
        <f>IFERROR(ROUNDDOWN(ROUND(#REF!*#REF!,0)*#REF!,0)*2,"")</f>
        <v/>
      </c>
    </row>
    <row r="71" spans="1:22" ht="36.75" customHeight="1">
      <c r="A71" s="195">
        <f t="shared" si="0"/>
        <v>61</v>
      </c>
      <c r="B71" s="196" t="str">
        <f>IF(基本情報入力シート!C100="","",基本情報入力シート!C100)</f>
        <v/>
      </c>
      <c r="C71" s="206" t="str">
        <f>IF(基本情報入力シート!M100="","",基本情報入力シート!M100)</f>
        <v/>
      </c>
      <c r="D71" s="207" t="str">
        <f>IF(基本情報入力シート!R100="","",基本情報入力シート!R100)</f>
        <v/>
      </c>
      <c r="E71" s="198" t="str">
        <f>IF(基本情報入力シート!W100="","",基本情報入力シート!W100)</f>
        <v/>
      </c>
      <c r="F71" s="207" t="str">
        <f>IF(基本情報入力シート!X100="","",基本情報入力シート!X100)</f>
        <v/>
      </c>
      <c r="G71" s="198" t="str">
        <f>IF(基本情報入力シート!Y100="","",基本情報入力シート!Y100)</f>
        <v/>
      </c>
      <c r="H71" s="200" t="s">
        <v>8</v>
      </c>
      <c r="I71" s="201">
        <v>6</v>
      </c>
      <c r="J71" s="202" t="s">
        <v>52</v>
      </c>
      <c r="K71" s="148">
        <v>2</v>
      </c>
      <c r="L71" s="203" t="s">
        <v>53</v>
      </c>
      <c r="M71" s="201">
        <v>6</v>
      </c>
      <c r="N71" s="203" t="s">
        <v>52</v>
      </c>
      <c r="O71" s="148">
        <v>5</v>
      </c>
      <c r="P71" s="202" t="s">
        <v>55</v>
      </c>
      <c r="Q71" s="204" t="s">
        <v>11</v>
      </c>
      <c r="R71" s="205">
        <f t="shared" si="1"/>
        <v>4</v>
      </c>
      <c r="S71" s="204" t="s">
        <v>54</v>
      </c>
      <c r="T71" s="152"/>
      <c r="U71" s="153"/>
      <c r="V71" s="194" t="str">
        <f>IFERROR(ROUNDDOWN(ROUND(#REF!*#REF!,0)*#REF!,0)*2,"")</f>
        <v/>
      </c>
    </row>
    <row r="72" spans="1:22" ht="36.75" customHeight="1">
      <c r="A72" s="195">
        <f t="shared" si="0"/>
        <v>62</v>
      </c>
      <c r="B72" s="196" t="str">
        <f>IF(基本情報入力シート!C101="","",基本情報入力シート!C101)</f>
        <v/>
      </c>
      <c r="C72" s="206" t="str">
        <f>IF(基本情報入力シート!M101="","",基本情報入力シート!M101)</f>
        <v/>
      </c>
      <c r="D72" s="207" t="str">
        <f>IF(基本情報入力シート!R101="","",基本情報入力シート!R101)</f>
        <v/>
      </c>
      <c r="E72" s="198" t="str">
        <f>IF(基本情報入力シート!W101="","",基本情報入力シート!W101)</f>
        <v/>
      </c>
      <c r="F72" s="207" t="str">
        <f>IF(基本情報入力シート!X101="","",基本情報入力シート!X101)</f>
        <v/>
      </c>
      <c r="G72" s="199" t="str">
        <f>IF(基本情報入力シート!Y101="","",基本情報入力シート!Y101)</f>
        <v/>
      </c>
      <c r="H72" s="200" t="s">
        <v>8</v>
      </c>
      <c r="I72" s="201">
        <v>6</v>
      </c>
      <c r="J72" s="202" t="s">
        <v>52</v>
      </c>
      <c r="K72" s="148">
        <v>2</v>
      </c>
      <c r="L72" s="203" t="s">
        <v>53</v>
      </c>
      <c r="M72" s="201">
        <v>6</v>
      </c>
      <c r="N72" s="203" t="s">
        <v>52</v>
      </c>
      <c r="O72" s="148">
        <v>5</v>
      </c>
      <c r="P72" s="202" t="s">
        <v>55</v>
      </c>
      <c r="Q72" s="204" t="s">
        <v>56</v>
      </c>
      <c r="R72" s="205">
        <f t="shared" si="1"/>
        <v>4</v>
      </c>
      <c r="S72" s="204" t="s">
        <v>57</v>
      </c>
      <c r="T72" s="152"/>
      <c r="U72" s="153"/>
      <c r="V72" s="194" t="str">
        <f>IFERROR(ROUNDDOWN(ROUND(#REF!*#REF!,0)*#REF!,0)*2,"")</f>
        <v/>
      </c>
    </row>
    <row r="73" spans="1:22" ht="36.75" customHeight="1">
      <c r="A73" s="195">
        <f t="shared" si="0"/>
        <v>63</v>
      </c>
      <c r="B73" s="196" t="str">
        <f>IF(基本情報入力シート!C102="","",基本情報入力シート!C102)</f>
        <v/>
      </c>
      <c r="C73" s="206" t="str">
        <f>IF(基本情報入力シート!M102="","",基本情報入力シート!M102)</f>
        <v/>
      </c>
      <c r="D73" s="207" t="str">
        <f>IF(基本情報入力シート!R102="","",基本情報入力シート!R102)</f>
        <v/>
      </c>
      <c r="E73" s="198" t="str">
        <f>IF(基本情報入力シート!W102="","",基本情報入力シート!W102)</f>
        <v/>
      </c>
      <c r="F73" s="207" t="str">
        <f>IF(基本情報入力シート!X102="","",基本情報入力シート!X102)</f>
        <v/>
      </c>
      <c r="G73" s="198" t="str">
        <f>IF(基本情報入力シート!Y102="","",基本情報入力シート!Y102)</f>
        <v/>
      </c>
      <c r="H73" s="200" t="s">
        <v>8</v>
      </c>
      <c r="I73" s="201">
        <v>6</v>
      </c>
      <c r="J73" s="202" t="s">
        <v>52</v>
      </c>
      <c r="K73" s="148">
        <v>2</v>
      </c>
      <c r="L73" s="203" t="s">
        <v>53</v>
      </c>
      <c r="M73" s="201">
        <v>6</v>
      </c>
      <c r="N73" s="203" t="s">
        <v>52</v>
      </c>
      <c r="O73" s="148">
        <v>5</v>
      </c>
      <c r="P73" s="202" t="s">
        <v>55</v>
      </c>
      <c r="Q73" s="204" t="s">
        <v>11</v>
      </c>
      <c r="R73" s="205">
        <f t="shared" si="1"/>
        <v>4</v>
      </c>
      <c r="S73" s="204" t="s">
        <v>54</v>
      </c>
      <c r="T73" s="152"/>
      <c r="U73" s="153"/>
      <c r="V73" s="194" t="str">
        <f>IFERROR(ROUNDDOWN(ROUND(#REF!*#REF!,0)*#REF!,0)*2,"")</f>
        <v/>
      </c>
    </row>
    <row r="74" spans="1:22" ht="36.75" customHeight="1">
      <c r="A74" s="195">
        <f t="shared" si="0"/>
        <v>64</v>
      </c>
      <c r="B74" s="196" t="str">
        <f>IF(基本情報入力シート!C103="","",基本情報入力シート!C103)</f>
        <v/>
      </c>
      <c r="C74" s="206" t="str">
        <f>IF(基本情報入力シート!M103="","",基本情報入力シート!M103)</f>
        <v/>
      </c>
      <c r="D74" s="207" t="str">
        <f>IF(基本情報入力シート!R103="","",基本情報入力シート!R103)</f>
        <v/>
      </c>
      <c r="E74" s="198" t="str">
        <f>IF(基本情報入力シート!W103="","",基本情報入力シート!W103)</f>
        <v/>
      </c>
      <c r="F74" s="207" t="str">
        <f>IF(基本情報入力シート!X103="","",基本情報入力シート!X103)</f>
        <v/>
      </c>
      <c r="G74" s="199" t="str">
        <f>IF(基本情報入力シート!Y103="","",基本情報入力シート!Y103)</f>
        <v/>
      </c>
      <c r="H74" s="200" t="s">
        <v>8</v>
      </c>
      <c r="I74" s="201">
        <v>6</v>
      </c>
      <c r="J74" s="202" t="s">
        <v>52</v>
      </c>
      <c r="K74" s="148">
        <v>2</v>
      </c>
      <c r="L74" s="203" t="s">
        <v>53</v>
      </c>
      <c r="M74" s="201">
        <v>6</v>
      </c>
      <c r="N74" s="203" t="s">
        <v>52</v>
      </c>
      <c r="O74" s="148">
        <v>5</v>
      </c>
      <c r="P74" s="202" t="s">
        <v>55</v>
      </c>
      <c r="Q74" s="204" t="s">
        <v>56</v>
      </c>
      <c r="R74" s="205">
        <f t="shared" si="1"/>
        <v>4</v>
      </c>
      <c r="S74" s="204" t="s">
        <v>57</v>
      </c>
      <c r="T74" s="152"/>
      <c r="U74" s="153"/>
      <c r="V74" s="194" t="str">
        <f>IFERROR(ROUNDDOWN(ROUND(#REF!*#REF!,0)*#REF!,0)*2,"")</f>
        <v/>
      </c>
    </row>
    <row r="75" spans="1:22" ht="36.75" customHeight="1">
      <c r="A75" s="195">
        <f t="shared" si="0"/>
        <v>65</v>
      </c>
      <c r="B75" s="196" t="str">
        <f>IF(基本情報入力シート!C104="","",基本情報入力シート!C104)</f>
        <v/>
      </c>
      <c r="C75" s="206" t="str">
        <f>IF(基本情報入力シート!M104="","",基本情報入力シート!M104)</f>
        <v/>
      </c>
      <c r="D75" s="207" t="str">
        <f>IF(基本情報入力シート!R104="","",基本情報入力シート!R104)</f>
        <v/>
      </c>
      <c r="E75" s="198" t="str">
        <f>IF(基本情報入力シート!W104="","",基本情報入力シート!W104)</f>
        <v/>
      </c>
      <c r="F75" s="207" t="str">
        <f>IF(基本情報入力シート!X104="","",基本情報入力シート!X104)</f>
        <v/>
      </c>
      <c r="G75" s="198" t="str">
        <f>IF(基本情報入力シート!Y104="","",基本情報入力シート!Y104)</f>
        <v/>
      </c>
      <c r="H75" s="200" t="s">
        <v>8</v>
      </c>
      <c r="I75" s="201">
        <v>6</v>
      </c>
      <c r="J75" s="202" t="s">
        <v>52</v>
      </c>
      <c r="K75" s="148">
        <v>2</v>
      </c>
      <c r="L75" s="203" t="s">
        <v>53</v>
      </c>
      <c r="M75" s="201">
        <v>6</v>
      </c>
      <c r="N75" s="203" t="s">
        <v>52</v>
      </c>
      <c r="O75" s="148">
        <v>5</v>
      </c>
      <c r="P75" s="202" t="s">
        <v>55</v>
      </c>
      <c r="Q75" s="204" t="s">
        <v>11</v>
      </c>
      <c r="R75" s="205">
        <f t="shared" si="1"/>
        <v>4</v>
      </c>
      <c r="S75" s="204" t="s">
        <v>54</v>
      </c>
      <c r="T75" s="152"/>
      <c r="U75" s="153"/>
      <c r="V75" s="194" t="str">
        <f>IFERROR(ROUNDDOWN(ROUND(#REF!*#REF!,0)*#REF!,0)*2,"")</f>
        <v/>
      </c>
    </row>
    <row r="76" spans="1:22" ht="36.75" customHeight="1">
      <c r="A76" s="195">
        <f t="shared" si="0"/>
        <v>66</v>
      </c>
      <c r="B76" s="196" t="str">
        <f>IF(基本情報入力シート!C105="","",基本情報入力シート!C105)</f>
        <v/>
      </c>
      <c r="C76" s="206" t="str">
        <f>IF(基本情報入力シート!M105="","",基本情報入力シート!M105)</f>
        <v/>
      </c>
      <c r="D76" s="207" t="str">
        <f>IF(基本情報入力シート!R105="","",基本情報入力シート!R105)</f>
        <v/>
      </c>
      <c r="E76" s="198" t="str">
        <f>IF(基本情報入力シート!W105="","",基本情報入力シート!W105)</f>
        <v/>
      </c>
      <c r="F76" s="207" t="str">
        <f>IF(基本情報入力シート!X105="","",基本情報入力シート!X105)</f>
        <v/>
      </c>
      <c r="G76" s="199" t="str">
        <f>IF(基本情報入力シート!Y105="","",基本情報入力シート!Y105)</f>
        <v/>
      </c>
      <c r="H76" s="200" t="s">
        <v>8</v>
      </c>
      <c r="I76" s="201">
        <v>6</v>
      </c>
      <c r="J76" s="202" t="s">
        <v>52</v>
      </c>
      <c r="K76" s="148">
        <v>2</v>
      </c>
      <c r="L76" s="203" t="s">
        <v>53</v>
      </c>
      <c r="M76" s="201">
        <v>6</v>
      </c>
      <c r="N76" s="203" t="s">
        <v>52</v>
      </c>
      <c r="O76" s="148">
        <v>5</v>
      </c>
      <c r="P76" s="202" t="s">
        <v>55</v>
      </c>
      <c r="Q76" s="204" t="s">
        <v>56</v>
      </c>
      <c r="R76" s="205">
        <f t="shared" si="1"/>
        <v>4</v>
      </c>
      <c r="S76" s="204" t="s">
        <v>57</v>
      </c>
      <c r="T76" s="152"/>
      <c r="U76" s="153"/>
      <c r="V76" s="194" t="str">
        <f>IFERROR(ROUNDDOWN(ROUND(#REF!*#REF!,0)*#REF!,0)*2,"")</f>
        <v/>
      </c>
    </row>
    <row r="77" spans="1:22" ht="36.75" customHeight="1">
      <c r="A77" s="195">
        <f t="shared" ref="A77:A110" si="2">A76+1</f>
        <v>67</v>
      </c>
      <c r="B77" s="196" t="str">
        <f>IF(基本情報入力シート!C106="","",基本情報入力シート!C106)</f>
        <v/>
      </c>
      <c r="C77" s="206" t="str">
        <f>IF(基本情報入力シート!M106="","",基本情報入力シート!M106)</f>
        <v/>
      </c>
      <c r="D77" s="207" t="str">
        <f>IF(基本情報入力シート!R106="","",基本情報入力シート!R106)</f>
        <v/>
      </c>
      <c r="E77" s="198" t="str">
        <f>IF(基本情報入力シート!W106="","",基本情報入力シート!W106)</f>
        <v/>
      </c>
      <c r="F77" s="207" t="str">
        <f>IF(基本情報入力シート!X106="","",基本情報入力シート!X106)</f>
        <v/>
      </c>
      <c r="G77" s="198" t="str">
        <f>IF(基本情報入力シート!Y106="","",基本情報入力シート!Y106)</f>
        <v/>
      </c>
      <c r="H77" s="200" t="s">
        <v>8</v>
      </c>
      <c r="I77" s="201">
        <v>6</v>
      </c>
      <c r="J77" s="202" t="s">
        <v>52</v>
      </c>
      <c r="K77" s="148">
        <v>2</v>
      </c>
      <c r="L77" s="203" t="s">
        <v>53</v>
      </c>
      <c r="M77" s="201">
        <v>6</v>
      </c>
      <c r="N77" s="203" t="s">
        <v>52</v>
      </c>
      <c r="O77" s="148">
        <v>5</v>
      </c>
      <c r="P77" s="202" t="s">
        <v>55</v>
      </c>
      <c r="Q77" s="204" t="s">
        <v>11</v>
      </c>
      <c r="R77" s="205">
        <f t="shared" ref="R77:R110" si="3">IF(O77="","",O77-K77+1)</f>
        <v>4</v>
      </c>
      <c r="S77" s="204" t="s">
        <v>54</v>
      </c>
      <c r="T77" s="152"/>
      <c r="U77" s="153"/>
      <c r="V77" s="194" t="str">
        <f>IFERROR(ROUNDDOWN(ROUND(#REF!*#REF!,0)*#REF!,0)*2,"")</f>
        <v/>
      </c>
    </row>
    <row r="78" spans="1:22" ht="36.75" customHeight="1">
      <c r="A78" s="195">
        <f t="shared" si="2"/>
        <v>68</v>
      </c>
      <c r="B78" s="196" t="str">
        <f>IF(基本情報入力シート!C107="","",基本情報入力シート!C107)</f>
        <v/>
      </c>
      <c r="C78" s="206" t="str">
        <f>IF(基本情報入力シート!M107="","",基本情報入力シート!M107)</f>
        <v/>
      </c>
      <c r="D78" s="207" t="str">
        <f>IF(基本情報入力シート!R107="","",基本情報入力シート!R107)</f>
        <v/>
      </c>
      <c r="E78" s="198" t="str">
        <f>IF(基本情報入力シート!W107="","",基本情報入力シート!W107)</f>
        <v/>
      </c>
      <c r="F78" s="207" t="str">
        <f>IF(基本情報入力シート!X107="","",基本情報入力シート!X107)</f>
        <v/>
      </c>
      <c r="G78" s="199" t="str">
        <f>IF(基本情報入力シート!Y107="","",基本情報入力シート!Y107)</f>
        <v/>
      </c>
      <c r="H78" s="200" t="s">
        <v>8</v>
      </c>
      <c r="I78" s="201">
        <v>6</v>
      </c>
      <c r="J78" s="202" t="s">
        <v>52</v>
      </c>
      <c r="K78" s="148">
        <v>2</v>
      </c>
      <c r="L78" s="203" t="s">
        <v>53</v>
      </c>
      <c r="M78" s="201">
        <v>6</v>
      </c>
      <c r="N78" s="203" t="s">
        <v>52</v>
      </c>
      <c r="O78" s="148">
        <v>5</v>
      </c>
      <c r="P78" s="202" t="s">
        <v>55</v>
      </c>
      <c r="Q78" s="204" t="s">
        <v>56</v>
      </c>
      <c r="R78" s="205">
        <f t="shared" si="3"/>
        <v>4</v>
      </c>
      <c r="S78" s="204" t="s">
        <v>57</v>
      </c>
      <c r="T78" s="152"/>
      <c r="U78" s="153"/>
      <c r="V78" s="194" t="str">
        <f>IFERROR(ROUNDDOWN(ROUND(#REF!*#REF!,0)*#REF!,0)*2,"")</f>
        <v/>
      </c>
    </row>
    <row r="79" spans="1:22" ht="36.75" customHeight="1">
      <c r="A79" s="195">
        <f t="shared" si="2"/>
        <v>69</v>
      </c>
      <c r="B79" s="196" t="str">
        <f>IF(基本情報入力シート!C108="","",基本情報入力シート!C108)</f>
        <v/>
      </c>
      <c r="C79" s="206" t="str">
        <f>IF(基本情報入力シート!M108="","",基本情報入力シート!M108)</f>
        <v/>
      </c>
      <c r="D79" s="207" t="str">
        <f>IF(基本情報入力シート!R108="","",基本情報入力シート!R108)</f>
        <v/>
      </c>
      <c r="E79" s="198" t="str">
        <f>IF(基本情報入力シート!W108="","",基本情報入力シート!W108)</f>
        <v/>
      </c>
      <c r="F79" s="207" t="str">
        <f>IF(基本情報入力シート!X108="","",基本情報入力シート!X108)</f>
        <v/>
      </c>
      <c r="G79" s="198" t="str">
        <f>IF(基本情報入力シート!Y108="","",基本情報入力シート!Y108)</f>
        <v/>
      </c>
      <c r="H79" s="200" t="s">
        <v>8</v>
      </c>
      <c r="I79" s="201">
        <v>6</v>
      </c>
      <c r="J79" s="202" t="s">
        <v>52</v>
      </c>
      <c r="K79" s="148">
        <v>2</v>
      </c>
      <c r="L79" s="203" t="s">
        <v>53</v>
      </c>
      <c r="M79" s="201">
        <v>6</v>
      </c>
      <c r="N79" s="203" t="s">
        <v>52</v>
      </c>
      <c r="O79" s="148">
        <v>5</v>
      </c>
      <c r="P79" s="202" t="s">
        <v>55</v>
      </c>
      <c r="Q79" s="204" t="s">
        <v>11</v>
      </c>
      <c r="R79" s="205">
        <f t="shared" si="3"/>
        <v>4</v>
      </c>
      <c r="S79" s="204" t="s">
        <v>54</v>
      </c>
      <c r="T79" s="152"/>
      <c r="U79" s="153"/>
      <c r="V79" s="194" t="str">
        <f>IFERROR(ROUNDDOWN(ROUND(#REF!*#REF!,0)*#REF!,0)*2,"")</f>
        <v/>
      </c>
    </row>
    <row r="80" spans="1:22" ht="36.75" customHeight="1">
      <c r="A80" s="195">
        <f t="shared" si="2"/>
        <v>70</v>
      </c>
      <c r="B80" s="196" t="str">
        <f>IF(基本情報入力シート!C109="","",基本情報入力シート!C109)</f>
        <v/>
      </c>
      <c r="C80" s="206" t="str">
        <f>IF(基本情報入力シート!M109="","",基本情報入力シート!M109)</f>
        <v/>
      </c>
      <c r="D80" s="207" t="str">
        <f>IF(基本情報入力シート!R109="","",基本情報入力シート!R109)</f>
        <v/>
      </c>
      <c r="E80" s="198" t="str">
        <f>IF(基本情報入力シート!W109="","",基本情報入力シート!W109)</f>
        <v/>
      </c>
      <c r="F80" s="207" t="str">
        <f>IF(基本情報入力シート!X109="","",基本情報入力シート!X109)</f>
        <v/>
      </c>
      <c r="G80" s="199" t="str">
        <f>IF(基本情報入力シート!Y109="","",基本情報入力シート!Y109)</f>
        <v/>
      </c>
      <c r="H80" s="200" t="s">
        <v>8</v>
      </c>
      <c r="I80" s="201">
        <v>6</v>
      </c>
      <c r="J80" s="202" t="s">
        <v>52</v>
      </c>
      <c r="K80" s="148">
        <v>2</v>
      </c>
      <c r="L80" s="203" t="s">
        <v>53</v>
      </c>
      <c r="M80" s="201">
        <v>6</v>
      </c>
      <c r="N80" s="203" t="s">
        <v>52</v>
      </c>
      <c r="O80" s="148">
        <v>5</v>
      </c>
      <c r="P80" s="202" t="s">
        <v>55</v>
      </c>
      <c r="Q80" s="204" t="s">
        <v>56</v>
      </c>
      <c r="R80" s="205">
        <f t="shared" si="3"/>
        <v>4</v>
      </c>
      <c r="S80" s="204" t="s">
        <v>57</v>
      </c>
      <c r="T80" s="152"/>
      <c r="U80" s="153"/>
      <c r="V80" s="194" t="str">
        <f>IFERROR(ROUNDDOWN(ROUND(#REF!*#REF!,0)*#REF!,0)*2,"")</f>
        <v/>
      </c>
    </row>
    <row r="81" spans="1:22" ht="36.75" customHeight="1">
      <c r="A81" s="195">
        <f t="shared" si="2"/>
        <v>71</v>
      </c>
      <c r="B81" s="196" t="str">
        <f>IF(基本情報入力シート!C110="","",基本情報入力シート!C110)</f>
        <v/>
      </c>
      <c r="C81" s="206" t="str">
        <f>IF(基本情報入力シート!M110="","",基本情報入力シート!M110)</f>
        <v/>
      </c>
      <c r="D81" s="207" t="str">
        <f>IF(基本情報入力シート!R110="","",基本情報入力シート!R110)</f>
        <v/>
      </c>
      <c r="E81" s="198" t="str">
        <f>IF(基本情報入力シート!W110="","",基本情報入力シート!W110)</f>
        <v/>
      </c>
      <c r="F81" s="207" t="str">
        <f>IF(基本情報入力シート!X110="","",基本情報入力シート!X110)</f>
        <v/>
      </c>
      <c r="G81" s="198" t="str">
        <f>IF(基本情報入力シート!Y110="","",基本情報入力シート!Y110)</f>
        <v/>
      </c>
      <c r="H81" s="200" t="s">
        <v>8</v>
      </c>
      <c r="I81" s="201">
        <v>6</v>
      </c>
      <c r="J81" s="202" t="s">
        <v>52</v>
      </c>
      <c r="K81" s="148">
        <v>2</v>
      </c>
      <c r="L81" s="203" t="s">
        <v>53</v>
      </c>
      <c r="M81" s="201">
        <v>6</v>
      </c>
      <c r="N81" s="203" t="s">
        <v>52</v>
      </c>
      <c r="O81" s="148">
        <v>5</v>
      </c>
      <c r="P81" s="202" t="s">
        <v>55</v>
      </c>
      <c r="Q81" s="204" t="s">
        <v>11</v>
      </c>
      <c r="R81" s="205">
        <f t="shared" si="3"/>
        <v>4</v>
      </c>
      <c r="S81" s="204" t="s">
        <v>54</v>
      </c>
      <c r="T81" s="152"/>
      <c r="U81" s="153"/>
      <c r="V81" s="194" t="str">
        <f>IFERROR(ROUNDDOWN(ROUND(#REF!*#REF!,0)*#REF!,0)*2,"")</f>
        <v/>
      </c>
    </row>
    <row r="82" spans="1:22" ht="36.75" customHeight="1">
      <c r="A82" s="195">
        <f t="shared" si="2"/>
        <v>72</v>
      </c>
      <c r="B82" s="196" t="str">
        <f>IF(基本情報入力シート!C111="","",基本情報入力シート!C111)</f>
        <v/>
      </c>
      <c r="C82" s="206" t="str">
        <f>IF(基本情報入力シート!M111="","",基本情報入力シート!M111)</f>
        <v/>
      </c>
      <c r="D82" s="207" t="str">
        <f>IF(基本情報入力シート!R111="","",基本情報入力シート!R111)</f>
        <v/>
      </c>
      <c r="E82" s="198" t="str">
        <f>IF(基本情報入力シート!W111="","",基本情報入力シート!W111)</f>
        <v/>
      </c>
      <c r="F82" s="207" t="str">
        <f>IF(基本情報入力シート!X111="","",基本情報入力シート!X111)</f>
        <v/>
      </c>
      <c r="G82" s="199" t="str">
        <f>IF(基本情報入力シート!Y111="","",基本情報入力シート!Y111)</f>
        <v/>
      </c>
      <c r="H82" s="200" t="s">
        <v>8</v>
      </c>
      <c r="I82" s="201">
        <v>6</v>
      </c>
      <c r="J82" s="202" t="s">
        <v>52</v>
      </c>
      <c r="K82" s="148">
        <v>2</v>
      </c>
      <c r="L82" s="203" t="s">
        <v>53</v>
      </c>
      <c r="M82" s="201">
        <v>6</v>
      </c>
      <c r="N82" s="203" t="s">
        <v>52</v>
      </c>
      <c r="O82" s="148">
        <v>5</v>
      </c>
      <c r="P82" s="202" t="s">
        <v>55</v>
      </c>
      <c r="Q82" s="204" t="s">
        <v>56</v>
      </c>
      <c r="R82" s="205">
        <f t="shared" si="3"/>
        <v>4</v>
      </c>
      <c r="S82" s="204" t="s">
        <v>57</v>
      </c>
      <c r="T82" s="152"/>
      <c r="U82" s="153"/>
      <c r="V82" s="194" t="str">
        <f>IFERROR(ROUNDDOWN(ROUND(#REF!*#REF!,0)*#REF!,0)*2,"")</f>
        <v/>
      </c>
    </row>
    <row r="83" spans="1:22" ht="36.75" customHeight="1">
      <c r="A83" s="195">
        <f t="shared" si="2"/>
        <v>73</v>
      </c>
      <c r="B83" s="196" t="str">
        <f>IF(基本情報入力シート!C112="","",基本情報入力シート!C112)</f>
        <v/>
      </c>
      <c r="C83" s="206" t="str">
        <f>IF(基本情報入力シート!M112="","",基本情報入力シート!M112)</f>
        <v/>
      </c>
      <c r="D83" s="207" t="str">
        <f>IF(基本情報入力シート!R112="","",基本情報入力シート!R112)</f>
        <v/>
      </c>
      <c r="E83" s="198" t="str">
        <f>IF(基本情報入力シート!W112="","",基本情報入力シート!W112)</f>
        <v/>
      </c>
      <c r="F83" s="207" t="str">
        <f>IF(基本情報入力シート!X112="","",基本情報入力シート!X112)</f>
        <v/>
      </c>
      <c r="G83" s="198" t="str">
        <f>IF(基本情報入力シート!Y112="","",基本情報入力シート!Y112)</f>
        <v/>
      </c>
      <c r="H83" s="200" t="s">
        <v>8</v>
      </c>
      <c r="I83" s="201">
        <v>6</v>
      </c>
      <c r="J83" s="202" t="s">
        <v>52</v>
      </c>
      <c r="K83" s="148">
        <v>2</v>
      </c>
      <c r="L83" s="203" t="s">
        <v>53</v>
      </c>
      <c r="M83" s="201">
        <v>6</v>
      </c>
      <c r="N83" s="203" t="s">
        <v>52</v>
      </c>
      <c r="O83" s="148">
        <v>5</v>
      </c>
      <c r="P83" s="202" t="s">
        <v>55</v>
      </c>
      <c r="Q83" s="204" t="s">
        <v>11</v>
      </c>
      <c r="R83" s="205">
        <f t="shared" si="3"/>
        <v>4</v>
      </c>
      <c r="S83" s="204" t="s">
        <v>54</v>
      </c>
      <c r="T83" s="152"/>
      <c r="U83" s="153"/>
      <c r="V83" s="194" t="str">
        <f>IFERROR(ROUNDDOWN(ROUND(#REF!*#REF!,0)*#REF!,0)*2,"")</f>
        <v/>
      </c>
    </row>
    <row r="84" spans="1:22" ht="36.75" customHeight="1">
      <c r="A84" s="195">
        <f t="shared" si="2"/>
        <v>74</v>
      </c>
      <c r="B84" s="196" t="str">
        <f>IF(基本情報入力シート!C113="","",基本情報入力シート!C113)</f>
        <v/>
      </c>
      <c r="C84" s="206" t="str">
        <f>IF(基本情報入力シート!M113="","",基本情報入力シート!M113)</f>
        <v/>
      </c>
      <c r="D84" s="207" t="str">
        <f>IF(基本情報入力シート!R113="","",基本情報入力シート!R113)</f>
        <v/>
      </c>
      <c r="E84" s="198" t="str">
        <f>IF(基本情報入力シート!W113="","",基本情報入力シート!W113)</f>
        <v/>
      </c>
      <c r="F84" s="207" t="str">
        <f>IF(基本情報入力シート!X113="","",基本情報入力シート!X113)</f>
        <v/>
      </c>
      <c r="G84" s="199" t="str">
        <f>IF(基本情報入力シート!Y113="","",基本情報入力シート!Y113)</f>
        <v/>
      </c>
      <c r="H84" s="200" t="s">
        <v>8</v>
      </c>
      <c r="I84" s="201">
        <v>6</v>
      </c>
      <c r="J84" s="202" t="s">
        <v>52</v>
      </c>
      <c r="K84" s="148">
        <v>2</v>
      </c>
      <c r="L84" s="203" t="s">
        <v>53</v>
      </c>
      <c r="M84" s="201">
        <v>6</v>
      </c>
      <c r="N84" s="203" t="s">
        <v>52</v>
      </c>
      <c r="O84" s="148">
        <v>5</v>
      </c>
      <c r="P84" s="202" t="s">
        <v>55</v>
      </c>
      <c r="Q84" s="204" t="s">
        <v>56</v>
      </c>
      <c r="R84" s="205">
        <f t="shared" si="3"/>
        <v>4</v>
      </c>
      <c r="S84" s="204" t="s">
        <v>57</v>
      </c>
      <c r="T84" s="152"/>
      <c r="U84" s="153"/>
      <c r="V84" s="194" t="str">
        <f>IFERROR(ROUNDDOWN(ROUND(#REF!*#REF!,0)*#REF!,0)*2,"")</f>
        <v/>
      </c>
    </row>
    <row r="85" spans="1:22" ht="36.75" customHeight="1">
      <c r="A85" s="195">
        <f t="shared" si="2"/>
        <v>75</v>
      </c>
      <c r="B85" s="196" t="str">
        <f>IF(基本情報入力シート!C114="","",基本情報入力シート!C114)</f>
        <v/>
      </c>
      <c r="C85" s="206" t="str">
        <f>IF(基本情報入力シート!M114="","",基本情報入力シート!M114)</f>
        <v/>
      </c>
      <c r="D85" s="207" t="str">
        <f>IF(基本情報入力シート!R114="","",基本情報入力シート!R114)</f>
        <v/>
      </c>
      <c r="E85" s="198" t="str">
        <f>IF(基本情報入力シート!W114="","",基本情報入力シート!W114)</f>
        <v/>
      </c>
      <c r="F85" s="207" t="str">
        <f>IF(基本情報入力シート!X114="","",基本情報入力シート!X114)</f>
        <v/>
      </c>
      <c r="G85" s="198" t="str">
        <f>IF(基本情報入力シート!Y114="","",基本情報入力シート!Y114)</f>
        <v/>
      </c>
      <c r="H85" s="200" t="s">
        <v>8</v>
      </c>
      <c r="I85" s="201">
        <v>6</v>
      </c>
      <c r="J85" s="202" t="s">
        <v>52</v>
      </c>
      <c r="K85" s="148">
        <v>2</v>
      </c>
      <c r="L85" s="203" t="s">
        <v>53</v>
      </c>
      <c r="M85" s="201">
        <v>6</v>
      </c>
      <c r="N85" s="203" t="s">
        <v>52</v>
      </c>
      <c r="O85" s="148">
        <v>5</v>
      </c>
      <c r="P85" s="202" t="s">
        <v>55</v>
      </c>
      <c r="Q85" s="204" t="s">
        <v>11</v>
      </c>
      <c r="R85" s="205">
        <f t="shared" si="3"/>
        <v>4</v>
      </c>
      <c r="S85" s="204" t="s">
        <v>54</v>
      </c>
      <c r="T85" s="152"/>
      <c r="U85" s="153"/>
      <c r="V85" s="194" t="str">
        <f>IFERROR(ROUNDDOWN(ROUND(#REF!*#REF!,0)*#REF!,0)*2,"")</f>
        <v/>
      </c>
    </row>
    <row r="86" spans="1:22" ht="36.75" customHeight="1">
      <c r="A86" s="195">
        <f t="shared" si="2"/>
        <v>76</v>
      </c>
      <c r="B86" s="196" t="str">
        <f>IF(基本情報入力シート!C115="","",基本情報入力シート!C115)</f>
        <v/>
      </c>
      <c r="C86" s="206" t="str">
        <f>IF(基本情報入力シート!M115="","",基本情報入力シート!M115)</f>
        <v/>
      </c>
      <c r="D86" s="207" t="str">
        <f>IF(基本情報入力シート!R115="","",基本情報入力シート!R115)</f>
        <v/>
      </c>
      <c r="E86" s="198" t="str">
        <f>IF(基本情報入力シート!W115="","",基本情報入力シート!W115)</f>
        <v/>
      </c>
      <c r="F86" s="207" t="str">
        <f>IF(基本情報入力シート!X115="","",基本情報入力シート!X115)</f>
        <v/>
      </c>
      <c r="G86" s="199" t="str">
        <f>IF(基本情報入力シート!Y115="","",基本情報入力シート!Y115)</f>
        <v/>
      </c>
      <c r="H86" s="200" t="s">
        <v>8</v>
      </c>
      <c r="I86" s="201">
        <v>6</v>
      </c>
      <c r="J86" s="202" t="s">
        <v>52</v>
      </c>
      <c r="K86" s="148">
        <v>2</v>
      </c>
      <c r="L86" s="203" t="s">
        <v>53</v>
      </c>
      <c r="M86" s="201">
        <v>6</v>
      </c>
      <c r="N86" s="203" t="s">
        <v>52</v>
      </c>
      <c r="O86" s="148">
        <v>5</v>
      </c>
      <c r="P86" s="202" t="s">
        <v>55</v>
      </c>
      <c r="Q86" s="204" t="s">
        <v>56</v>
      </c>
      <c r="R86" s="205">
        <f t="shared" si="3"/>
        <v>4</v>
      </c>
      <c r="S86" s="204" t="s">
        <v>57</v>
      </c>
      <c r="T86" s="152"/>
      <c r="U86" s="153"/>
      <c r="V86" s="194" t="str">
        <f>IFERROR(ROUNDDOWN(ROUND(#REF!*#REF!,0)*#REF!,0)*2,"")</f>
        <v/>
      </c>
    </row>
    <row r="87" spans="1:22" ht="36.75" customHeight="1">
      <c r="A87" s="195">
        <f t="shared" si="2"/>
        <v>77</v>
      </c>
      <c r="B87" s="196" t="str">
        <f>IF(基本情報入力シート!C116="","",基本情報入力シート!C116)</f>
        <v/>
      </c>
      <c r="C87" s="206" t="str">
        <f>IF(基本情報入力シート!M116="","",基本情報入力シート!M116)</f>
        <v/>
      </c>
      <c r="D87" s="207" t="str">
        <f>IF(基本情報入力シート!R116="","",基本情報入力シート!R116)</f>
        <v/>
      </c>
      <c r="E87" s="198" t="str">
        <f>IF(基本情報入力シート!W116="","",基本情報入力シート!W116)</f>
        <v/>
      </c>
      <c r="F87" s="207" t="str">
        <f>IF(基本情報入力シート!X116="","",基本情報入力シート!X116)</f>
        <v/>
      </c>
      <c r="G87" s="198" t="str">
        <f>IF(基本情報入力シート!Y116="","",基本情報入力シート!Y116)</f>
        <v/>
      </c>
      <c r="H87" s="200" t="s">
        <v>8</v>
      </c>
      <c r="I87" s="201">
        <v>6</v>
      </c>
      <c r="J87" s="202" t="s">
        <v>52</v>
      </c>
      <c r="K87" s="148">
        <v>2</v>
      </c>
      <c r="L87" s="203" t="s">
        <v>53</v>
      </c>
      <c r="M87" s="201">
        <v>6</v>
      </c>
      <c r="N87" s="203" t="s">
        <v>52</v>
      </c>
      <c r="O87" s="148">
        <v>5</v>
      </c>
      <c r="P87" s="202" t="s">
        <v>55</v>
      </c>
      <c r="Q87" s="204" t="s">
        <v>11</v>
      </c>
      <c r="R87" s="205">
        <f t="shared" si="3"/>
        <v>4</v>
      </c>
      <c r="S87" s="204" t="s">
        <v>54</v>
      </c>
      <c r="T87" s="152"/>
      <c r="U87" s="153"/>
      <c r="V87" s="194" t="str">
        <f>IFERROR(ROUNDDOWN(ROUND(#REF!*#REF!,0)*#REF!,0)*2,"")</f>
        <v/>
      </c>
    </row>
    <row r="88" spans="1:22" ht="36.75" customHeight="1">
      <c r="A88" s="195">
        <f t="shared" si="2"/>
        <v>78</v>
      </c>
      <c r="B88" s="196" t="str">
        <f>IF(基本情報入力シート!C117="","",基本情報入力シート!C117)</f>
        <v/>
      </c>
      <c r="C88" s="206" t="str">
        <f>IF(基本情報入力シート!M117="","",基本情報入力シート!M117)</f>
        <v/>
      </c>
      <c r="D88" s="207" t="str">
        <f>IF(基本情報入力シート!R117="","",基本情報入力シート!R117)</f>
        <v/>
      </c>
      <c r="E88" s="198" t="str">
        <f>IF(基本情報入力シート!W117="","",基本情報入力シート!W117)</f>
        <v/>
      </c>
      <c r="F88" s="207" t="str">
        <f>IF(基本情報入力シート!X117="","",基本情報入力シート!X117)</f>
        <v/>
      </c>
      <c r="G88" s="199" t="str">
        <f>IF(基本情報入力シート!Y117="","",基本情報入力シート!Y117)</f>
        <v/>
      </c>
      <c r="H88" s="200" t="s">
        <v>8</v>
      </c>
      <c r="I88" s="201">
        <v>6</v>
      </c>
      <c r="J88" s="202" t="s">
        <v>52</v>
      </c>
      <c r="K88" s="148">
        <v>2</v>
      </c>
      <c r="L88" s="203" t="s">
        <v>53</v>
      </c>
      <c r="M88" s="201">
        <v>6</v>
      </c>
      <c r="N88" s="203" t="s">
        <v>52</v>
      </c>
      <c r="O88" s="148">
        <v>5</v>
      </c>
      <c r="P88" s="202" t="s">
        <v>55</v>
      </c>
      <c r="Q88" s="204" t="s">
        <v>56</v>
      </c>
      <c r="R88" s="205">
        <f t="shared" si="3"/>
        <v>4</v>
      </c>
      <c r="S88" s="204" t="s">
        <v>57</v>
      </c>
      <c r="T88" s="152"/>
      <c r="U88" s="153"/>
      <c r="V88" s="194" t="str">
        <f>IFERROR(ROUNDDOWN(ROUND(#REF!*#REF!,0)*#REF!,0)*2,"")</f>
        <v/>
      </c>
    </row>
    <row r="89" spans="1:22" ht="36.75" customHeight="1">
      <c r="A89" s="195">
        <f t="shared" si="2"/>
        <v>79</v>
      </c>
      <c r="B89" s="196" t="str">
        <f>IF(基本情報入力シート!C118="","",基本情報入力シート!C118)</f>
        <v/>
      </c>
      <c r="C89" s="206" t="str">
        <f>IF(基本情報入力シート!M118="","",基本情報入力シート!M118)</f>
        <v/>
      </c>
      <c r="D89" s="207" t="str">
        <f>IF(基本情報入力シート!R118="","",基本情報入力シート!R118)</f>
        <v/>
      </c>
      <c r="E89" s="198" t="str">
        <f>IF(基本情報入力シート!W118="","",基本情報入力シート!W118)</f>
        <v/>
      </c>
      <c r="F89" s="207" t="str">
        <f>IF(基本情報入力シート!X118="","",基本情報入力シート!X118)</f>
        <v/>
      </c>
      <c r="G89" s="198" t="str">
        <f>IF(基本情報入力シート!Y118="","",基本情報入力シート!Y118)</f>
        <v/>
      </c>
      <c r="H89" s="200" t="s">
        <v>8</v>
      </c>
      <c r="I89" s="201">
        <v>6</v>
      </c>
      <c r="J89" s="202" t="s">
        <v>52</v>
      </c>
      <c r="K89" s="148">
        <v>2</v>
      </c>
      <c r="L89" s="203" t="s">
        <v>53</v>
      </c>
      <c r="M89" s="201">
        <v>6</v>
      </c>
      <c r="N89" s="203" t="s">
        <v>52</v>
      </c>
      <c r="O89" s="148">
        <v>5</v>
      </c>
      <c r="P89" s="202" t="s">
        <v>55</v>
      </c>
      <c r="Q89" s="204" t="s">
        <v>11</v>
      </c>
      <c r="R89" s="205">
        <f t="shared" si="3"/>
        <v>4</v>
      </c>
      <c r="S89" s="204" t="s">
        <v>54</v>
      </c>
      <c r="T89" s="152"/>
      <c r="U89" s="153"/>
      <c r="V89" s="194" t="str">
        <f>IFERROR(ROUNDDOWN(ROUND(#REF!*#REF!,0)*#REF!,0)*2,"")</f>
        <v/>
      </c>
    </row>
    <row r="90" spans="1:22" ht="36.75" customHeight="1">
      <c r="A90" s="195">
        <f t="shared" si="2"/>
        <v>80</v>
      </c>
      <c r="B90" s="196" t="str">
        <f>IF(基本情報入力シート!C119="","",基本情報入力シート!C119)</f>
        <v/>
      </c>
      <c r="C90" s="206" t="str">
        <f>IF(基本情報入力シート!M119="","",基本情報入力シート!M119)</f>
        <v/>
      </c>
      <c r="D90" s="207" t="str">
        <f>IF(基本情報入力シート!R119="","",基本情報入力シート!R119)</f>
        <v/>
      </c>
      <c r="E90" s="198" t="str">
        <f>IF(基本情報入力シート!W119="","",基本情報入力シート!W119)</f>
        <v/>
      </c>
      <c r="F90" s="207" t="str">
        <f>IF(基本情報入力シート!X119="","",基本情報入力シート!X119)</f>
        <v/>
      </c>
      <c r="G90" s="199" t="str">
        <f>IF(基本情報入力シート!Y119="","",基本情報入力シート!Y119)</f>
        <v/>
      </c>
      <c r="H90" s="200" t="s">
        <v>8</v>
      </c>
      <c r="I90" s="201">
        <v>6</v>
      </c>
      <c r="J90" s="202" t="s">
        <v>52</v>
      </c>
      <c r="K90" s="148">
        <v>2</v>
      </c>
      <c r="L90" s="203" t="s">
        <v>53</v>
      </c>
      <c r="M90" s="201">
        <v>6</v>
      </c>
      <c r="N90" s="203" t="s">
        <v>52</v>
      </c>
      <c r="O90" s="148">
        <v>5</v>
      </c>
      <c r="P90" s="202" t="s">
        <v>55</v>
      </c>
      <c r="Q90" s="204" t="s">
        <v>56</v>
      </c>
      <c r="R90" s="205">
        <f t="shared" si="3"/>
        <v>4</v>
      </c>
      <c r="S90" s="204" t="s">
        <v>57</v>
      </c>
      <c r="T90" s="152"/>
      <c r="U90" s="153"/>
      <c r="V90" s="194" t="str">
        <f>IFERROR(ROUNDDOWN(ROUND(#REF!*#REF!,0)*#REF!,0)*2,"")</f>
        <v/>
      </c>
    </row>
    <row r="91" spans="1:22" ht="36.75" customHeight="1">
      <c r="A91" s="195">
        <f t="shared" si="2"/>
        <v>81</v>
      </c>
      <c r="B91" s="196" t="str">
        <f>IF(基本情報入力シート!C120="","",基本情報入力シート!C120)</f>
        <v/>
      </c>
      <c r="C91" s="206" t="str">
        <f>IF(基本情報入力シート!M120="","",基本情報入力シート!M120)</f>
        <v/>
      </c>
      <c r="D91" s="207" t="str">
        <f>IF(基本情報入力シート!R120="","",基本情報入力シート!R120)</f>
        <v/>
      </c>
      <c r="E91" s="198" t="str">
        <f>IF(基本情報入力シート!W120="","",基本情報入力シート!W120)</f>
        <v/>
      </c>
      <c r="F91" s="207" t="str">
        <f>IF(基本情報入力シート!X120="","",基本情報入力シート!X120)</f>
        <v/>
      </c>
      <c r="G91" s="198" t="str">
        <f>IF(基本情報入力シート!Y120="","",基本情報入力シート!Y120)</f>
        <v/>
      </c>
      <c r="H91" s="200" t="s">
        <v>8</v>
      </c>
      <c r="I91" s="201">
        <v>6</v>
      </c>
      <c r="J91" s="202" t="s">
        <v>52</v>
      </c>
      <c r="K91" s="148">
        <v>2</v>
      </c>
      <c r="L91" s="203" t="s">
        <v>53</v>
      </c>
      <c r="M91" s="201">
        <v>6</v>
      </c>
      <c r="N91" s="203" t="s">
        <v>52</v>
      </c>
      <c r="O91" s="148">
        <v>5</v>
      </c>
      <c r="P91" s="202" t="s">
        <v>55</v>
      </c>
      <c r="Q91" s="204" t="s">
        <v>11</v>
      </c>
      <c r="R91" s="205">
        <f t="shared" si="3"/>
        <v>4</v>
      </c>
      <c r="S91" s="204" t="s">
        <v>54</v>
      </c>
      <c r="T91" s="152"/>
      <c r="U91" s="153"/>
      <c r="V91" s="194" t="str">
        <f>IFERROR(ROUNDDOWN(ROUND(#REF!*#REF!,0)*#REF!,0)*2,"")</f>
        <v/>
      </c>
    </row>
    <row r="92" spans="1:22" ht="36.75" customHeight="1">
      <c r="A92" s="195">
        <f t="shared" si="2"/>
        <v>82</v>
      </c>
      <c r="B92" s="196" t="str">
        <f>IF(基本情報入力シート!C121="","",基本情報入力シート!C121)</f>
        <v/>
      </c>
      <c r="C92" s="206" t="str">
        <f>IF(基本情報入力シート!M121="","",基本情報入力シート!M121)</f>
        <v/>
      </c>
      <c r="D92" s="207" t="str">
        <f>IF(基本情報入力シート!R121="","",基本情報入力シート!R121)</f>
        <v/>
      </c>
      <c r="E92" s="198" t="str">
        <f>IF(基本情報入力シート!W121="","",基本情報入力シート!W121)</f>
        <v/>
      </c>
      <c r="F92" s="207" t="str">
        <f>IF(基本情報入力シート!X121="","",基本情報入力シート!X121)</f>
        <v/>
      </c>
      <c r="G92" s="199" t="str">
        <f>IF(基本情報入力シート!Y121="","",基本情報入力シート!Y121)</f>
        <v/>
      </c>
      <c r="H92" s="200" t="s">
        <v>8</v>
      </c>
      <c r="I92" s="201">
        <v>6</v>
      </c>
      <c r="J92" s="202" t="s">
        <v>52</v>
      </c>
      <c r="K92" s="148">
        <v>2</v>
      </c>
      <c r="L92" s="203" t="s">
        <v>53</v>
      </c>
      <c r="M92" s="201">
        <v>6</v>
      </c>
      <c r="N92" s="203" t="s">
        <v>52</v>
      </c>
      <c r="O92" s="148">
        <v>5</v>
      </c>
      <c r="P92" s="202" t="s">
        <v>55</v>
      </c>
      <c r="Q92" s="204" t="s">
        <v>56</v>
      </c>
      <c r="R92" s="205">
        <f t="shared" si="3"/>
        <v>4</v>
      </c>
      <c r="S92" s="204" t="s">
        <v>57</v>
      </c>
      <c r="T92" s="152"/>
      <c r="U92" s="153"/>
      <c r="V92" s="194" t="str">
        <f>IFERROR(ROUNDDOWN(ROUND(#REF!*#REF!,0)*#REF!,0)*2,"")</f>
        <v/>
      </c>
    </row>
    <row r="93" spans="1:22" ht="36.75" customHeight="1">
      <c r="A93" s="195">
        <f t="shared" si="2"/>
        <v>83</v>
      </c>
      <c r="B93" s="196" t="str">
        <f>IF(基本情報入力シート!C122="","",基本情報入力シート!C122)</f>
        <v/>
      </c>
      <c r="C93" s="206" t="str">
        <f>IF(基本情報入力シート!M122="","",基本情報入力シート!M122)</f>
        <v/>
      </c>
      <c r="D93" s="207" t="str">
        <f>IF(基本情報入力シート!R122="","",基本情報入力シート!R122)</f>
        <v/>
      </c>
      <c r="E93" s="198" t="str">
        <f>IF(基本情報入力シート!W122="","",基本情報入力シート!W122)</f>
        <v/>
      </c>
      <c r="F93" s="207" t="str">
        <f>IF(基本情報入力シート!X122="","",基本情報入力シート!X122)</f>
        <v/>
      </c>
      <c r="G93" s="198" t="str">
        <f>IF(基本情報入力シート!Y122="","",基本情報入力シート!Y122)</f>
        <v/>
      </c>
      <c r="H93" s="200" t="s">
        <v>8</v>
      </c>
      <c r="I93" s="201">
        <v>6</v>
      </c>
      <c r="J93" s="202" t="s">
        <v>52</v>
      </c>
      <c r="K93" s="148">
        <v>2</v>
      </c>
      <c r="L93" s="203" t="s">
        <v>53</v>
      </c>
      <c r="M93" s="201">
        <v>6</v>
      </c>
      <c r="N93" s="203" t="s">
        <v>52</v>
      </c>
      <c r="O93" s="148">
        <v>5</v>
      </c>
      <c r="P93" s="202" t="s">
        <v>55</v>
      </c>
      <c r="Q93" s="204" t="s">
        <v>11</v>
      </c>
      <c r="R93" s="205">
        <f t="shared" si="3"/>
        <v>4</v>
      </c>
      <c r="S93" s="204" t="s">
        <v>54</v>
      </c>
      <c r="T93" s="152"/>
      <c r="U93" s="153"/>
      <c r="V93" s="194" t="str">
        <f>IFERROR(ROUNDDOWN(ROUND(#REF!*#REF!,0)*#REF!,0)*2,"")</f>
        <v/>
      </c>
    </row>
    <row r="94" spans="1:22" ht="36.75" customHeight="1">
      <c r="A94" s="195">
        <f t="shared" si="2"/>
        <v>84</v>
      </c>
      <c r="B94" s="196" t="str">
        <f>IF(基本情報入力シート!C123="","",基本情報入力シート!C123)</f>
        <v/>
      </c>
      <c r="C94" s="206" t="str">
        <f>IF(基本情報入力シート!M123="","",基本情報入力シート!M123)</f>
        <v/>
      </c>
      <c r="D94" s="207" t="str">
        <f>IF(基本情報入力シート!R123="","",基本情報入力シート!R123)</f>
        <v/>
      </c>
      <c r="E94" s="198" t="str">
        <f>IF(基本情報入力シート!W123="","",基本情報入力シート!W123)</f>
        <v/>
      </c>
      <c r="F94" s="207" t="str">
        <f>IF(基本情報入力シート!X123="","",基本情報入力シート!X123)</f>
        <v/>
      </c>
      <c r="G94" s="199" t="str">
        <f>IF(基本情報入力シート!Y123="","",基本情報入力シート!Y123)</f>
        <v/>
      </c>
      <c r="H94" s="200" t="s">
        <v>8</v>
      </c>
      <c r="I94" s="201">
        <v>6</v>
      </c>
      <c r="J94" s="202" t="s">
        <v>52</v>
      </c>
      <c r="K94" s="148">
        <v>2</v>
      </c>
      <c r="L94" s="203" t="s">
        <v>53</v>
      </c>
      <c r="M94" s="201">
        <v>6</v>
      </c>
      <c r="N94" s="203" t="s">
        <v>52</v>
      </c>
      <c r="O94" s="148">
        <v>5</v>
      </c>
      <c r="P94" s="202" t="s">
        <v>55</v>
      </c>
      <c r="Q94" s="204" t="s">
        <v>56</v>
      </c>
      <c r="R94" s="205">
        <f t="shared" si="3"/>
        <v>4</v>
      </c>
      <c r="S94" s="204" t="s">
        <v>57</v>
      </c>
      <c r="T94" s="152"/>
      <c r="U94" s="153"/>
      <c r="V94" s="194" t="str">
        <f>IFERROR(ROUNDDOWN(ROUND(#REF!*#REF!,0)*#REF!,0)*2,"")</f>
        <v/>
      </c>
    </row>
    <row r="95" spans="1:22" ht="36.75" customHeight="1">
      <c r="A95" s="195">
        <f t="shared" si="2"/>
        <v>85</v>
      </c>
      <c r="B95" s="196" t="str">
        <f>IF(基本情報入力シート!C124="","",基本情報入力シート!C124)</f>
        <v/>
      </c>
      <c r="C95" s="206" t="str">
        <f>IF(基本情報入力シート!M124="","",基本情報入力シート!M124)</f>
        <v/>
      </c>
      <c r="D95" s="207" t="str">
        <f>IF(基本情報入力シート!R124="","",基本情報入力シート!R124)</f>
        <v/>
      </c>
      <c r="E95" s="198" t="str">
        <f>IF(基本情報入力シート!W124="","",基本情報入力シート!W124)</f>
        <v/>
      </c>
      <c r="F95" s="207" t="str">
        <f>IF(基本情報入力シート!X124="","",基本情報入力シート!X124)</f>
        <v/>
      </c>
      <c r="G95" s="198" t="str">
        <f>IF(基本情報入力シート!Y124="","",基本情報入力シート!Y124)</f>
        <v/>
      </c>
      <c r="H95" s="200" t="s">
        <v>8</v>
      </c>
      <c r="I95" s="201">
        <v>6</v>
      </c>
      <c r="J95" s="202" t="s">
        <v>52</v>
      </c>
      <c r="K95" s="148">
        <v>2</v>
      </c>
      <c r="L95" s="203" t="s">
        <v>53</v>
      </c>
      <c r="M95" s="201">
        <v>6</v>
      </c>
      <c r="N95" s="203" t="s">
        <v>52</v>
      </c>
      <c r="O95" s="148">
        <v>5</v>
      </c>
      <c r="P95" s="202" t="s">
        <v>55</v>
      </c>
      <c r="Q95" s="204" t="s">
        <v>11</v>
      </c>
      <c r="R95" s="205">
        <f t="shared" si="3"/>
        <v>4</v>
      </c>
      <c r="S95" s="204" t="s">
        <v>54</v>
      </c>
      <c r="T95" s="152"/>
      <c r="U95" s="153"/>
      <c r="V95" s="194" t="str">
        <f>IFERROR(ROUNDDOWN(ROUND(#REF!*#REF!,0)*#REF!,0)*2,"")</f>
        <v/>
      </c>
    </row>
    <row r="96" spans="1:22" ht="36.75" customHeight="1">
      <c r="A96" s="195">
        <f t="shared" si="2"/>
        <v>86</v>
      </c>
      <c r="B96" s="196" t="str">
        <f>IF(基本情報入力シート!C125="","",基本情報入力シート!C125)</f>
        <v/>
      </c>
      <c r="C96" s="206" t="str">
        <f>IF(基本情報入力シート!M125="","",基本情報入力シート!M125)</f>
        <v/>
      </c>
      <c r="D96" s="207"/>
      <c r="E96" s="198" t="str">
        <f>IF(基本情報入力シート!W125="","",基本情報入力シート!W125)</f>
        <v/>
      </c>
      <c r="F96" s="207" t="str">
        <f>IF(基本情報入力シート!X125="","",基本情報入力シート!X125)</f>
        <v/>
      </c>
      <c r="G96" s="199" t="str">
        <f>IF(基本情報入力シート!Y125="","",基本情報入力シート!Y125)</f>
        <v/>
      </c>
      <c r="H96" s="200" t="s">
        <v>8</v>
      </c>
      <c r="I96" s="201">
        <v>6</v>
      </c>
      <c r="J96" s="202" t="s">
        <v>52</v>
      </c>
      <c r="K96" s="148">
        <v>2</v>
      </c>
      <c r="L96" s="203" t="s">
        <v>53</v>
      </c>
      <c r="M96" s="201">
        <v>6</v>
      </c>
      <c r="N96" s="203" t="s">
        <v>52</v>
      </c>
      <c r="O96" s="148">
        <v>5</v>
      </c>
      <c r="P96" s="202" t="s">
        <v>55</v>
      </c>
      <c r="Q96" s="204" t="s">
        <v>56</v>
      </c>
      <c r="R96" s="205">
        <f t="shared" si="3"/>
        <v>4</v>
      </c>
      <c r="S96" s="204" t="s">
        <v>57</v>
      </c>
      <c r="T96" s="152"/>
      <c r="U96" s="153"/>
      <c r="V96" s="194" t="str">
        <f>IFERROR(ROUNDDOWN(ROUND(#REF!*#REF!,0)*#REF!,0)*2,"")</f>
        <v/>
      </c>
    </row>
    <row r="97" spans="1:22" ht="36.75" customHeight="1">
      <c r="A97" s="195">
        <f t="shared" si="2"/>
        <v>87</v>
      </c>
      <c r="B97" s="196" t="str">
        <f>IF(基本情報入力シート!C126="","",基本情報入力シート!C126)</f>
        <v/>
      </c>
      <c r="C97" s="206" t="str">
        <f>IF(基本情報入力シート!M126="","",基本情報入力シート!M126)</f>
        <v/>
      </c>
      <c r="D97" s="207" t="str">
        <f>IF(基本情報入力シート!R126="","",基本情報入力シート!R126)</f>
        <v/>
      </c>
      <c r="E97" s="198" t="str">
        <f>IF(基本情報入力シート!W126="","",基本情報入力シート!W126)</f>
        <v/>
      </c>
      <c r="F97" s="207" t="str">
        <f>IF(基本情報入力シート!X126="","",基本情報入力シート!X126)</f>
        <v/>
      </c>
      <c r="G97" s="198" t="str">
        <f>IF(基本情報入力シート!Y126="","",基本情報入力シート!Y126)</f>
        <v/>
      </c>
      <c r="H97" s="200" t="s">
        <v>8</v>
      </c>
      <c r="I97" s="201">
        <v>6</v>
      </c>
      <c r="J97" s="202" t="s">
        <v>52</v>
      </c>
      <c r="K97" s="148">
        <v>2</v>
      </c>
      <c r="L97" s="203" t="s">
        <v>53</v>
      </c>
      <c r="M97" s="201">
        <v>6</v>
      </c>
      <c r="N97" s="203" t="s">
        <v>52</v>
      </c>
      <c r="O97" s="148">
        <v>5</v>
      </c>
      <c r="P97" s="202" t="s">
        <v>55</v>
      </c>
      <c r="Q97" s="204" t="s">
        <v>11</v>
      </c>
      <c r="R97" s="205">
        <f t="shared" si="3"/>
        <v>4</v>
      </c>
      <c r="S97" s="204" t="s">
        <v>54</v>
      </c>
      <c r="T97" s="152"/>
      <c r="U97" s="153"/>
      <c r="V97" s="194" t="str">
        <f>IFERROR(ROUNDDOWN(ROUND(#REF!*#REF!,0)*#REF!,0)*2,"")</f>
        <v/>
      </c>
    </row>
    <row r="98" spans="1:22" ht="36.75" customHeight="1">
      <c r="A98" s="195">
        <f t="shared" si="2"/>
        <v>88</v>
      </c>
      <c r="B98" s="196" t="str">
        <f>IF(基本情報入力シート!C127="","",基本情報入力シート!C127)</f>
        <v/>
      </c>
      <c r="C98" s="206" t="str">
        <f>IF(基本情報入力シート!M127="","",基本情報入力シート!M127)</f>
        <v/>
      </c>
      <c r="D98" s="207" t="str">
        <f>IF(基本情報入力シート!R127="","",基本情報入力シート!R127)</f>
        <v/>
      </c>
      <c r="E98" s="198" t="str">
        <f>IF(基本情報入力シート!W127="","",基本情報入力シート!W127)</f>
        <v/>
      </c>
      <c r="F98" s="207" t="str">
        <f>IF(基本情報入力シート!X127="","",基本情報入力シート!X127)</f>
        <v/>
      </c>
      <c r="G98" s="199" t="str">
        <f>IF(基本情報入力シート!Y127="","",基本情報入力シート!Y127)</f>
        <v/>
      </c>
      <c r="H98" s="200" t="s">
        <v>8</v>
      </c>
      <c r="I98" s="201">
        <v>6</v>
      </c>
      <c r="J98" s="202" t="s">
        <v>52</v>
      </c>
      <c r="K98" s="148">
        <v>2</v>
      </c>
      <c r="L98" s="203" t="s">
        <v>53</v>
      </c>
      <c r="M98" s="201">
        <v>6</v>
      </c>
      <c r="N98" s="203" t="s">
        <v>52</v>
      </c>
      <c r="O98" s="148">
        <v>5</v>
      </c>
      <c r="P98" s="202" t="s">
        <v>55</v>
      </c>
      <c r="Q98" s="204" t="s">
        <v>56</v>
      </c>
      <c r="R98" s="205">
        <f t="shared" si="3"/>
        <v>4</v>
      </c>
      <c r="S98" s="204" t="s">
        <v>57</v>
      </c>
      <c r="T98" s="152"/>
      <c r="U98" s="153"/>
      <c r="V98" s="194" t="str">
        <f>IFERROR(ROUNDDOWN(ROUND(#REF!*#REF!,0)*#REF!,0)*2,"")</f>
        <v/>
      </c>
    </row>
    <row r="99" spans="1:22" ht="36.75" customHeight="1">
      <c r="A99" s="195">
        <f t="shared" si="2"/>
        <v>89</v>
      </c>
      <c r="B99" s="196" t="str">
        <f>IF(基本情報入力シート!C128="","",基本情報入力シート!C128)</f>
        <v/>
      </c>
      <c r="C99" s="206" t="str">
        <f>IF(基本情報入力シート!M128="","",基本情報入力シート!M128)</f>
        <v/>
      </c>
      <c r="D99" s="207" t="str">
        <f>IF(基本情報入力シート!R128="","",基本情報入力シート!R128)</f>
        <v/>
      </c>
      <c r="E99" s="198" t="str">
        <f>IF(基本情報入力シート!W128="","",基本情報入力シート!W128)</f>
        <v/>
      </c>
      <c r="F99" s="207" t="str">
        <f>IF(基本情報入力シート!X128="","",基本情報入力シート!X128)</f>
        <v/>
      </c>
      <c r="G99" s="198" t="str">
        <f>IF(基本情報入力シート!Y128="","",基本情報入力シート!Y128)</f>
        <v/>
      </c>
      <c r="H99" s="200" t="s">
        <v>8</v>
      </c>
      <c r="I99" s="201">
        <v>6</v>
      </c>
      <c r="J99" s="202" t="s">
        <v>52</v>
      </c>
      <c r="K99" s="148">
        <v>2</v>
      </c>
      <c r="L99" s="203" t="s">
        <v>53</v>
      </c>
      <c r="M99" s="201">
        <v>6</v>
      </c>
      <c r="N99" s="203" t="s">
        <v>52</v>
      </c>
      <c r="O99" s="148">
        <v>5</v>
      </c>
      <c r="P99" s="202" t="s">
        <v>55</v>
      </c>
      <c r="Q99" s="204" t="s">
        <v>11</v>
      </c>
      <c r="R99" s="205">
        <f t="shared" si="3"/>
        <v>4</v>
      </c>
      <c r="S99" s="204" t="s">
        <v>54</v>
      </c>
      <c r="T99" s="152"/>
      <c r="U99" s="153"/>
      <c r="V99" s="194" t="str">
        <f>IFERROR(ROUNDDOWN(ROUND(#REF!*#REF!,0)*#REF!,0)*2,"")</f>
        <v/>
      </c>
    </row>
    <row r="100" spans="1:22" ht="36.75" customHeight="1">
      <c r="A100" s="195">
        <f t="shared" si="2"/>
        <v>90</v>
      </c>
      <c r="B100" s="196" t="str">
        <f>IF(基本情報入力シート!C129="","",基本情報入力シート!C129)</f>
        <v/>
      </c>
      <c r="C100" s="206" t="str">
        <f>IF(基本情報入力シート!M129="","",基本情報入力シート!M129)</f>
        <v/>
      </c>
      <c r="D100" s="207" t="str">
        <f>IF(基本情報入力シート!R129="","",基本情報入力シート!R129)</f>
        <v/>
      </c>
      <c r="E100" s="198" t="str">
        <f>IF(基本情報入力シート!W129="","",基本情報入力シート!W129)</f>
        <v/>
      </c>
      <c r="F100" s="207" t="str">
        <f>IF(基本情報入力シート!X129="","",基本情報入力シート!X129)</f>
        <v/>
      </c>
      <c r="G100" s="199" t="str">
        <f>IF(基本情報入力シート!Y129="","",基本情報入力シート!Y129)</f>
        <v/>
      </c>
      <c r="H100" s="200" t="s">
        <v>8</v>
      </c>
      <c r="I100" s="201">
        <v>6</v>
      </c>
      <c r="J100" s="202" t="s">
        <v>52</v>
      </c>
      <c r="K100" s="148">
        <v>2</v>
      </c>
      <c r="L100" s="203" t="s">
        <v>53</v>
      </c>
      <c r="M100" s="201">
        <v>6</v>
      </c>
      <c r="N100" s="203" t="s">
        <v>52</v>
      </c>
      <c r="O100" s="148">
        <v>5</v>
      </c>
      <c r="P100" s="202" t="s">
        <v>55</v>
      </c>
      <c r="Q100" s="204" t="s">
        <v>56</v>
      </c>
      <c r="R100" s="205">
        <f t="shared" si="3"/>
        <v>4</v>
      </c>
      <c r="S100" s="204" t="s">
        <v>57</v>
      </c>
      <c r="T100" s="152"/>
      <c r="U100" s="153"/>
      <c r="V100" s="194" t="str">
        <f>IFERROR(ROUNDDOWN(ROUND(#REF!*#REF!,0)*#REF!,0)*2,"")</f>
        <v/>
      </c>
    </row>
    <row r="101" spans="1:22" ht="36.75" customHeight="1">
      <c r="A101" s="195">
        <f t="shared" si="2"/>
        <v>91</v>
      </c>
      <c r="B101" s="196" t="str">
        <f>IF(基本情報入力シート!C130="","",基本情報入力シート!C130)</f>
        <v/>
      </c>
      <c r="C101" s="206" t="str">
        <f>IF(基本情報入力シート!M130="","",基本情報入力シート!M130)</f>
        <v/>
      </c>
      <c r="D101" s="207" t="str">
        <f>IF(基本情報入力シート!R130="","",基本情報入力シート!R130)</f>
        <v/>
      </c>
      <c r="E101" s="198" t="str">
        <f>IF(基本情報入力シート!W130="","",基本情報入力シート!W130)</f>
        <v/>
      </c>
      <c r="F101" s="207" t="str">
        <f>IF(基本情報入力シート!X130="","",基本情報入力シート!X130)</f>
        <v/>
      </c>
      <c r="G101" s="198" t="str">
        <f>IF(基本情報入力シート!Y130="","",基本情報入力シート!Y130)</f>
        <v/>
      </c>
      <c r="H101" s="200" t="s">
        <v>8</v>
      </c>
      <c r="I101" s="201">
        <v>6</v>
      </c>
      <c r="J101" s="202" t="s">
        <v>52</v>
      </c>
      <c r="K101" s="148">
        <v>2</v>
      </c>
      <c r="L101" s="203" t="s">
        <v>53</v>
      </c>
      <c r="M101" s="201">
        <v>6</v>
      </c>
      <c r="N101" s="203" t="s">
        <v>52</v>
      </c>
      <c r="O101" s="148">
        <v>5</v>
      </c>
      <c r="P101" s="202" t="s">
        <v>55</v>
      </c>
      <c r="Q101" s="204" t="s">
        <v>11</v>
      </c>
      <c r="R101" s="205">
        <f t="shared" si="3"/>
        <v>4</v>
      </c>
      <c r="S101" s="204" t="s">
        <v>54</v>
      </c>
      <c r="T101" s="152"/>
      <c r="U101" s="153"/>
      <c r="V101" s="194" t="str">
        <f>IFERROR(ROUNDDOWN(ROUND(#REF!*#REF!,0)*#REF!,0)*2,"")</f>
        <v/>
      </c>
    </row>
    <row r="102" spans="1:22" ht="36.75" customHeight="1">
      <c r="A102" s="195">
        <f t="shared" si="2"/>
        <v>92</v>
      </c>
      <c r="B102" s="196" t="str">
        <f>IF(基本情報入力シート!C131="","",基本情報入力シート!C131)</f>
        <v/>
      </c>
      <c r="C102" s="206" t="str">
        <f>IF(基本情報入力シート!M131="","",基本情報入力シート!M131)</f>
        <v/>
      </c>
      <c r="D102" s="207" t="str">
        <f>IF(基本情報入力シート!R131="","",基本情報入力シート!R131)</f>
        <v/>
      </c>
      <c r="E102" s="198" t="str">
        <f>IF(基本情報入力シート!W131="","",基本情報入力シート!W131)</f>
        <v/>
      </c>
      <c r="F102" s="207" t="str">
        <f>IF(基本情報入力シート!X131="","",基本情報入力シート!X131)</f>
        <v/>
      </c>
      <c r="G102" s="199" t="str">
        <f>IF(基本情報入力シート!Y131="","",基本情報入力シート!Y131)</f>
        <v/>
      </c>
      <c r="H102" s="200" t="s">
        <v>8</v>
      </c>
      <c r="I102" s="201">
        <v>6</v>
      </c>
      <c r="J102" s="202" t="s">
        <v>52</v>
      </c>
      <c r="K102" s="148">
        <v>2</v>
      </c>
      <c r="L102" s="203" t="s">
        <v>53</v>
      </c>
      <c r="M102" s="201">
        <v>6</v>
      </c>
      <c r="N102" s="203" t="s">
        <v>52</v>
      </c>
      <c r="O102" s="148">
        <v>5</v>
      </c>
      <c r="P102" s="202" t="s">
        <v>55</v>
      </c>
      <c r="Q102" s="204" t="s">
        <v>56</v>
      </c>
      <c r="R102" s="205">
        <f t="shared" si="3"/>
        <v>4</v>
      </c>
      <c r="S102" s="204" t="s">
        <v>57</v>
      </c>
      <c r="T102" s="152"/>
      <c r="U102" s="153"/>
      <c r="V102" s="194" t="str">
        <f>IFERROR(ROUNDDOWN(ROUND(#REF!*#REF!,0)*#REF!,0)*2,"")</f>
        <v/>
      </c>
    </row>
    <row r="103" spans="1:22" ht="36.75" customHeight="1">
      <c r="A103" s="195">
        <f t="shared" si="2"/>
        <v>93</v>
      </c>
      <c r="B103" s="196" t="str">
        <f>IF(基本情報入力シート!C132="","",基本情報入力シート!C132)</f>
        <v/>
      </c>
      <c r="C103" s="206" t="str">
        <f>IF(基本情報入力シート!M132="","",基本情報入力シート!M132)</f>
        <v/>
      </c>
      <c r="D103" s="207" t="str">
        <f>IF(基本情報入力シート!R132="","",基本情報入力シート!R132)</f>
        <v/>
      </c>
      <c r="E103" s="198" t="str">
        <f>IF(基本情報入力シート!W132="","",基本情報入力シート!W132)</f>
        <v/>
      </c>
      <c r="F103" s="207" t="str">
        <f>IF(基本情報入力シート!X132="","",基本情報入力シート!X132)</f>
        <v/>
      </c>
      <c r="G103" s="198" t="str">
        <f>IF(基本情報入力シート!Y132="","",基本情報入力シート!Y132)</f>
        <v/>
      </c>
      <c r="H103" s="200" t="s">
        <v>8</v>
      </c>
      <c r="I103" s="201">
        <v>6</v>
      </c>
      <c r="J103" s="202" t="s">
        <v>52</v>
      </c>
      <c r="K103" s="148">
        <v>2</v>
      </c>
      <c r="L103" s="203" t="s">
        <v>53</v>
      </c>
      <c r="M103" s="201">
        <v>6</v>
      </c>
      <c r="N103" s="203" t="s">
        <v>52</v>
      </c>
      <c r="O103" s="148">
        <v>5</v>
      </c>
      <c r="P103" s="202" t="s">
        <v>55</v>
      </c>
      <c r="Q103" s="204" t="s">
        <v>11</v>
      </c>
      <c r="R103" s="205">
        <f t="shared" si="3"/>
        <v>4</v>
      </c>
      <c r="S103" s="204" t="s">
        <v>54</v>
      </c>
      <c r="T103" s="152"/>
      <c r="U103" s="153"/>
      <c r="V103" s="194" t="str">
        <f>IFERROR(ROUNDDOWN(ROUND(#REF!*#REF!,0)*#REF!,0)*2,"")</f>
        <v/>
      </c>
    </row>
    <row r="104" spans="1:22" ht="36.75" customHeight="1">
      <c r="A104" s="195">
        <f t="shared" si="2"/>
        <v>94</v>
      </c>
      <c r="B104" s="196" t="str">
        <f>IF(基本情報入力シート!C133="","",基本情報入力シート!C133)</f>
        <v/>
      </c>
      <c r="C104" s="206" t="str">
        <f>IF(基本情報入力シート!M133="","",基本情報入力シート!M133)</f>
        <v/>
      </c>
      <c r="D104" s="207" t="str">
        <f>IF(基本情報入力シート!R133="","",基本情報入力シート!R133)</f>
        <v/>
      </c>
      <c r="E104" s="198" t="str">
        <f>IF(基本情報入力シート!W133="","",基本情報入力シート!W133)</f>
        <v/>
      </c>
      <c r="F104" s="207" t="str">
        <f>IF(基本情報入力シート!X133="","",基本情報入力シート!X133)</f>
        <v/>
      </c>
      <c r="G104" s="199" t="str">
        <f>IF(基本情報入力シート!Y133="","",基本情報入力シート!Y133)</f>
        <v/>
      </c>
      <c r="H104" s="200" t="s">
        <v>8</v>
      </c>
      <c r="I104" s="201">
        <v>6</v>
      </c>
      <c r="J104" s="202" t="s">
        <v>52</v>
      </c>
      <c r="K104" s="148">
        <v>2</v>
      </c>
      <c r="L104" s="203" t="s">
        <v>53</v>
      </c>
      <c r="M104" s="201">
        <v>6</v>
      </c>
      <c r="N104" s="203" t="s">
        <v>52</v>
      </c>
      <c r="O104" s="148">
        <v>5</v>
      </c>
      <c r="P104" s="202" t="s">
        <v>55</v>
      </c>
      <c r="Q104" s="204" t="s">
        <v>56</v>
      </c>
      <c r="R104" s="205">
        <f t="shared" si="3"/>
        <v>4</v>
      </c>
      <c r="S104" s="204" t="s">
        <v>57</v>
      </c>
      <c r="T104" s="152"/>
      <c r="U104" s="153"/>
      <c r="V104" s="194" t="str">
        <f>IFERROR(ROUNDDOWN(ROUND(#REF!*#REF!,0)*#REF!,0)*2,"")</f>
        <v/>
      </c>
    </row>
    <row r="105" spans="1:22" ht="36.75" customHeight="1">
      <c r="A105" s="195">
        <f t="shared" si="2"/>
        <v>95</v>
      </c>
      <c r="B105" s="196" t="str">
        <f>IF(基本情報入力シート!C134="","",基本情報入力シート!C134)</f>
        <v/>
      </c>
      <c r="C105" s="206" t="str">
        <f>IF(基本情報入力シート!M134="","",基本情報入力シート!M134)</f>
        <v/>
      </c>
      <c r="D105" s="207" t="str">
        <f>IF(基本情報入力シート!R134="","",基本情報入力シート!R134)</f>
        <v/>
      </c>
      <c r="E105" s="198" t="str">
        <f>IF(基本情報入力シート!W134="","",基本情報入力シート!W134)</f>
        <v/>
      </c>
      <c r="F105" s="207" t="str">
        <f>IF(基本情報入力シート!X134="","",基本情報入力シート!X134)</f>
        <v/>
      </c>
      <c r="G105" s="198" t="str">
        <f>IF(基本情報入力シート!Y134="","",基本情報入力シート!Y134)</f>
        <v/>
      </c>
      <c r="H105" s="200" t="s">
        <v>8</v>
      </c>
      <c r="I105" s="201">
        <v>6</v>
      </c>
      <c r="J105" s="202" t="s">
        <v>52</v>
      </c>
      <c r="K105" s="148">
        <v>2</v>
      </c>
      <c r="L105" s="203" t="s">
        <v>53</v>
      </c>
      <c r="M105" s="201">
        <v>6</v>
      </c>
      <c r="N105" s="203" t="s">
        <v>52</v>
      </c>
      <c r="O105" s="148">
        <v>5</v>
      </c>
      <c r="P105" s="202" t="s">
        <v>55</v>
      </c>
      <c r="Q105" s="204" t="s">
        <v>11</v>
      </c>
      <c r="R105" s="205">
        <f t="shared" si="3"/>
        <v>4</v>
      </c>
      <c r="S105" s="204" t="s">
        <v>54</v>
      </c>
      <c r="T105" s="152"/>
      <c r="U105" s="153"/>
      <c r="V105" s="194" t="str">
        <f>IFERROR(ROUNDDOWN(ROUND(#REF!*#REF!,0)*#REF!,0)*2,"")</f>
        <v/>
      </c>
    </row>
    <row r="106" spans="1:22" ht="36.75" customHeight="1">
      <c r="A106" s="195">
        <f t="shared" si="2"/>
        <v>96</v>
      </c>
      <c r="B106" s="196" t="str">
        <f>IF(基本情報入力シート!C135="","",基本情報入力シート!C135)</f>
        <v/>
      </c>
      <c r="C106" s="206" t="str">
        <f>IF(基本情報入力シート!M135="","",基本情報入力シート!M135)</f>
        <v/>
      </c>
      <c r="D106" s="207" t="str">
        <f>IF(基本情報入力シート!R135="","",基本情報入力シート!R135)</f>
        <v/>
      </c>
      <c r="E106" s="198" t="str">
        <f>IF(基本情報入力シート!W135="","",基本情報入力シート!W135)</f>
        <v/>
      </c>
      <c r="F106" s="207" t="str">
        <f>IF(基本情報入力シート!X135="","",基本情報入力シート!X135)</f>
        <v/>
      </c>
      <c r="G106" s="199" t="str">
        <f>IF(基本情報入力シート!Y135="","",基本情報入力シート!Y135)</f>
        <v/>
      </c>
      <c r="H106" s="200" t="s">
        <v>8</v>
      </c>
      <c r="I106" s="201">
        <v>6</v>
      </c>
      <c r="J106" s="202" t="s">
        <v>52</v>
      </c>
      <c r="K106" s="148">
        <v>2</v>
      </c>
      <c r="L106" s="203" t="s">
        <v>53</v>
      </c>
      <c r="M106" s="201">
        <v>6</v>
      </c>
      <c r="N106" s="203" t="s">
        <v>52</v>
      </c>
      <c r="O106" s="148">
        <v>5</v>
      </c>
      <c r="P106" s="202" t="s">
        <v>55</v>
      </c>
      <c r="Q106" s="204" t="s">
        <v>56</v>
      </c>
      <c r="R106" s="205">
        <f t="shared" si="3"/>
        <v>4</v>
      </c>
      <c r="S106" s="204" t="s">
        <v>57</v>
      </c>
      <c r="T106" s="152"/>
      <c r="U106" s="153"/>
      <c r="V106" s="194" t="str">
        <f>IFERROR(ROUNDDOWN(ROUND(#REF!*#REF!,0)*#REF!,0)*2,"")</f>
        <v/>
      </c>
    </row>
    <row r="107" spans="1:22" ht="36.75" customHeight="1">
      <c r="A107" s="195">
        <f t="shared" si="2"/>
        <v>97</v>
      </c>
      <c r="B107" s="196" t="str">
        <f>IF(基本情報入力シート!C136="","",基本情報入力シート!C136)</f>
        <v/>
      </c>
      <c r="C107" s="206" t="str">
        <f>IF(基本情報入力シート!M136="","",基本情報入力シート!M136)</f>
        <v/>
      </c>
      <c r="D107" s="207" t="str">
        <f>IF(基本情報入力シート!R136="","",基本情報入力シート!R136)</f>
        <v/>
      </c>
      <c r="E107" s="198" t="str">
        <f>IF(基本情報入力シート!W136="","",基本情報入力シート!W136)</f>
        <v/>
      </c>
      <c r="F107" s="207" t="str">
        <f>IF(基本情報入力シート!X136="","",基本情報入力シート!X136)</f>
        <v/>
      </c>
      <c r="G107" s="198" t="str">
        <f>IF(基本情報入力シート!Y136="","",基本情報入力シート!Y136)</f>
        <v/>
      </c>
      <c r="H107" s="200" t="s">
        <v>8</v>
      </c>
      <c r="I107" s="201">
        <v>6</v>
      </c>
      <c r="J107" s="202" t="s">
        <v>52</v>
      </c>
      <c r="K107" s="148">
        <v>2</v>
      </c>
      <c r="L107" s="203" t="s">
        <v>53</v>
      </c>
      <c r="M107" s="201">
        <v>6</v>
      </c>
      <c r="N107" s="203" t="s">
        <v>52</v>
      </c>
      <c r="O107" s="148">
        <v>5</v>
      </c>
      <c r="P107" s="202" t="s">
        <v>55</v>
      </c>
      <c r="Q107" s="204" t="s">
        <v>11</v>
      </c>
      <c r="R107" s="205">
        <f t="shared" si="3"/>
        <v>4</v>
      </c>
      <c r="S107" s="204" t="s">
        <v>54</v>
      </c>
      <c r="T107" s="152"/>
      <c r="U107" s="153"/>
      <c r="V107" s="194" t="str">
        <f>IFERROR(ROUNDDOWN(ROUND(#REF!*#REF!,0)*#REF!,0)*2,"")</f>
        <v/>
      </c>
    </row>
    <row r="108" spans="1:22" ht="36.75" customHeight="1">
      <c r="A108" s="195">
        <f t="shared" si="2"/>
        <v>98</v>
      </c>
      <c r="B108" s="196" t="str">
        <f>IF(基本情報入力シート!C137="","",基本情報入力シート!C137)</f>
        <v/>
      </c>
      <c r="C108" s="206" t="str">
        <f>IF(基本情報入力シート!M137="","",基本情報入力シート!M137)</f>
        <v/>
      </c>
      <c r="D108" s="207" t="str">
        <f>IF(基本情報入力シート!R137="","",基本情報入力シート!R137)</f>
        <v/>
      </c>
      <c r="E108" s="198" t="str">
        <f>IF(基本情報入力シート!W137="","",基本情報入力シート!W137)</f>
        <v/>
      </c>
      <c r="F108" s="207" t="str">
        <f>IF(基本情報入力シート!X137="","",基本情報入力シート!X137)</f>
        <v/>
      </c>
      <c r="G108" s="199" t="str">
        <f>IF(基本情報入力シート!Y137="","",基本情報入力シート!Y137)</f>
        <v/>
      </c>
      <c r="H108" s="200" t="s">
        <v>8</v>
      </c>
      <c r="I108" s="201">
        <v>6</v>
      </c>
      <c r="J108" s="202" t="s">
        <v>52</v>
      </c>
      <c r="K108" s="148">
        <v>2</v>
      </c>
      <c r="L108" s="203" t="s">
        <v>53</v>
      </c>
      <c r="M108" s="201">
        <v>6</v>
      </c>
      <c r="N108" s="203" t="s">
        <v>52</v>
      </c>
      <c r="O108" s="148">
        <v>5</v>
      </c>
      <c r="P108" s="202" t="s">
        <v>55</v>
      </c>
      <c r="Q108" s="204" t="s">
        <v>56</v>
      </c>
      <c r="R108" s="205">
        <f t="shared" si="3"/>
        <v>4</v>
      </c>
      <c r="S108" s="204" t="s">
        <v>57</v>
      </c>
      <c r="T108" s="152"/>
      <c r="U108" s="153"/>
      <c r="V108" s="194" t="str">
        <f>IFERROR(ROUNDDOWN(ROUND(#REF!*#REF!,0)*#REF!,0)*2,"")</f>
        <v/>
      </c>
    </row>
    <row r="109" spans="1:22" ht="36.75" customHeight="1">
      <c r="A109" s="195">
        <f t="shared" si="2"/>
        <v>99</v>
      </c>
      <c r="B109" s="196" t="str">
        <f>IF(基本情報入力シート!C138="","",基本情報入力シート!C138)</f>
        <v/>
      </c>
      <c r="C109" s="206" t="str">
        <f>IF(基本情報入力シート!M138="","",基本情報入力シート!M138)</f>
        <v/>
      </c>
      <c r="D109" s="207" t="str">
        <f>IF(基本情報入力シート!R138="","",基本情報入力シート!R138)</f>
        <v/>
      </c>
      <c r="E109" s="198" t="str">
        <f>IF(基本情報入力シート!W138="","",基本情報入力シート!W138)</f>
        <v/>
      </c>
      <c r="F109" s="207" t="str">
        <f>IF(基本情報入力シート!X138="","",基本情報入力シート!X138)</f>
        <v/>
      </c>
      <c r="G109" s="198" t="str">
        <f>IF(基本情報入力シート!Y138="","",基本情報入力シート!Y138)</f>
        <v/>
      </c>
      <c r="H109" s="200" t="s">
        <v>8</v>
      </c>
      <c r="I109" s="201">
        <v>6</v>
      </c>
      <c r="J109" s="202" t="s">
        <v>52</v>
      </c>
      <c r="K109" s="148">
        <v>2</v>
      </c>
      <c r="L109" s="203" t="s">
        <v>53</v>
      </c>
      <c r="M109" s="201">
        <v>6</v>
      </c>
      <c r="N109" s="203" t="s">
        <v>52</v>
      </c>
      <c r="O109" s="148">
        <v>5</v>
      </c>
      <c r="P109" s="202" t="s">
        <v>55</v>
      </c>
      <c r="Q109" s="204" t="s">
        <v>11</v>
      </c>
      <c r="R109" s="205">
        <f t="shared" si="3"/>
        <v>4</v>
      </c>
      <c r="S109" s="204" t="s">
        <v>54</v>
      </c>
      <c r="T109" s="152"/>
      <c r="U109" s="153"/>
      <c r="V109" s="194" t="str">
        <f>IFERROR(ROUNDDOWN(ROUND(#REF!*#REF!,0)*#REF!,0)*2,"")</f>
        <v/>
      </c>
    </row>
    <row r="110" spans="1:22" ht="36.75" customHeight="1" thickBot="1">
      <c r="A110" s="208">
        <f t="shared" si="2"/>
        <v>100</v>
      </c>
      <c r="B110" s="209" t="str">
        <f>IF(基本情報入力シート!C139="","",基本情報入力シート!C139)</f>
        <v/>
      </c>
      <c r="C110" s="210" t="str">
        <f>IF(基本情報入力シート!M139="","",基本情報入力シート!M139)</f>
        <v/>
      </c>
      <c r="D110" s="211" t="str">
        <f>IF(基本情報入力シート!R139="","",基本情報入力シート!R139)</f>
        <v/>
      </c>
      <c r="E110" s="212" t="str">
        <f>IF(基本情報入力シート!W139="","",基本情報入力シート!W139)</f>
        <v/>
      </c>
      <c r="F110" s="211" t="str">
        <f>IF(基本情報入力シート!X139="","",基本情報入力シート!X139)</f>
        <v/>
      </c>
      <c r="G110" s="212" t="str">
        <f>IF(基本情報入力シート!Y139="","",基本情報入力シート!Y139)</f>
        <v/>
      </c>
      <c r="H110" s="213" t="s">
        <v>8</v>
      </c>
      <c r="I110" s="214">
        <v>6</v>
      </c>
      <c r="J110" s="215" t="s">
        <v>52</v>
      </c>
      <c r="K110" s="149">
        <v>2</v>
      </c>
      <c r="L110" s="216" t="s">
        <v>53</v>
      </c>
      <c r="M110" s="214">
        <v>6</v>
      </c>
      <c r="N110" s="216" t="s">
        <v>52</v>
      </c>
      <c r="O110" s="149">
        <v>5</v>
      </c>
      <c r="P110" s="215" t="s">
        <v>55</v>
      </c>
      <c r="Q110" s="217" t="s">
        <v>56</v>
      </c>
      <c r="R110" s="218">
        <f t="shared" si="3"/>
        <v>4</v>
      </c>
      <c r="S110" s="217" t="s">
        <v>57</v>
      </c>
      <c r="T110" s="154"/>
      <c r="U110" s="155"/>
      <c r="V110" s="194" t="str">
        <f>IFERROR(ROUNDDOWN(ROUND(#REF!*#REF!,0)*#REF!,0)*2,"")</f>
        <v/>
      </c>
    </row>
  </sheetData>
  <sheetProtection sheet="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4"/>
  <dataValidations count="1">
    <dataValidation imeMode="halfAlpha" allowBlank="1" showInputMessage="1" showErrorMessage="1" sqref="O11:O110 I11:I110 M11:M110 K11:K110 B11:C110 F11:F110" xr:uid="{00000000-0002-0000-0200-00000000000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H28"/>
  <sheetViews>
    <sheetView zoomScaleNormal="100" workbookViewId="0">
      <selection activeCell="B10" sqref="B10"/>
    </sheetView>
  </sheetViews>
  <sheetFormatPr defaultColWidth="8.90625" defaultRowHeight="13"/>
  <cols>
    <col min="1" max="1" width="41.26953125" customWidth="1"/>
    <col min="5" max="5" width="9" style="101"/>
    <col min="6" max="6" width="10" style="101" customWidth="1"/>
  </cols>
  <sheetData>
    <row r="1" spans="1:8" ht="22.5" customHeight="1" thickBot="1">
      <c r="A1" s="99" t="s">
        <v>72</v>
      </c>
      <c r="C1" s="89" t="s">
        <v>71</v>
      </c>
      <c r="E1" s="89" t="s">
        <v>93</v>
      </c>
    </row>
    <row r="2" spans="1:8" ht="39.75" customHeight="1" thickBot="1">
      <c r="A2" s="100" t="s">
        <v>6</v>
      </c>
      <c r="C2" s="90" t="s">
        <v>36</v>
      </c>
      <c r="E2" s="90" t="s">
        <v>36</v>
      </c>
      <c r="F2" s="102" t="s">
        <v>77</v>
      </c>
      <c r="H2" s="108" t="s">
        <v>101</v>
      </c>
    </row>
    <row r="3" spans="1:8">
      <c r="A3" s="142" t="s">
        <v>110</v>
      </c>
      <c r="C3" s="91" t="s">
        <v>51</v>
      </c>
      <c r="E3" s="91" t="s">
        <v>51</v>
      </c>
      <c r="F3" s="103" t="s">
        <v>79</v>
      </c>
      <c r="H3" s="109" t="s">
        <v>102</v>
      </c>
    </row>
    <row r="4" spans="1:8" ht="13.5" thickBot="1">
      <c r="A4" s="143" t="s">
        <v>111</v>
      </c>
      <c r="E4" s="91" t="s">
        <v>51</v>
      </c>
      <c r="F4" s="103" t="s">
        <v>80</v>
      </c>
      <c r="H4" s="110"/>
    </row>
    <row r="5" spans="1:8">
      <c r="A5" s="143" t="s">
        <v>112</v>
      </c>
      <c r="E5" s="91" t="s">
        <v>51</v>
      </c>
      <c r="F5" s="103" t="s">
        <v>81</v>
      </c>
    </row>
    <row r="6" spans="1:8">
      <c r="A6" s="143" t="s">
        <v>113</v>
      </c>
      <c r="E6" s="91" t="s">
        <v>51</v>
      </c>
      <c r="F6" s="103" t="s">
        <v>82</v>
      </c>
    </row>
    <row r="7" spans="1:8">
      <c r="A7" s="143" t="s">
        <v>114</v>
      </c>
      <c r="E7" s="91" t="s">
        <v>51</v>
      </c>
      <c r="F7" s="103" t="s">
        <v>83</v>
      </c>
    </row>
    <row r="8" spans="1:8">
      <c r="A8" s="143" t="s">
        <v>115</v>
      </c>
      <c r="E8" s="91" t="s">
        <v>51</v>
      </c>
      <c r="F8" s="103" t="s">
        <v>84</v>
      </c>
    </row>
    <row r="9" spans="1:8">
      <c r="A9" s="143" t="s">
        <v>116</v>
      </c>
      <c r="E9" s="91" t="s">
        <v>51</v>
      </c>
      <c r="F9" s="103" t="s">
        <v>85</v>
      </c>
    </row>
    <row r="10" spans="1:8">
      <c r="A10" s="143" t="s">
        <v>117</v>
      </c>
      <c r="E10" s="91" t="s">
        <v>51</v>
      </c>
      <c r="F10" s="103" t="s">
        <v>86</v>
      </c>
    </row>
    <row r="11" spans="1:8">
      <c r="A11" s="143" t="s">
        <v>118</v>
      </c>
      <c r="E11" s="91" t="s">
        <v>51</v>
      </c>
      <c r="F11" s="103" t="s">
        <v>87</v>
      </c>
    </row>
    <row r="12" spans="1:8">
      <c r="A12" s="143" t="s">
        <v>119</v>
      </c>
      <c r="E12" s="91" t="s">
        <v>51</v>
      </c>
      <c r="F12" s="103" t="s">
        <v>88</v>
      </c>
    </row>
    <row r="13" spans="1:8">
      <c r="A13" s="143" t="s">
        <v>120</v>
      </c>
      <c r="E13" s="91" t="s">
        <v>51</v>
      </c>
      <c r="F13" s="103" t="s">
        <v>89</v>
      </c>
    </row>
    <row r="14" spans="1:8">
      <c r="A14" s="143" t="s">
        <v>121</v>
      </c>
      <c r="E14" s="91" t="s">
        <v>51</v>
      </c>
      <c r="F14" s="103" t="s">
        <v>90</v>
      </c>
    </row>
    <row r="15" spans="1:8">
      <c r="A15" s="143" t="s">
        <v>122</v>
      </c>
      <c r="E15" s="91" t="s">
        <v>51</v>
      </c>
      <c r="F15" s="103" t="s">
        <v>91</v>
      </c>
    </row>
    <row r="16" spans="1:8">
      <c r="A16" s="143" t="s">
        <v>123</v>
      </c>
      <c r="E16" s="91" t="s">
        <v>51</v>
      </c>
      <c r="F16" s="103" t="s">
        <v>92</v>
      </c>
    </row>
    <row r="17" spans="1:6">
      <c r="A17" s="143" t="s">
        <v>124</v>
      </c>
      <c r="E17" s="91" t="s">
        <v>51</v>
      </c>
      <c r="F17" s="103" t="s">
        <v>78</v>
      </c>
    </row>
    <row r="18" spans="1:6">
      <c r="A18" s="143" t="s">
        <v>125</v>
      </c>
    </row>
    <row r="19" spans="1:6">
      <c r="A19" s="143" t="s">
        <v>126</v>
      </c>
    </row>
    <row r="20" spans="1:6">
      <c r="A20" s="143" t="s">
        <v>127</v>
      </c>
    </row>
    <row r="21" spans="1:6" ht="13.5" thickBot="1">
      <c r="A21" s="144" t="s">
        <v>128</v>
      </c>
    </row>
    <row r="22" spans="1:6">
      <c r="A22" s="146" t="s">
        <v>131</v>
      </c>
    </row>
    <row r="23" spans="1:6">
      <c r="A23" s="143" t="s">
        <v>132</v>
      </c>
    </row>
    <row r="24" spans="1:6">
      <c r="A24" s="143" t="s">
        <v>133</v>
      </c>
    </row>
    <row r="25" spans="1:6">
      <c r="A25" s="143" t="s">
        <v>134</v>
      </c>
    </row>
    <row r="26" spans="1:6">
      <c r="A26" s="143" t="s">
        <v>135</v>
      </c>
    </row>
    <row r="27" spans="1:6">
      <c r="A27" s="143" t="s">
        <v>136</v>
      </c>
    </row>
    <row r="28" spans="1:6" ht="13.5" thickBot="1">
      <c r="A28" s="144" t="s">
        <v>137</v>
      </c>
    </row>
  </sheetData>
  <sheetProtection sheet="1" objects="1" scenarios="1"/>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基本情報入力シート</vt:lpstr>
      <vt:lpstr>別紙様式1-3</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'別紙様式1-3'!Print_Area</vt:lpstr>
      <vt:lpstr>'別紙様式3-1（補助金）'!Print_Area</vt:lpstr>
      <vt:lpstr>'別紙様式3-2（補助金）'!Print_Area</vt:lpstr>
      <vt:lpstr>'別紙様式3-2（補助金）'!Print_Titles</vt:lpstr>
      <vt:lpstr>【参考】数式用!サービス名</vt:lpstr>
      <vt:lpstr>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高島　有世</cp:lastModifiedBy>
  <cp:lastPrinted>2024-10-18T05:38:01Z</cp:lastPrinted>
  <dcterms:created xsi:type="dcterms:W3CDTF">2023-01-10T13:53:21Z</dcterms:created>
  <dcterms:modified xsi:type="dcterms:W3CDTF">2024-10-24T06:08:45Z</dcterms:modified>
</cp:coreProperties>
</file>