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571652\Box\【内部共有】1211高齢福祉課\介護保険係\【テクノロジー定着支援】\R6県補助事業\03HP掲載内容\"/>
    </mc:Choice>
  </mc:AlternateContent>
  <xr:revisionPtr revIDLastSave="0" documentId="13_ncr:1_{2D2837CF-2CF4-493C-B721-9D0F897EB63D}" xr6:coauthVersionLast="47" xr6:coauthVersionMax="47" xr10:uidLastSave="{00000000-0000-0000-0000-000000000000}"/>
  <bookViews>
    <workbookView xWindow="-120" yWindow="-120" windowWidth="29040" windowHeight="15990" tabRatio="941" firstSheet="2" activeTab="3" xr2:uid="{00000000-000D-0000-FFFF-FFFF00000000}"/>
  </bookViews>
  <sheets>
    <sheet name="第１号" sheetId="7" r:id="rId1"/>
    <sheet name="第1号別紙3（事業計画（ICT））" sheetId="24" state="hidden" r:id="rId2"/>
    <sheet name="様式第１号別紙" sheetId="36" r:id="rId3"/>
    <sheet name="様式1－2号（ロボット）" sheetId="33" r:id="rId4"/>
    <sheet name="様式1－2号（ICT）" sheetId="31" r:id="rId5"/>
    <sheet name="様式1－2号（パッケージ）" sheetId="37" r:id="rId6"/>
    <sheet name="歳入歳出予算書抄本" sheetId="38" r:id="rId7"/>
    <sheet name="第２号" sheetId="13" r:id="rId8"/>
    <sheet name="第３号" sheetId="14" r:id="rId9"/>
    <sheet name="第４号（実績報告）" sheetId="15" r:id="rId10"/>
    <sheet name="様式第４号別紙" sheetId="39" r:id="rId11"/>
    <sheet name="様式4－2号（ロボット）" sheetId="40" r:id="rId12"/>
    <sheet name="様式４－2号（ICT）" sheetId="41" r:id="rId13"/>
    <sheet name="様式４－2号（パッケージ）" sheetId="42" r:id="rId14"/>
    <sheet name="歳入歳出決算書抄本" sheetId="43" r:id="rId15"/>
    <sheet name="リスト" sheetId="28" r:id="rId16"/>
    <sheet name="選択リスト" sheetId="2" state="hidden" r:id="rId17"/>
  </sheets>
  <definedNames>
    <definedName name="_xlnm.Print_Area" localSheetId="14">歳入歳出決算書抄本!$A$1:$B$25</definedName>
    <definedName name="_xlnm.Print_Area" localSheetId="6">歳入歳出予算書抄本!$A$1:$B$25</definedName>
    <definedName name="_xlnm.Print_Area" localSheetId="0">第１号!$A$1:$G$28</definedName>
    <definedName name="_xlnm.Print_Area" localSheetId="1">'第1号別紙3（事業計画（ICT））'!$A$1:$G$120</definedName>
    <definedName name="_xlnm.Print_Area" localSheetId="7">第２号!$A$1:$G$31</definedName>
    <definedName name="_xlnm.Print_Area" localSheetId="8">第３号!$A$1:$H$18</definedName>
    <definedName name="_xlnm.Print_Area" localSheetId="9">'第４号（実績報告）'!$A$1:$H$27</definedName>
    <definedName name="_xlnm.Print_Area" localSheetId="4">'様式1－2号（ICT）'!$A$1:$M$25</definedName>
    <definedName name="_xlnm.Print_Area" localSheetId="5">'様式1－2号（パッケージ）'!$A$1:$I$25</definedName>
    <definedName name="_xlnm.Print_Area" localSheetId="3">'様式1－2号（ロボット）'!$A$1:$N$25</definedName>
    <definedName name="_xlnm.Print_Area" localSheetId="12">'様式４－2号（ICT）'!$A$1:$O$25</definedName>
    <definedName name="_xlnm.Print_Area" localSheetId="13">'様式４－2号（パッケージ）'!$A$1:$K$25</definedName>
    <definedName name="_xlnm.Print_Area" localSheetId="11">'様式4－2号（ロボット）'!$A$1:$M$25</definedName>
    <definedName name="_xlnm.Print_Area" localSheetId="2">様式第１号別紙!$B$1:$G$35</definedName>
    <definedName name="_xlnm.Print_Area" localSheetId="10">様式第４号別紙!$B$1:$G$26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8" l="1"/>
  <c r="B9" i="38" s="1"/>
  <c r="B8" i="38"/>
  <c r="N13" i="33"/>
  <c r="N14" i="33"/>
  <c r="N15" i="33"/>
  <c r="N10" i="33"/>
  <c r="N11" i="33"/>
  <c r="J15" i="33"/>
  <c r="J14" i="33"/>
  <c r="J13" i="33"/>
  <c r="J11" i="33"/>
  <c r="J10" i="33"/>
  <c r="F15" i="33"/>
  <c r="F14" i="33"/>
  <c r="F13" i="33"/>
  <c r="F12" i="33"/>
  <c r="F11" i="33"/>
  <c r="F10" i="33"/>
  <c r="K15" i="31" l="1"/>
  <c r="F15" i="37"/>
  <c r="F14" i="37"/>
  <c r="F13" i="37"/>
  <c r="F11" i="37"/>
  <c r="F10" i="37"/>
  <c r="M16" i="31"/>
  <c r="M15" i="31"/>
  <c r="M14" i="31"/>
  <c r="M12" i="31"/>
  <c r="M13" i="31"/>
  <c r="L15" i="31"/>
  <c r="L14" i="31"/>
  <c r="L13" i="31"/>
  <c r="L12" i="31"/>
  <c r="K14" i="31"/>
  <c r="K13" i="31"/>
  <c r="K12" i="31"/>
  <c r="F15" i="31"/>
  <c r="F14" i="31"/>
  <c r="F13" i="31"/>
  <c r="F12" i="31"/>
  <c r="F11" i="31"/>
  <c r="F10" i="31"/>
  <c r="D16" i="42"/>
  <c r="E16" i="41"/>
  <c r="D16" i="41"/>
  <c r="C16" i="41"/>
  <c r="B15" i="43" s="1"/>
  <c r="D16" i="37"/>
  <c r="C16" i="37"/>
  <c r="E16" i="31"/>
  <c r="D16" i="31"/>
  <c r="C16" i="31"/>
  <c r="H16" i="33"/>
  <c r="G16" i="33"/>
  <c r="F6" i="39"/>
  <c r="F7" i="39"/>
  <c r="C7" i="39"/>
  <c r="C6" i="39"/>
  <c r="B8" i="43"/>
  <c r="M16" i="41" l="1"/>
  <c r="C19" i="39"/>
  <c r="C20" i="39"/>
  <c r="C21" i="39"/>
  <c r="C22" i="39"/>
  <c r="C18" i="39"/>
  <c r="H15" i="42"/>
  <c r="G15" i="42"/>
  <c r="F15" i="42"/>
  <c r="E15" i="42"/>
  <c r="D15" i="42"/>
  <c r="C15" i="42"/>
  <c r="B15" i="42"/>
  <c r="H14" i="42"/>
  <c r="G14" i="42"/>
  <c r="F14" i="42"/>
  <c r="E14" i="42"/>
  <c r="D14" i="42"/>
  <c r="C14" i="42"/>
  <c r="B14" i="42"/>
  <c r="H13" i="42"/>
  <c r="G13" i="42"/>
  <c r="F13" i="42"/>
  <c r="E13" i="42"/>
  <c r="D13" i="42"/>
  <c r="C13" i="42"/>
  <c r="B13" i="42"/>
  <c r="H12" i="42"/>
  <c r="G12" i="42"/>
  <c r="D12" i="42"/>
  <c r="C12" i="42"/>
  <c r="C16" i="42" s="1"/>
  <c r="B12" i="42"/>
  <c r="H11" i="42"/>
  <c r="G11" i="42"/>
  <c r="F11" i="42"/>
  <c r="E11" i="42"/>
  <c r="D11" i="42"/>
  <c r="C11" i="42"/>
  <c r="B11" i="42"/>
  <c r="H10" i="42"/>
  <c r="G10" i="42"/>
  <c r="F10" i="42"/>
  <c r="E10" i="42"/>
  <c r="D10" i="42"/>
  <c r="C10" i="42"/>
  <c r="B10" i="42"/>
  <c r="A15" i="42"/>
  <c r="A14" i="42"/>
  <c r="A13" i="42"/>
  <c r="A12" i="42"/>
  <c r="A11" i="42"/>
  <c r="A10" i="42"/>
  <c r="M15" i="41"/>
  <c r="L15" i="41"/>
  <c r="K15" i="41"/>
  <c r="J15" i="41"/>
  <c r="M14" i="41"/>
  <c r="L14" i="41"/>
  <c r="K14" i="41"/>
  <c r="J14" i="41"/>
  <c r="M13" i="41"/>
  <c r="L13" i="41"/>
  <c r="K13" i="41"/>
  <c r="J13" i="41"/>
  <c r="M12" i="41"/>
  <c r="J12" i="41"/>
  <c r="L11" i="41"/>
  <c r="K11" i="41"/>
  <c r="J11" i="41"/>
  <c r="L10" i="41"/>
  <c r="K10" i="41"/>
  <c r="I15" i="41"/>
  <c r="H15" i="41"/>
  <c r="G15" i="41"/>
  <c r="F15" i="41"/>
  <c r="E15" i="41"/>
  <c r="D15" i="41"/>
  <c r="C15" i="41"/>
  <c r="B15" i="41"/>
  <c r="A15" i="41"/>
  <c r="I14" i="41"/>
  <c r="H14" i="41"/>
  <c r="G14" i="41"/>
  <c r="F14" i="41"/>
  <c r="E14" i="41"/>
  <c r="D14" i="41"/>
  <c r="C14" i="41"/>
  <c r="B14" i="41"/>
  <c r="A14" i="41"/>
  <c r="I13" i="41"/>
  <c r="H13" i="41"/>
  <c r="G13" i="41"/>
  <c r="F13" i="41"/>
  <c r="E13" i="41"/>
  <c r="D13" i="41"/>
  <c r="C13" i="41"/>
  <c r="B13" i="41"/>
  <c r="A13" i="41"/>
  <c r="I12" i="41"/>
  <c r="H12" i="41"/>
  <c r="G12" i="41"/>
  <c r="F12" i="41"/>
  <c r="E12" i="41"/>
  <c r="D12" i="41"/>
  <c r="C12" i="41"/>
  <c r="B12" i="41"/>
  <c r="A12" i="41"/>
  <c r="I11" i="41"/>
  <c r="H11" i="41"/>
  <c r="G11" i="41"/>
  <c r="F11" i="41"/>
  <c r="E11" i="41"/>
  <c r="D11" i="41"/>
  <c r="C11" i="41"/>
  <c r="B11" i="41"/>
  <c r="A11" i="41"/>
  <c r="I10" i="41"/>
  <c r="H10" i="41"/>
  <c r="G10" i="41"/>
  <c r="F10" i="41"/>
  <c r="E10" i="41"/>
  <c r="D10" i="41"/>
  <c r="C10" i="41"/>
  <c r="B10" i="41"/>
  <c r="J15" i="40"/>
  <c r="I15" i="40"/>
  <c r="F15" i="40"/>
  <c r="E15" i="40"/>
  <c r="D15" i="40"/>
  <c r="C15" i="40"/>
  <c r="B15" i="40"/>
  <c r="A15" i="40"/>
  <c r="J14" i="40"/>
  <c r="I14" i="40"/>
  <c r="F14" i="40"/>
  <c r="E14" i="40"/>
  <c r="D14" i="40"/>
  <c r="C14" i="40"/>
  <c r="B14" i="40"/>
  <c r="A14" i="40"/>
  <c r="J13" i="40"/>
  <c r="I13" i="40"/>
  <c r="F13" i="40"/>
  <c r="E13" i="40"/>
  <c r="D13" i="40"/>
  <c r="C13" i="40"/>
  <c r="B13" i="40"/>
  <c r="A13" i="40"/>
  <c r="J12" i="40"/>
  <c r="I12" i="40"/>
  <c r="F12" i="40"/>
  <c r="F16" i="40" s="1"/>
  <c r="E12" i="40"/>
  <c r="E16" i="40" s="1"/>
  <c r="B14" i="43" s="1"/>
  <c r="D12" i="40"/>
  <c r="C12" i="40"/>
  <c r="B12" i="40"/>
  <c r="A12" i="40"/>
  <c r="J11" i="40"/>
  <c r="I11" i="40"/>
  <c r="F11" i="40"/>
  <c r="E11" i="40"/>
  <c r="D11" i="40"/>
  <c r="C11" i="40"/>
  <c r="B11" i="40"/>
  <c r="A11" i="40"/>
  <c r="J10" i="40"/>
  <c r="I10" i="40"/>
  <c r="F10" i="40"/>
  <c r="E10" i="40"/>
  <c r="D10" i="40"/>
  <c r="C10" i="40"/>
  <c r="B10" i="40"/>
  <c r="A10" i="40"/>
  <c r="B16" i="43" l="1"/>
  <c r="B18" i="43" s="1"/>
  <c r="B10" i="43"/>
  <c r="B9" i="43" s="1"/>
  <c r="J10" i="41"/>
  <c r="A10" i="41"/>
  <c r="E14" i="39"/>
  <c r="D18" i="43" l="1"/>
  <c r="B16" i="38"/>
  <c r="B15" i="38"/>
  <c r="B14" i="38"/>
  <c r="B18" i="38" l="1"/>
  <c r="D18" i="38" s="1"/>
  <c r="I15" i="37"/>
  <c r="I15" i="42" s="1"/>
  <c r="I14" i="37"/>
  <c r="I14" i="42" s="1"/>
  <c r="I13" i="37"/>
  <c r="I11" i="37"/>
  <c r="I11" i="42" s="1"/>
  <c r="I10" i="37"/>
  <c r="I10" i="42" s="1"/>
  <c r="K12" i="41"/>
  <c r="K11" i="31"/>
  <c r="K10" i="31"/>
  <c r="L10" i="31"/>
  <c r="E13" i="37"/>
  <c r="E14" i="37"/>
  <c r="E13" i="31"/>
  <c r="E14" i="31"/>
  <c r="I13" i="33"/>
  <c r="K13" i="33" s="1"/>
  <c r="I14" i="33"/>
  <c r="K14" i="33" s="1"/>
  <c r="G14" i="40" l="1"/>
  <c r="G13" i="40"/>
  <c r="I13" i="42"/>
  <c r="E31" i="36"/>
  <c r="K13" i="40" l="1"/>
  <c r="H13" i="40"/>
  <c r="K14" i="40"/>
  <c r="H14" i="40"/>
  <c r="E15" i="37"/>
  <c r="E12" i="37"/>
  <c r="E11" i="37"/>
  <c r="E10" i="37"/>
  <c r="E16" i="37" l="1"/>
  <c r="F12" i="37"/>
  <c r="E12" i="42"/>
  <c r="E16" i="42" s="1"/>
  <c r="I12" i="33"/>
  <c r="I15" i="33"/>
  <c r="K15" i="33" s="1"/>
  <c r="I11" i="33"/>
  <c r="K11" i="33" s="1"/>
  <c r="I10" i="33"/>
  <c r="K10" i="33" s="1"/>
  <c r="K12" i="33" l="1"/>
  <c r="N12" i="33" s="1"/>
  <c r="J12" i="33"/>
  <c r="H10" i="40"/>
  <c r="G10" i="40"/>
  <c r="H11" i="40"/>
  <c r="G11" i="40"/>
  <c r="G15" i="40"/>
  <c r="I16" i="33"/>
  <c r="G12" i="40"/>
  <c r="I12" i="37"/>
  <c r="F12" i="42"/>
  <c r="L12" i="41"/>
  <c r="L11" i="31"/>
  <c r="G16" i="40" l="1"/>
  <c r="K15" i="40"/>
  <c r="H15" i="40"/>
  <c r="K11" i="40"/>
  <c r="K10" i="40"/>
  <c r="N16" i="33"/>
  <c r="H12" i="40"/>
  <c r="I12" i="42"/>
  <c r="I16" i="42" s="1"/>
  <c r="I16" i="37"/>
  <c r="E13" i="36" s="1"/>
  <c r="J16" i="42" s="1"/>
  <c r="K16" i="42" s="1"/>
  <c r="E11" i="36" l="1"/>
  <c r="L16" i="40" s="1"/>
  <c r="K12" i="40"/>
  <c r="K16" i="40" s="1"/>
  <c r="E15" i="31"/>
  <c r="E12" i="31"/>
  <c r="E11" i="31"/>
  <c r="M11" i="31" s="1"/>
  <c r="M11" i="41" s="1"/>
  <c r="E10" i="31"/>
  <c r="M10" i="31" s="1"/>
  <c r="M16" i="40" l="1"/>
  <c r="E12" i="36"/>
  <c r="N16" i="41" s="1"/>
  <c r="O16" i="41" s="1"/>
  <c r="M10" i="41"/>
  <c r="G47" i="24"/>
  <c r="G39" i="24"/>
  <c r="E14" i="36" l="1"/>
  <c r="G4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G2" authorId="0" shapeId="0" xr:uid="{2EFF3AB5-4366-411F-8804-88B0C20618BE}">
      <text>
        <r>
          <rPr>
            <b/>
            <sz val="11"/>
            <color indexed="81"/>
            <rFont val="MS P ゴシック"/>
            <family val="3"/>
            <charset val="128"/>
          </rPr>
          <t>富山県:</t>
        </r>
        <r>
          <rPr>
            <sz val="11"/>
            <color indexed="81"/>
            <rFont val="MS P ゴシック"/>
            <family val="3"/>
            <charset val="128"/>
          </rPr>
          <t xml:space="preserve">
法人内で採番している場合は記載、していない場合は記載不要です。</t>
        </r>
      </text>
    </comment>
    <comment ref="A13" authorId="0" shapeId="0" xr:uid="{FD52AE7E-7DFD-4158-B960-8826ECA8C258}">
      <text>
        <r>
          <rPr>
            <b/>
            <sz val="11"/>
            <color indexed="81"/>
            <rFont val="MS P ゴシック"/>
            <family val="3"/>
            <charset val="128"/>
          </rPr>
          <t>富山県:</t>
        </r>
        <r>
          <rPr>
            <sz val="11"/>
            <color indexed="81"/>
            <rFont val="MS P ゴシック"/>
            <family val="3"/>
            <charset val="128"/>
          </rPr>
          <t xml:space="preserve">
様式第1号別紙の金額（「２　申請額」の合計金額）を入力してください。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K4" authorId="0" shapeId="0" xr:uid="{4B7BF090-CB33-4FD0-B4F1-3BF5115ED1F5}">
      <text>
        <r>
          <rPr>
            <sz val="16"/>
            <color indexed="81"/>
            <rFont val="MS P ゴシック"/>
            <family val="3"/>
            <charset val="128"/>
          </rPr>
          <t>様式第１号別紙１に記載の担当者と異なる場合はご記載ください</t>
        </r>
      </text>
    </comment>
    <comment ref="A8" authorId="0" shapeId="0" xr:uid="{6026B342-84EB-4C39-920F-E39639FF5F6B}">
      <text>
        <r>
          <rPr>
            <sz val="14"/>
            <color indexed="81"/>
            <rFont val="MS P ゴシック"/>
            <family val="3"/>
            <charset val="128"/>
          </rPr>
          <t>同一法人内の複数の事業所で申請する場合は、事業所ごとに記載してください。</t>
        </r>
      </text>
    </comment>
    <comment ref="B8" authorId="0" shapeId="0" xr:uid="{B4149A90-19C3-4B08-BE33-67940144EBDF}">
      <text>
        <r>
          <rPr>
            <sz val="14"/>
            <color indexed="81"/>
            <rFont val="MS P ゴシック"/>
            <family val="3"/>
            <charset val="128"/>
          </rPr>
          <t>サービスの種類を選択してください。</t>
        </r>
      </text>
    </comment>
    <comment ref="N15" authorId="0" shapeId="0" xr:uid="{CC5637FD-79D2-4FB8-9CD7-685BFF12ACF5}">
      <text>
        <r>
          <rPr>
            <sz val="14"/>
            <color indexed="81"/>
            <rFont val="MS P ゴシック"/>
            <family val="3"/>
            <charset val="128"/>
          </rPr>
          <t>事業所が４未満の場合は、空欄となる行の「補助金所要額」の計算式を消してください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J4" authorId="0" shapeId="0" xr:uid="{95E7751A-EB4A-4DD3-BBD0-745E8E90240E}">
      <text>
        <r>
          <rPr>
            <sz val="16"/>
            <color indexed="81"/>
            <rFont val="MS P ゴシック"/>
            <family val="3"/>
            <charset val="128"/>
          </rPr>
          <t>様式第１号別紙１に記載の担当者と異なる場合はご記載ください</t>
        </r>
      </text>
    </comment>
    <comment ref="A8" authorId="0" shapeId="0" xr:uid="{002DB007-5714-4FB3-91B6-A681DD3C996F}">
      <text>
        <r>
          <rPr>
            <sz val="14"/>
            <color indexed="81"/>
            <rFont val="MS P ゴシック"/>
            <family val="3"/>
            <charset val="128"/>
          </rPr>
          <t>同一法人内の複数の事業所で申請する場合は、事業所ごとに記載してください。</t>
        </r>
      </text>
    </comment>
    <comment ref="B8" authorId="0" shapeId="0" xr:uid="{026BBDCC-E44A-4E38-AA0A-7C8DBB6778FF}">
      <text>
        <r>
          <rPr>
            <sz val="14"/>
            <color indexed="81"/>
            <rFont val="MS P ゴシック"/>
            <family val="3"/>
            <charset val="128"/>
          </rPr>
          <t>サービスの種類を選択してください。</t>
        </r>
      </text>
    </comment>
    <comment ref="I8" authorId="0" shapeId="0" xr:uid="{BA6B630C-59DC-4C57-8999-0DED20769438}">
      <text>
        <r>
          <rPr>
            <sz val="14"/>
            <color indexed="81"/>
            <rFont val="MS P ゴシック"/>
            <family val="3"/>
            <charset val="128"/>
          </rPr>
          <t>R5年度に補助を受けた場合は、事業所ごとに入力してください</t>
        </r>
      </text>
    </comment>
    <comment ref="K15" authorId="0" shapeId="0" xr:uid="{C1DA2730-09E1-48FA-A008-98AEC5C5E135}">
      <text>
        <r>
          <rPr>
            <sz val="16"/>
            <color indexed="81"/>
            <rFont val="MS P ゴシック"/>
            <family val="3"/>
            <charset val="128"/>
          </rPr>
          <t>事業所が４未満の場合は、空欄となる行の「補助金所要額」の計算式を消してください</t>
        </r>
      </text>
    </comment>
    <comment ref="L15" authorId="0" shapeId="0" xr:uid="{17835F4C-7B91-4C7D-965E-EE745C3CC43F}">
      <text>
        <r>
          <rPr>
            <sz val="16"/>
            <color indexed="81"/>
            <rFont val="MS P ゴシック"/>
            <family val="3"/>
            <charset val="128"/>
          </rPr>
          <t>事業所が４未満の場合は、空欄となる行の「補助金所要額」の計算式を消してください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F4" authorId="0" shapeId="0" xr:uid="{75C518CE-7DD4-4FB1-BCF1-5FC097A9E522}">
      <text>
        <r>
          <rPr>
            <sz val="16"/>
            <color indexed="81"/>
            <rFont val="MS P ゴシック"/>
            <family val="3"/>
            <charset val="128"/>
          </rPr>
          <t>様式第１号別紙１に記載の担当者と異なる場合はご記載ください</t>
        </r>
      </text>
    </comment>
    <comment ref="A8" authorId="0" shapeId="0" xr:uid="{84EDA31D-A4EF-414A-BAF9-63C0E9E60416}">
      <text>
        <r>
          <rPr>
            <sz val="14"/>
            <color indexed="81"/>
            <rFont val="MS P ゴシック"/>
            <family val="3"/>
            <charset val="128"/>
          </rPr>
          <t>同一法人内の複数の事業所で申請する場合は、事業所ごとに記載してください。</t>
        </r>
      </text>
    </comment>
    <comment ref="B8" authorId="0" shapeId="0" xr:uid="{B35DCA84-6A84-4AD5-A660-33A7D94A297C}">
      <text>
        <r>
          <rPr>
            <sz val="14"/>
            <color indexed="81"/>
            <rFont val="MS P ゴシック"/>
            <family val="3"/>
            <charset val="128"/>
          </rPr>
          <t>サービスの種類を選択してください。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4" authorId="0" shapeId="0" xr:uid="{F0A13696-38CE-477D-935D-E8F4C8449B55}">
      <text>
        <r>
          <rPr>
            <sz val="16"/>
            <color indexed="81"/>
            <rFont val="MS P ゴシック"/>
            <family val="3"/>
            <charset val="128"/>
          </rPr>
          <t>様式第４号別紙１に記載の担当者と異なる場合はご記載ください</t>
        </r>
      </text>
    </comment>
    <comment ref="A8" authorId="0" shapeId="0" xr:uid="{BABC587A-4846-4364-AFFA-492778CBE1A2}">
      <text>
        <r>
          <rPr>
            <sz val="14"/>
            <color indexed="81"/>
            <rFont val="MS P ゴシック"/>
            <family val="3"/>
            <charset val="128"/>
          </rPr>
          <t>同一法人内の複数の事業所で申請する場合は、事業所ごとに記載してください。</t>
        </r>
      </text>
    </comment>
    <comment ref="B8" authorId="0" shapeId="0" xr:uid="{A8F0D74C-F524-45C6-A45C-196D423CD060}">
      <text>
        <r>
          <rPr>
            <sz val="14"/>
            <color indexed="81"/>
            <rFont val="MS P ゴシック"/>
            <family val="3"/>
            <charset val="128"/>
          </rPr>
          <t>サービスの種類を選択してください。</t>
        </r>
      </text>
    </comment>
    <comment ref="M16" authorId="0" shapeId="0" xr:uid="{5AE3AFCE-CA7F-49E4-8DC1-7295151362FB}">
      <text>
        <r>
          <rPr>
            <b/>
            <sz val="9"/>
            <color indexed="81"/>
            <rFont val="MS P ゴシック"/>
            <family val="3"/>
            <charset val="128"/>
          </rPr>
          <t>富山県:</t>
        </r>
        <r>
          <rPr>
            <sz val="9"/>
            <color indexed="81"/>
            <rFont val="MS P ゴシック"/>
            <family val="3"/>
            <charset val="128"/>
          </rPr>
          <t xml:space="preserve">
この値が精算額となります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F4" authorId="0" shapeId="0" xr:uid="{2FBE5322-C16D-484F-8DC4-6B3187FFAB33}">
      <text>
        <r>
          <rPr>
            <sz val="16"/>
            <color indexed="81"/>
            <rFont val="MS P ゴシック"/>
            <family val="3"/>
            <charset val="128"/>
          </rPr>
          <t>様式第４号別紙１に記載の担当者と異なる場合はご記載ください</t>
        </r>
      </text>
    </comment>
    <comment ref="A8" authorId="0" shapeId="0" xr:uid="{ACE53CC1-106B-4E0E-B9DE-7483A0EA708E}">
      <text>
        <r>
          <rPr>
            <sz val="14"/>
            <color indexed="81"/>
            <rFont val="MS P ゴシック"/>
            <family val="3"/>
            <charset val="128"/>
          </rPr>
          <t>同一法人内の複数の事業所で申請する場合は、事業所ごとに記載してください。</t>
        </r>
      </text>
    </comment>
    <comment ref="B8" authorId="0" shapeId="0" xr:uid="{06EB88B0-95AC-4C41-8F66-0E0FE9855A2C}">
      <text>
        <r>
          <rPr>
            <sz val="14"/>
            <color indexed="81"/>
            <rFont val="MS P ゴシック"/>
            <family val="3"/>
            <charset val="128"/>
          </rPr>
          <t>サービスの種類を選択してください。</t>
        </r>
      </text>
    </comment>
    <comment ref="I8" authorId="0" shapeId="0" xr:uid="{A4349756-8665-4ACD-AAA0-021CB07C6459}">
      <text>
        <r>
          <rPr>
            <b/>
            <sz val="9"/>
            <color indexed="81"/>
            <rFont val="MS P ゴシック"/>
            <family val="3"/>
            <charset val="128"/>
          </rPr>
          <t>富山県:</t>
        </r>
        <r>
          <rPr>
            <sz val="9"/>
            <color indexed="81"/>
            <rFont val="MS P ゴシック"/>
            <family val="3"/>
            <charset val="128"/>
          </rPr>
          <t xml:space="preserve">
R5年度に補助を受けた場合は、事業所ごとに入力してください</t>
        </r>
      </text>
    </comment>
    <comment ref="O16" authorId="0" shapeId="0" xr:uid="{4C2FFBEB-E875-45D9-8C50-9775F6F7B007}">
      <text>
        <r>
          <rPr>
            <b/>
            <sz val="9"/>
            <color indexed="81"/>
            <rFont val="MS P ゴシック"/>
            <family val="3"/>
            <charset val="128"/>
          </rPr>
          <t>富山県:</t>
        </r>
        <r>
          <rPr>
            <sz val="9"/>
            <color indexed="81"/>
            <rFont val="MS P ゴシック"/>
            <family val="3"/>
            <charset val="128"/>
          </rPr>
          <t xml:space="preserve">
この値が精算額となります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F4" authorId="0" shapeId="0" xr:uid="{CC9A1778-6539-4F43-9F51-0893D99DD2D5}">
      <text>
        <r>
          <rPr>
            <sz val="16"/>
            <color indexed="81"/>
            <rFont val="MS P ゴシック"/>
            <family val="3"/>
            <charset val="128"/>
          </rPr>
          <t>様式第４号別紙１に記載の担当者と異なる場合はご記載ください。</t>
        </r>
      </text>
    </comment>
    <comment ref="A8" authorId="0" shapeId="0" xr:uid="{0A807D8D-C02F-4D49-BEDC-53480207A219}">
      <text>
        <r>
          <rPr>
            <sz val="14"/>
            <color indexed="81"/>
            <rFont val="MS P ゴシック"/>
            <family val="3"/>
            <charset val="128"/>
          </rPr>
          <t>同一法人内の複数の事業所で申請する場合は、事業所ごとに記載してください。</t>
        </r>
      </text>
    </comment>
    <comment ref="B8" authorId="0" shapeId="0" xr:uid="{DE3580B4-26F5-4ADE-B1D5-13E5BD9114B7}">
      <text>
        <r>
          <rPr>
            <sz val="14"/>
            <color indexed="81"/>
            <rFont val="MS P ゴシック"/>
            <family val="3"/>
            <charset val="128"/>
          </rPr>
          <t>サービスの種類を選択してください。</t>
        </r>
      </text>
    </comment>
    <comment ref="K16" authorId="0" shapeId="0" xr:uid="{530D3392-D7A1-42C9-85F6-B17B3A39F50B}">
      <text>
        <r>
          <rPr>
            <b/>
            <sz val="9"/>
            <color indexed="81"/>
            <rFont val="MS P ゴシック"/>
            <family val="3"/>
            <charset val="128"/>
          </rPr>
          <t>富山県:</t>
        </r>
        <r>
          <rPr>
            <sz val="9"/>
            <color indexed="81"/>
            <rFont val="MS P ゴシック"/>
            <family val="3"/>
            <charset val="128"/>
          </rPr>
          <t xml:space="preserve">
この値が精算額となります</t>
        </r>
      </text>
    </comment>
  </commentList>
</comments>
</file>

<file path=xl/sharedStrings.xml><?xml version="1.0" encoding="utf-8"?>
<sst xmlns="http://schemas.openxmlformats.org/spreadsheetml/2006/main" count="960" uniqueCount="457">
  <si>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</si>
  <si>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</si>
  <si>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</si>
  <si>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</si>
  <si>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</si>
  <si>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</si>
  <si>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</si>
  <si>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</si>
  <si>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</si>
  <si>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</si>
  <si>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</si>
  <si>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</si>
  <si>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</si>
  <si>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</si>
  <si>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</si>
  <si>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</si>
  <si>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</si>
  <si>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</si>
  <si>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</si>
  <si>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</si>
  <si>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</si>
  <si>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</si>
  <si>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</si>
  <si>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</si>
  <si>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</si>
  <si>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</si>
  <si>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</si>
  <si>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</si>
  <si>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</si>
  <si>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</si>
  <si>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</si>
  <si>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</si>
  <si>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</si>
  <si>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</si>
  <si>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</si>
  <si>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</si>
  <si>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</si>
  <si>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</si>
  <si>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</si>
  <si>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</si>
  <si>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</si>
  <si>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</si>
  <si>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</si>
  <si>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</si>
  <si>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</si>
  <si>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</si>
  <si>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</si>
  <si>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</si>
  <si>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</si>
  <si>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</si>
  <si>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</si>
  <si>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</si>
  <si>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</si>
  <si>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</si>
  <si>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</si>
  <si>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</si>
  <si>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</si>
  <si>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</si>
  <si>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</si>
  <si>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</si>
  <si>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</si>
  <si>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</si>
  <si>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</si>
  <si>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</si>
  <si>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</si>
  <si>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</si>
  <si>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</si>
  <si>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</si>
  <si>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</si>
  <si>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</si>
  <si>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</si>
  <si>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</si>
  <si>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</si>
  <si>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</si>
  <si>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</si>
  <si>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</si>
  <si>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</si>
  <si>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</si>
  <si>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</si>
  <si>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</si>
  <si>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</si>
  <si>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</si>
  <si>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</si>
  <si>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</si>
  <si>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</si>
  <si>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</si>
  <si>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</si>
  <si>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</si>
  <si>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</si>
  <si>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</si>
  <si>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</si>
  <si>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</si>
  <si>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</si>
  <si>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</si>
  <si>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</si>
  <si>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</si>
  <si>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</si>
  <si>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</si>
  <si>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</si>
  <si>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</si>
  <si>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</si>
  <si>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</si>
  <si>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</si>
  <si>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</si>
  <si>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</si>
  <si>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</si>
  <si>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</si>
  <si>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</si>
  <si>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</si>
  <si>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</si>
  <si>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</si>
  <si>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6</t>
    <phoneticPr fontId="1"/>
  </si>
  <si>
    <t>7-1</t>
    <phoneticPr fontId="1"/>
  </si>
  <si>
    <t>7-2</t>
    <phoneticPr fontId="1"/>
  </si>
  <si>
    <t>8</t>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</si>
  <si>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</si>
  <si>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</si>
  <si>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</si>
  <si>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</si>
  <si>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</si>
  <si>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</si>
  <si>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</si>
  <si>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</si>
  <si>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</si>
  <si>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</si>
  <si>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デスクトップ
ＰＣ</t>
    <phoneticPr fontId="1"/>
  </si>
  <si>
    <t>◎</t>
    <phoneticPr fontId="1"/>
  </si>
  <si>
    <t>○</t>
    <phoneticPr fontId="1"/>
  </si>
  <si>
    <t>個</t>
    <rPh sb="0" eb="1">
      <t>コ</t>
    </rPh>
    <phoneticPr fontId="1"/>
  </si>
  <si>
    <t>台</t>
    <rPh sb="0" eb="1">
      <t>ダイ</t>
    </rPh>
    <phoneticPr fontId="1"/>
  </si>
  <si>
    <t>式</t>
    <rPh sb="0" eb="1">
      <t>シキ</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</si>
  <si>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</si>
  <si>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</si>
  <si>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</si>
  <si>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</si>
  <si>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</si>
  <si>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</si>
  <si>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</si>
  <si>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導入価格（１単位あたり）</t>
    <rPh sb="0" eb="2">
      <t>ドウニュウ</t>
    </rPh>
    <rPh sb="2" eb="4">
      <t>カカク</t>
    </rPh>
    <rPh sb="6" eb="8">
      <t>タンイ</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</si>
  <si>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</si>
  <si>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</si>
  <si>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t>
    <phoneticPr fontId="1"/>
  </si>
  <si>
    <t>○</t>
    <phoneticPr fontId="1"/>
  </si>
  <si>
    <t>○</t>
    <phoneticPr fontId="1"/>
  </si>
  <si>
    <t>スマート
フォン</t>
    <phoneticPr fontId="1"/>
  </si>
  <si>
    <t>9</t>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</si>
  <si>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</si>
  <si>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</si>
  <si>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</si>
  <si>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</si>
  <si>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</si>
  <si>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</si>
  <si>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</si>
  <si>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</si>
  <si>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</si>
  <si>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</si>
  <si>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</si>
  <si>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</si>
  <si>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</si>
  <si>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その他の単位（直接ご記入ください）</t>
    <rPh sb="2" eb="3">
      <t>タ</t>
    </rPh>
    <rPh sb="4" eb="6">
      <t>タンイ</t>
    </rPh>
    <rPh sb="7" eb="9">
      <t>チョクセツ</t>
    </rPh>
    <rPh sb="10" eb="12">
      <t>キニュウ</t>
    </rPh>
    <phoneticPr fontId="1"/>
  </si>
  <si>
    <t>番　　　　　　　　　　号</t>
    <rPh sb="0" eb="1">
      <t>バン</t>
    </rPh>
    <rPh sb="11" eb="12">
      <t>ゴウ</t>
    </rPh>
    <phoneticPr fontId="1"/>
  </si>
  <si>
    <t>　　年　　月　　日</t>
    <rPh sb="2" eb="3">
      <t>ネン</t>
    </rPh>
    <rPh sb="5" eb="6">
      <t>ツキ</t>
    </rPh>
    <rPh sb="8" eb="9">
      <t>ヒ</t>
    </rPh>
    <phoneticPr fontId="1"/>
  </si>
  <si>
    <t>　所在地</t>
    <rPh sb="1" eb="4">
      <t>ショザイチ</t>
    </rPh>
    <phoneticPr fontId="1"/>
  </si>
  <si>
    <t>　法人名</t>
    <rPh sb="1" eb="3">
      <t>ホウジン</t>
    </rPh>
    <rPh sb="3" eb="4">
      <t>メイ</t>
    </rPh>
    <phoneticPr fontId="1"/>
  </si>
  <si>
    <t>　代表者</t>
    <rPh sb="1" eb="4">
      <t>ダイヒョウシャ</t>
    </rPh>
    <phoneticPr fontId="1"/>
  </si>
  <si>
    <t>　　　　・その他参考となる書類</t>
    <rPh sb="7" eb="8">
      <t>タ</t>
    </rPh>
    <rPh sb="8" eb="10">
      <t>サンコウ</t>
    </rPh>
    <rPh sb="13" eb="15">
      <t>ショルイ</t>
    </rPh>
    <phoneticPr fontId="1"/>
  </si>
  <si>
    <t>（単位：円）</t>
    <rPh sb="1" eb="3">
      <t>タンイ</t>
    </rPh>
    <rPh sb="4" eb="5">
      <t>エン</t>
    </rPh>
    <phoneticPr fontId="16"/>
  </si>
  <si>
    <t>電話番号</t>
    <rPh sb="0" eb="2">
      <t>デンワ</t>
    </rPh>
    <rPh sb="2" eb="4">
      <t>バンゴウ</t>
    </rPh>
    <phoneticPr fontId="19"/>
  </si>
  <si>
    <t>Ｅ－ｍａｉｌ</t>
    <phoneticPr fontId="19"/>
  </si>
  <si>
    <t>小　計</t>
    <rPh sb="0" eb="1">
      <t>ショウ</t>
    </rPh>
    <rPh sb="2" eb="3">
      <t>ケイ</t>
    </rPh>
    <phoneticPr fontId="16"/>
  </si>
  <si>
    <t>－</t>
    <phoneticPr fontId="16"/>
  </si>
  <si>
    <t>合　計</t>
    <rPh sb="0" eb="1">
      <t>ゴウ</t>
    </rPh>
    <rPh sb="2" eb="3">
      <t>ケイ</t>
    </rPh>
    <phoneticPr fontId="16"/>
  </si>
  <si>
    <t>1-1　法人・施設概要</t>
    <rPh sb="4" eb="6">
      <t>ホウジン</t>
    </rPh>
    <rPh sb="7" eb="9">
      <t>シセツ</t>
    </rPh>
    <rPh sb="9" eb="11">
      <t>ガイヨウ</t>
    </rPh>
    <phoneticPr fontId="19"/>
  </si>
  <si>
    <t>法人名</t>
    <rPh sb="0" eb="2">
      <t>ホウジン</t>
    </rPh>
    <rPh sb="2" eb="3">
      <t>メイ</t>
    </rPh>
    <phoneticPr fontId="19"/>
  </si>
  <si>
    <t>代表者名</t>
    <rPh sb="0" eb="3">
      <t>ダイヒョウシャ</t>
    </rPh>
    <rPh sb="3" eb="4">
      <t>メイ</t>
    </rPh>
    <phoneticPr fontId="19"/>
  </si>
  <si>
    <t>施設
所在地</t>
    <rPh sb="0" eb="2">
      <t>シセツ</t>
    </rPh>
    <rPh sb="3" eb="6">
      <t>ショザイチ</t>
    </rPh>
    <phoneticPr fontId="19"/>
  </si>
  <si>
    <t>〒</t>
    <phoneticPr fontId="19"/>
  </si>
  <si>
    <t>山梨県</t>
    <rPh sb="0" eb="3">
      <t>ヤマナシケン</t>
    </rPh>
    <phoneticPr fontId="19"/>
  </si>
  <si>
    <t>職員数（人）</t>
    <rPh sb="0" eb="3">
      <t>ショクインスウ</t>
    </rPh>
    <rPh sb="4" eb="5">
      <t>ニン</t>
    </rPh>
    <phoneticPr fontId="19"/>
  </si>
  <si>
    <t>利用定員（人）</t>
    <rPh sb="0" eb="2">
      <t>リヨウ</t>
    </rPh>
    <rPh sb="2" eb="4">
      <t>テイイン</t>
    </rPh>
    <rPh sb="5" eb="6">
      <t>ニン</t>
    </rPh>
    <phoneticPr fontId="19"/>
  </si>
  <si>
    <t>1-2　担当者連絡先</t>
    <rPh sb="4" eb="7">
      <t>タントウシャ</t>
    </rPh>
    <rPh sb="7" eb="10">
      <t>レンラクサキ</t>
    </rPh>
    <phoneticPr fontId="19"/>
  </si>
  <si>
    <t>所属・役職</t>
    <rPh sb="0" eb="2">
      <t>ショゾク</t>
    </rPh>
    <rPh sb="3" eb="5">
      <t>ヤクショク</t>
    </rPh>
    <phoneticPr fontId="19"/>
  </si>
  <si>
    <t>氏名</t>
    <rPh sb="0" eb="2">
      <t>シメイ</t>
    </rPh>
    <phoneticPr fontId="19"/>
  </si>
  <si>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19"/>
  </si>
  <si>
    <t>(1)　ＩＣＴを導入することにより解決したいと考えている課題・問題点を具体的に記載してください。</t>
    <rPh sb="31" eb="34">
      <t>モンダイテン</t>
    </rPh>
    <phoneticPr fontId="19"/>
  </si>
  <si>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19"/>
  </si>
  <si>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19"/>
  </si>
  <si>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19"/>
  </si>
  <si>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19"/>
  </si>
  <si>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19"/>
  </si>
  <si>
    <t>補助事業者</t>
    <rPh sb="0" eb="2">
      <t>ホジョ</t>
    </rPh>
    <rPh sb="2" eb="5">
      <t>ジギョウシャ</t>
    </rPh>
    <phoneticPr fontId="1"/>
  </si>
  <si>
    <t>　　１　変更後申請額</t>
    <rPh sb="4" eb="6">
      <t>ヘンコウ</t>
    </rPh>
    <rPh sb="6" eb="7">
      <t>ゴ</t>
    </rPh>
    <rPh sb="7" eb="10">
      <t>シンセイガク</t>
    </rPh>
    <phoneticPr fontId="1"/>
  </si>
  <si>
    <t>　　２　変更前申請額</t>
    <rPh sb="4" eb="7">
      <t>ヘンコウマエ</t>
    </rPh>
    <rPh sb="7" eb="10">
      <t>シンセイガク</t>
    </rPh>
    <phoneticPr fontId="1"/>
  </si>
  <si>
    <t>　　３　変更の内容・理由</t>
    <rPh sb="4" eb="6">
      <t>ヘンコウ</t>
    </rPh>
    <rPh sb="7" eb="9">
      <t>ナイヨウ</t>
    </rPh>
    <rPh sb="10" eb="12">
      <t>リユウ</t>
    </rPh>
    <phoneticPr fontId="1"/>
  </si>
  <si>
    <t>　　４　変更申請額算出内訳</t>
    <rPh sb="4" eb="6">
      <t>ヘンコウ</t>
    </rPh>
    <rPh sb="6" eb="9">
      <t>シンセイガク</t>
    </rPh>
    <rPh sb="9" eb="11">
      <t>サンシュツ</t>
    </rPh>
    <rPh sb="11" eb="13">
      <t>ウチワケ</t>
    </rPh>
    <phoneticPr fontId="1"/>
  </si>
  <si>
    <t>　　５　変更導入計画</t>
    <rPh sb="4" eb="6">
      <t>ヘンコウ</t>
    </rPh>
    <rPh sb="6" eb="8">
      <t>ドウニュウ</t>
    </rPh>
    <rPh sb="8" eb="10">
      <t>ケイカク</t>
    </rPh>
    <phoneticPr fontId="1"/>
  </si>
  <si>
    <t>　　６　歳入歳出予算書</t>
    <rPh sb="4" eb="6">
      <t>サイニュウ</t>
    </rPh>
    <rPh sb="6" eb="8">
      <t>サイシュツ</t>
    </rPh>
    <rPh sb="8" eb="11">
      <t>ヨサンショ</t>
    </rPh>
    <phoneticPr fontId="1"/>
  </si>
  <si>
    <t>　　７　添付書類</t>
    <rPh sb="4" eb="6">
      <t>テンプ</t>
    </rPh>
    <rPh sb="6" eb="8">
      <t>ショルイ</t>
    </rPh>
    <phoneticPr fontId="1"/>
  </si>
  <si>
    <t>　　　中止（廃止）の理由</t>
    <phoneticPr fontId="1"/>
  </si>
  <si>
    <t>台数</t>
    <rPh sb="0" eb="2">
      <t>ダイスウ</t>
    </rPh>
    <phoneticPr fontId="1"/>
  </si>
  <si>
    <t>介護サービスの
種別</t>
    <rPh sb="0" eb="2">
      <t>カイゴ</t>
    </rPh>
    <rPh sb="8" eb="10">
      <t>シュベツ</t>
    </rPh>
    <phoneticPr fontId="19"/>
  </si>
  <si>
    <t>1-3　ＩＣＴ導入事業の概要</t>
    <rPh sb="7" eb="9">
      <t>ドウニュウ</t>
    </rPh>
    <rPh sb="9" eb="11">
      <t>ジギョウ</t>
    </rPh>
    <rPh sb="12" eb="14">
      <t>ガイヨウ</t>
    </rPh>
    <phoneticPr fontId="19"/>
  </si>
  <si>
    <t>ＩＣＴ導入の内容</t>
    <rPh sb="3" eb="5">
      <t>ドウニュウ</t>
    </rPh>
    <rPh sb="6" eb="8">
      <t>ナイヨウ</t>
    </rPh>
    <phoneticPr fontId="19"/>
  </si>
  <si>
    <t>　　　　　　　　　　　　　　</t>
    <phoneticPr fontId="1"/>
  </si>
  <si>
    <t>リース・レンタルの場合の契約期間：</t>
    <rPh sb="9" eb="11">
      <t>バアイ</t>
    </rPh>
    <rPh sb="12" eb="14">
      <t>ケイヤク</t>
    </rPh>
    <rPh sb="14" eb="16">
      <t>キカン</t>
    </rPh>
    <phoneticPr fontId="1"/>
  </si>
  <si>
    <t>製品の特徴</t>
    <rPh sb="0" eb="2">
      <t>セイヒン</t>
    </rPh>
    <rPh sb="3" eb="5">
      <t>トクチョウ</t>
    </rPh>
    <phoneticPr fontId="19"/>
  </si>
  <si>
    <t>＊製造業者又は販売代理店に提供を受け添付すること</t>
    <phoneticPr fontId="1"/>
  </si>
  <si>
    <t>積算</t>
    <rPh sb="0" eb="2">
      <t>セキサン</t>
    </rPh>
    <phoneticPr fontId="16"/>
  </si>
  <si>
    <t>導入内容</t>
    <rPh sb="0" eb="2">
      <t>ドウニュウ</t>
    </rPh>
    <rPh sb="2" eb="4">
      <t>ナイヨウ</t>
    </rPh>
    <phoneticPr fontId="16"/>
  </si>
  <si>
    <t>⑵補助対象外事業分</t>
    <rPh sb="1" eb="3">
      <t>ホジョ</t>
    </rPh>
    <rPh sb="3" eb="5">
      <t>タイショウ</t>
    </rPh>
    <rPh sb="5" eb="6">
      <t>ガイ</t>
    </rPh>
    <rPh sb="6" eb="8">
      <t>ジギョウ</t>
    </rPh>
    <rPh sb="8" eb="9">
      <t>ブン</t>
    </rPh>
    <phoneticPr fontId="16"/>
  </si>
  <si>
    <t>⑴補助対象事業分</t>
    <rPh sb="1" eb="3">
      <t>ホジョ</t>
    </rPh>
    <rPh sb="3" eb="5">
      <t>タイショウ</t>
    </rPh>
    <rPh sb="5" eb="7">
      <t>ジギョウ</t>
    </rPh>
    <rPh sb="7" eb="8">
      <t>ブン</t>
    </rPh>
    <phoneticPr fontId="16"/>
  </si>
  <si>
    <t>購入・リース・
レンタルの別</t>
    <rPh sb="0" eb="2">
      <t>コウニュウ</t>
    </rPh>
    <rPh sb="13" eb="14">
      <t>ベツ</t>
    </rPh>
    <phoneticPr fontId="19"/>
  </si>
  <si>
    <t>円</t>
    <rPh sb="0" eb="1">
      <t>エン</t>
    </rPh>
    <phoneticPr fontId="1"/>
  </si>
  <si>
    <t>うち、補助対象経費　　　　　　　　　　　　　円</t>
    <rPh sb="3" eb="5">
      <t>ホジョ</t>
    </rPh>
    <rPh sb="5" eb="7">
      <t>タイショウ</t>
    </rPh>
    <rPh sb="7" eb="9">
      <t>ケイヒ</t>
    </rPh>
    <rPh sb="22" eb="23">
      <t>エン</t>
    </rPh>
    <phoneticPr fontId="1"/>
  </si>
  <si>
    <t>1-4　ＩＣＴ化への取組</t>
    <rPh sb="7" eb="8">
      <t>カ</t>
    </rPh>
    <rPh sb="10" eb="12">
      <t>トリクミ</t>
    </rPh>
    <phoneticPr fontId="19"/>
  </si>
  <si>
    <t>経費</t>
    <rPh sb="0" eb="2">
      <t>ケイヒ</t>
    </rPh>
    <phoneticPr fontId="1"/>
  </si>
  <si>
    <t>2-3　効果検証</t>
    <rPh sb="4" eb="6">
      <t>コウカ</t>
    </rPh>
    <rPh sb="6" eb="8">
      <t>ケンショウ</t>
    </rPh>
    <phoneticPr fontId="19"/>
  </si>
  <si>
    <t>様式第１号別紙３</t>
    <rPh sb="0" eb="2">
      <t>ヨウシキ</t>
    </rPh>
    <rPh sb="2" eb="3">
      <t>ダイ</t>
    </rPh>
    <rPh sb="4" eb="5">
      <t>ゴウ</t>
    </rPh>
    <rPh sb="5" eb="7">
      <t>ベッシ</t>
    </rPh>
    <phoneticPr fontId="19"/>
  </si>
  <si>
    <t>　　　　・導入する機器やソフト等のカタログ等</t>
    <rPh sb="5" eb="7">
      <t>ドウニュウ</t>
    </rPh>
    <rPh sb="9" eb="11">
      <t>キキ</t>
    </rPh>
    <rPh sb="15" eb="16">
      <t>トウ</t>
    </rPh>
    <rPh sb="21" eb="22">
      <t>トウ</t>
    </rPh>
    <phoneticPr fontId="1"/>
  </si>
  <si>
    <t>介護ロボット施設種別</t>
    <rPh sb="0" eb="2">
      <t>カイゴ</t>
    </rPh>
    <rPh sb="6" eb="8">
      <t>シセツ</t>
    </rPh>
    <rPh sb="8" eb="10">
      <t>シュベツ</t>
    </rPh>
    <phoneticPr fontId="1"/>
  </si>
  <si>
    <t>ＩＣＴ施設種別</t>
    <rPh sb="3" eb="5">
      <t>シセツ</t>
    </rPh>
    <rPh sb="5" eb="7">
      <t>シュベツ</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</si>
  <si>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</si>
  <si>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</si>
  <si>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6">
      <t>リョウヨウガタ</t>
    </rPh>
    <rPh sb="6" eb="8">
      <t>イリョウ</t>
    </rPh>
    <rPh sb="8" eb="10">
      <t>シセツ</t>
    </rPh>
    <phoneticPr fontId="1"/>
  </si>
  <si>
    <t>　介護医療院</t>
    <rPh sb="1" eb="3">
      <t>カイゴ</t>
    </rPh>
    <rPh sb="3" eb="5">
      <t>イリョウ</t>
    </rPh>
    <rPh sb="5" eb="6">
      <t>イン</t>
    </rPh>
    <phoneticPr fontId="1"/>
  </si>
  <si>
    <t>　特定施設入居者生活介護</t>
    <rPh sb="1" eb="3">
      <t>トクテイ</t>
    </rPh>
    <rPh sb="3" eb="5">
      <t>シセツ</t>
    </rPh>
    <rPh sb="5" eb="8">
      <t>ニュウキョシャ</t>
    </rPh>
    <rPh sb="8" eb="10">
      <t>セイカツ</t>
    </rPh>
    <rPh sb="10" eb="12">
      <t>カイゴ</t>
    </rPh>
    <phoneticPr fontId="1"/>
  </si>
  <si>
    <t>　認知症対応型共同生活介護</t>
    <rPh sb="1" eb="4">
      <t>ニンチショウ</t>
    </rPh>
    <rPh sb="4" eb="7">
      <t>タイオウガタ</t>
    </rPh>
    <rPh sb="7" eb="9">
      <t>キョウドウ</t>
    </rPh>
    <rPh sb="9" eb="11">
      <t>セイカツ</t>
    </rPh>
    <rPh sb="11" eb="13">
      <t>カイゴ</t>
    </rPh>
    <phoneticPr fontId="1"/>
  </si>
  <si>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</si>
  <si>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　地域密着型介護老人福祉施設入居者生活介護</t>
    <rPh sb="1" eb="3">
      <t>チイキ</t>
    </rPh>
    <rPh sb="3" eb="6">
      <t>ミッチャクガタ</t>
    </rPh>
    <rPh sb="6" eb="8">
      <t>カイゴ</t>
    </rPh>
    <rPh sb="8" eb="10">
      <t>ロウジン</t>
    </rPh>
    <rPh sb="10" eb="12">
      <t>フクシ</t>
    </rPh>
    <rPh sb="12" eb="14">
      <t>シセツ</t>
    </rPh>
    <rPh sb="14" eb="17">
      <t>ニュウキョシャ</t>
    </rPh>
    <rPh sb="17" eb="19">
      <t>セイカツ</t>
    </rPh>
    <rPh sb="19" eb="21">
      <t>カイゴ</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</si>
  <si>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</si>
  <si>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</si>
  <si>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</si>
  <si>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</si>
  <si>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3">
      <t>ツウショ</t>
    </rPh>
    <rPh sb="3" eb="5">
      <t>カイゴ</t>
    </rPh>
    <phoneticPr fontId="1"/>
  </si>
  <si>
    <t>　通所リハビリテーション</t>
    <rPh sb="1" eb="3">
      <t>ツウショ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</si>
  <si>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</si>
  <si>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</si>
  <si>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</si>
  <si>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　夜間対応型訪問介護</t>
    <rPh sb="1" eb="3">
      <t>ヤカン</t>
    </rPh>
    <rPh sb="3" eb="6">
      <t>タイオウガタ</t>
    </rPh>
    <rPh sb="6" eb="8">
      <t>ホウモン</t>
    </rPh>
    <rPh sb="8" eb="10">
      <t>カイゴ</t>
    </rPh>
    <phoneticPr fontId="1"/>
  </si>
  <si>
    <t>　地域密着型通所介護</t>
    <rPh sb="1" eb="3">
      <t>チイキ</t>
    </rPh>
    <rPh sb="3" eb="6">
      <t>ミッチャクガタ</t>
    </rPh>
    <rPh sb="6" eb="8">
      <t>ツウショ</t>
    </rPh>
    <rPh sb="8" eb="10">
      <t>カイゴ</t>
    </rPh>
    <phoneticPr fontId="1"/>
  </si>
  <si>
    <t>　認知症対応型通所介護</t>
    <rPh sb="1" eb="4">
      <t>ニンチショウ</t>
    </rPh>
    <rPh sb="4" eb="7">
      <t>タイオウガタ</t>
    </rPh>
    <rPh sb="7" eb="9">
      <t>ツウショ</t>
    </rPh>
    <rPh sb="9" eb="11">
      <t>カイゴ</t>
    </rPh>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</si>
  <si>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</si>
  <si>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</si>
  <si>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介護ロボットの種別</t>
    <rPh sb="0" eb="2">
      <t>カイゴ</t>
    </rPh>
    <rPh sb="7" eb="9">
      <t>シュベツ</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</si>
  <si>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</si>
  <si>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</si>
  <si>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</si>
  <si>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</si>
  <si>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入職支援</t>
    <rPh sb="0" eb="2">
      <t>ニュウショク</t>
    </rPh>
    <rPh sb="2" eb="4">
      <t>シエン</t>
    </rPh>
    <phoneticPr fontId="1"/>
  </si>
  <si>
    <t>介護業務支援</t>
    <rPh sb="0" eb="2">
      <t>カイゴ</t>
    </rPh>
    <rPh sb="2" eb="4">
      <t>ギョウム</t>
    </rPh>
    <rPh sb="4" eb="6">
      <t>シエン</t>
    </rPh>
    <phoneticPr fontId="1"/>
  </si>
  <si>
    <t>購入、リース・レンタル</t>
    <rPh sb="0" eb="2">
      <t>コウニュウ</t>
    </rPh>
    <phoneticPr fontId="1"/>
  </si>
  <si>
    <t>レンタル</t>
    <phoneticPr fontId="1"/>
  </si>
  <si>
    <t>ＩＣＴ機器のメーカー名及び製品名</t>
    <rPh sb="3" eb="5">
      <t>キキ</t>
    </rPh>
    <rPh sb="10" eb="11">
      <t>メイ</t>
    </rPh>
    <rPh sb="11" eb="12">
      <t>オヨ</t>
    </rPh>
    <rPh sb="13" eb="16">
      <t>セイヒンメイ</t>
    </rPh>
    <phoneticPr fontId="19"/>
  </si>
  <si>
    <t>介護サービス
施設・事業所名</t>
    <rPh sb="0" eb="2">
      <t>カイゴ</t>
    </rPh>
    <rPh sb="7" eb="9">
      <t>シセツ</t>
    </rPh>
    <rPh sb="10" eb="13">
      <t>ジギョウショ</t>
    </rPh>
    <rPh sb="13" eb="14">
      <t>メイ</t>
    </rPh>
    <phoneticPr fontId="19"/>
  </si>
  <si>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</si>
  <si>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　★一つ星　　　　★二つ星　</t>
    <rPh sb="2" eb="3">
      <t>ヒト</t>
    </rPh>
    <rPh sb="4" eb="5">
      <t>ボシ</t>
    </rPh>
    <rPh sb="10" eb="11">
      <t>フタ</t>
    </rPh>
    <rPh sb="12" eb="13">
      <t>ボシ</t>
    </rPh>
    <phoneticPr fontId="1"/>
  </si>
  <si>
    <t>通知
方法</t>
    <rPh sb="0" eb="2">
      <t>ツウチ</t>
    </rPh>
    <rPh sb="3" eb="5">
      <t>ホウホウ</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</si>
  <si>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</si>
  <si>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購入・リース・レンタルに要する経費（税抜）</t>
    <rPh sb="0" eb="2">
      <t>コウニュウ</t>
    </rPh>
    <rPh sb="12" eb="13">
      <t>ヨウ</t>
    </rPh>
    <rPh sb="15" eb="17">
      <t>ケイヒ</t>
    </rPh>
    <rPh sb="18" eb="20">
      <t>ゼイヌキ</t>
    </rPh>
    <phoneticPr fontId="1"/>
  </si>
  <si>
    <t>金額（税抜）</t>
    <rPh sb="0" eb="2">
      <t>キンガク</t>
    </rPh>
    <rPh sb="3" eb="5">
      <t>ゼイヌキ</t>
    </rPh>
    <phoneticPr fontId="1"/>
  </si>
  <si>
    <t>2-5　その他</t>
    <rPh sb="6" eb="7">
      <t>タ</t>
    </rPh>
    <phoneticPr fontId="19"/>
  </si>
  <si>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19"/>
  </si>
  <si>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19"/>
  </si>
  <si>
    <t>その他</t>
    <rPh sb="2" eb="3">
      <t>タ</t>
    </rPh>
    <phoneticPr fontId="1"/>
  </si>
  <si>
    <t>その他の種別</t>
    <rPh sb="2" eb="3">
      <t>タ</t>
    </rPh>
    <rPh sb="4" eb="6">
      <t>シュベツ</t>
    </rPh>
    <phoneticPr fontId="1"/>
  </si>
  <si>
    <t>厚労省ガイドライン等</t>
    <rPh sb="0" eb="3">
      <t>コウロウショウ</t>
    </rPh>
    <rPh sb="9" eb="10">
      <t>ナド</t>
    </rPh>
    <phoneticPr fontId="1"/>
  </si>
  <si>
    <t>介護サービス事業所における生産性向上に資するガイドライン</t>
    <phoneticPr fontId="1"/>
  </si>
  <si>
    <t>介護サービス事業所におけるICT機器・ソフトウェア導入に関する手引き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</si>
  <si>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</si>
  <si>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</si>
  <si>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</si>
  <si>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ガイドライン名：
作成者：
参考URL等：</t>
    <rPh sb="6" eb="7">
      <t>メイ</t>
    </rPh>
    <rPh sb="10" eb="13">
      <t>サクセイシャ</t>
    </rPh>
    <rPh sb="16" eb="18">
      <t>サンコウ</t>
    </rPh>
    <rPh sb="21" eb="22">
      <t>ナド</t>
    </rPh>
    <phoneticPr fontId="19"/>
  </si>
  <si>
    <t>2-1　職員の賃金への還元</t>
    <rPh sb="4" eb="6">
      <t>ショクイン</t>
    </rPh>
    <rPh sb="7" eb="9">
      <t>チンギン</t>
    </rPh>
    <rPh sb="11" eb="13">
      <t>カンゲン</t>
    </rPh>
    <phoneticPr fontId="1"/>
  </si>
  <si>
    <t>職員への賃金の還元</t>
    <rPh sb="0" eb="2">
      <t>ショクイン</t>
    </rPh>
    <rPh sb="4" eb="6">
      <t>チンギン</t>
    </rPh>
    <rPh sb="7" eb="9">
      <t>カンゲン</t>
    </rPh>
    <phoneticPr fontId="1"/>
  </si>
  <si>
    <t>有り</t>
    <rPh sb="0" eb="1">
      <t>ア</t>
    </rPh>
    <phoneticPr fontId="1"/>
  </si>
  <si>
    <t>無し</t>
    <rPh sb="0" eb="1">
      <t>ナ</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</si>
  <si>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19"/>
  </si>
  <si>
    <t>補助要件</t>
    <rPh sb="0" eb="2">
      <t>ホジョ</t>
    </rPh>
    <rPh sb="2" eb="4">
      <t>ヨウケン</t>
    </rPh>
    <phoneticPr fontId="1"/>
  </si>
  <si>
    <t>〇</t>
    <phoneticPr fontId="1"/>
  </si>
  <si>
    <t>×</t>
    <phoneticPr fontId="1"/>
  </si>
  <si>
    <t>（協力する：〇、協力しない：×）</t>
    <phoneticPr fontId="19"/>
  </si>
  <si>
    <t>（応じる：〇、応じない：×）</t>
    <rPh sb="1" eb="2">
      <t>オウ</t>
    </rPh>
    <rPh sb="7" eb="8">
      <t>オウ</t>
    </rPh>
    <phoneticPr fontId="19"/>
  </si>
  <si>
    <t>（協力する：〇、協力しない：×）</t>
    <rPh sb="1" eb="3">
      <t>キョウリョク</t>
    </rPh>
    <rPh sb="8" eb="10">
      <t>キョウリョク</t>
    </rPh>
    <phoneticPr fontId="19"/>
  </si>
  <si>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19"/>
  </si>
  <si>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19"/>
  </si>
  <si>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19"/>
  </si>
  <si>
    <r>
      <rPr>
        <b/>
        <sz val="12"/>
        <color rgb="FFFF0000"/>
        <rFont val="ＭＳ 明朝"/>
        <family val="1"/>
        <charset val="128"/>
      </rPr>
      <t>3-2</t>
    </r>
    <r>
      <rPr>
        <b/>
        <sz val="12"/>
        <rFont val="ＭＳ 明朝"/>
        <family val="1"/>
        <charset val="128"/>
      </rPr>
      <t>　導入体制</t>
    </r>
    <rPh sb="4" eb="6">
      <t>ドウニュウ</t>
    </rPh>
    <rPh sb="6" eb="8">
      <t>タイセイ</t>
    </rPh>
    <phoneticPr fontId="19"/>
  </si>
  <si>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19"/>
  </si>
  <si>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19"/>
  </si>
  <si>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</si>
  <si>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2-3　独立行政法人情報処理機構（IPA）が実施する「SECURITY ACTION」について</t>
    <rPh sb="4" eb="6">
      <t>ドクリツ</t>
    </rPh>
    <rPh sb="6" eb="10">
      <t>ギョウセイホウジン</t>
    </rPh>
    <rPh sb="10" eb="16">
      <t>ジョウホウショリキコウ</t>
    </rPh>
    <rPh sb="22" eb="24">
      <t>ジッシ</t>
    </rPh>
    <phoneticPr fontId="19"/>
  </si>
  <si>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19"/>
  </si>
  <si>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</si>
  <si>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</si>
  <si>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2-5　効果検証事業、普及啓発事業等への協力</t>
    <rPh sb="4" eb="10">
      <t>コウカケンショウジギョウ</t>
    </rPh>
    <rPh sb="11" eb="17">
      <t>フキュウケイハツジギョウ</t>
    </rPh>
    <rPh sb="17" eb="18">
      <t>ナド</t>
    </rPh>
    <rPh sb="20" eb="22">
      <t>キョウリョク</t>
    </rPh>
    <phoneticPr fontId="1"/>
  </si>
  <si>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19"/>
  </si>
  <si>
    <t>※別途定める様式</t>
    <rPh sb="1" eb="3">
      <t>ベット</t>
    </rPh>
    <rPh sb="3" eb="4">
      <t>サダ</t>
    </rPh>
    <rPh sb="6" eb="8">
      <t>ヨウシキ</t>
    </rPh>
    <phoneticPr fontId="1"/>
  </si>
  <si>
    <t>様式第３号</t>
    <rPh sb="0" eb="2">
      <t>ヨウシキ</t>
    </rPh>
    <rPh sb="2" eb="3">
      <t>ダイ</t>
    </rPh>
    <rPh sb="4" eb="5">
      <t>ゴウ</t>
    </rPh>
    <phoneticPr fontId="1"/>
  </si>
  <si>
    <t>様式第４号　</t>
    <rPh sb="0" eb="2">
      <t>ヨウシキ</t>
    </rPh>
    <rPh sb="2" eb="3">
      <t>ダイ</t>
    </rPh>
    <rPh sb="4" eb="5">
      <t>ゴウ</t>
    </rPh>
    <phoneticPr fontId="1"/>
  </si>
  <si>
    <t>　富山県知事　殿</t>
    <rPh sb="1" eb="6">
      <t>トヤマケンチジ</t>
    </rPh>
    <rPh sb="7" eb="8">
      <t>ドノ</t>
    </rPh>
    <phoneticPr fontId="1"/>
  </si>
  <si>
    <t>　令和　年度において介護テクノロジーの導入により業務効率化等に関する取組を実施したいので、富山県介護テクノロジー定着支援事業補助金　金　　　　　　円を交付されるよう富山県補助金等交付規則第３条の規定により、次の関係書類を添えて申請します。</t>
    <rPh sb="10" eb="12">
      <t>カイゴ</t>
    </rPh>
    <rPh sb="48" eb="50">
      <t>カイゴ</t>
    </rPh>
    <phoneticPr fontId="1"/>
  </si>
  <si>
    <t>　　　　・歳入歳出予算書（見込書）の抄本</t>
    <rPh sb="5" eb="9">
      <t>サイニュウサイシュツ</t>
    </rPh>
    <rPh sb="9" eb="12">
      <t>ヨサンショ</t>
    </rPh>
    <phoneticPr fontId="1"/>
  </si>
  <si>
    <t>　　　　・導入する機器やソフト等の見積書の写し</t>
    <rPh sb="5" eb="7">
      <t>ドウニュウ</t>
    </rPh>
    <rPh sb="9" eb="11">
      <t>キキ</t>
    </rPh>
    <rPh sb="15" eb="16">
      <t>トウ</t>
    </rPh>
    <rPh sb="17" eb="20">
      <t>ミツモリショ</t>
    </rPh>
    <rPh sb="21" eb="22">
      <t>ウツ</t>
    </rPh>
    <phoneticPr fontId="1"/>
  </si>
  <si>
    <t>様式第１－２号</t>
    <phoneticPr fontId="16"/>
  </si>
  <si>
    <t>メールアドレス：</t>
    <phoneticPr fontId="16"/>
  </si>
  <si>
    <t>補助基準額</t>
    <rPh sb="0" eb="2">
      <t>ホジョ</t>
    </rPh>
    <rPh sb="2" eb="4">
      <t>キジュン</t>
    </rPh>
    <rPh sb="4" eb="5">
      <t>ガク</t>
    </rPh>
    <phoneticPr fontId="16"/>
  </si>
  <si>
    <t>サービス種別</t>
    <rPh sb="4" eb="6">
      <t>シュベツ</t>
    </rPh>
    <phoneticPr fontId="16"/>
  </si>
  <si>
    <t>合計</t>
    <rPh sb="0" eb="2">
      <t>ゴウケイ</t>
    </rPh>
    <phoneticPr fontId="16"/>
  </si>
  <si>
    <t>A</t>
    <phoneticPr fontId="16"/>
  </si>
  <si>
    <t>寄付金
その他の収入見込額</t>
    <rPh sb="0" eb="3">
      <t>キフキン</t>
    </rPh>
    <rPh sb="6" eb="7">
      <t>タ</t>
    </rPh>
    <rPh sb="8" eb="13">
      <t>シュウニュウミコミガク</t>
    </rPh>
    <phoneticPr fontId="16"/>
  </si>
  <si>
    <t>B</t>
    <phoneticPr fontId="16"/>
  </si>
  <si>
    <t>C=（A－B）</t>
    <phoneticPr fontId="16"/>
  </si>
  <si>
    <t>D（＝C×</t>
    <phoneticPr fontId="16"/>
  </si>
  <si>
    <t>)</t>
    <phoneticPr fontId="16"/>
  </si>
  <si>
    <t>差引所要額</t>
    <rPh sb="0" eb="2">
      <t>サシヒキ</t>
    </rPh>
    <rPh sb="2" eb="5">
      <t>ショヨウガク</t>
    </rPh>
    <phoneticPr fontId="16"/>
  </si>
  <si>
    <t>補助金所要額</t>
    <rPh sb="0" eb="6">
      <t>ホジョキンショヨウガク</t>
    </rPh>
    <phoneticPr fontId="16"/>
  </si>
  <si>
    <t>介護ソフト等</t>
    <rPh sb="0" eb="2">
      <t>カイゴ</t>
    </rPh>
    <rPh sb="5" eb="6">
      <t>トウ</t>
    </rPh>
    <phoneticPr fontId="2"/>
  </si>
  <si>
    <t>タブレット情報端末等</t>
    <rPh sb="5" eb="10">
      <t>ジョウホウタンマツトウ</t>
    </rPh>
    <phoneticPr fontId="2"/>
  </si>
  <si>
    <t>通信環境機器等</t>
    <rPh sb="0" eb="7">
      <t>ツウシンカンキョウキキトウ</t>
    </rPh>
    <phoneticPr fontId="2"/>
  </si>
  <si>
    <t>保守経費等</t>
    <rPh sb="0" eb="2">
      <t>ホシュ</t>
    </rPh>
    <rPh sb="2" eb="4">
      <t>ケイヒ</t>
    </rPh>
    <rPh sb="4" eb="5">
      <t>トウ</t>
    </rPh>
    <phoneticPr fontId="2"/>
  </si>
  <si>
    <t>バックオフィス業務支援ソフト等</t>
    <rPh sb="7" eb="9">
      <t>ギョウム</t>
    </rPh>
    <rPh sb="9" eb="11">
      <t>シエン</t>
    </rPh>
    <rPh sb="14" eb="15">
      <t>トウ</t>
    </rPh>
    <phoneticPr fontId="2"/>
  </si>
  <si>
    <t>リテラシー研修等</t>
    <rPh sb="5" eb="8">
      <t>ケンシュウトウ</t>
    </rPh>
    <phoneticPr fontId="2"/>
  </si>
  <si>
    <t>　富山県知事　殿</t>
    <rPh sb="1" eb="4">
      <t>トヤマケン</t>
    </rPh>
    <rPh sb="4" eb="6">
      <t>チジ</t>
    </rPh>
    <rPh sb="7" eb="8">
      <t>ドノ</t>
    </rPh>
    <phoneticPr fontId="1"/>
  </si>
  <si>
    <t>上限額</t>
    <rPh sb="0" eb="3">
      <t>ジョウゲンガク</t>
    </rPh>
    <phoneticPr fontId="1"/>
  </si>
  <si>
    <t>事業所名</t>
    <rPh sb="0" eb="4">
      <t>ジギョウショメイ</t>
    </rPh>
    <phoneticPr fontId="1"/>
  </si>
  <si>
    <t>総事業費（税抜）</t>
    <rPh sb="0" eb="4">
      <t>ソウジギョウヒ</t>
    </rPh>
    <rPh sb="5" eb="7">
      <t>ゼイヌ</t>
    </rPh>
    <phoneticPr fontId="16"/>
  </si>
  <si>
    <t>担当者氏名：</t>
    <rPh sb="0" eb="5">
      <t>タントウシャシメイ</t>
    </rPh>
    <phoneticPr fontId="16"/>
  </si>
  <si>
    <t>電話番号：</t>
    <rPh sb="0" eb="4">
      <t>デンワバンゴウ</t>
    </rPh>
    <phoneticPr fontId="16"/>
  </si>
  <si>
    <t>R5年度補助額</t>
    <rPh sb="2" eb="4">
      <t>ネンド</t>
    </rPh>
    <rPh sb="4" eb="7">
      <t>ホジョガク</t>
    </rPh>
    <phoneticPr fontId="1"/>
  </si>
  <si>
    <t>E</t>
    <phoneticPr fontId="1"/>
  </si>
  <si>
    <t>１～10名</t>
    <rPh sb="4" eb="5">
      <t>メイ</t>
    </rPh>
    <phoneticPr fontId="1"/>
  </si>
  <si>
    <t>11～20名</t>
    <rPh sb="5" eb="6">
      <t>メイ</t>
    </rPh>
    <phoneticPr fontId="1"/>
  </si>
  <si>
    <t>21～30名</t>
    <rPh sb="5" eb="6">
      <t>メイ</t>
    </rPh>
    <phoneticPr fontId="1"/>
  </si>
  <si>
    <t>31名以上</t>
    <rPh sb="2" eb="3">
      <t>メイ</t>
    </rPh>
    <rPh sb="3" eb="5">
      <t>イジョウ</t>
    </rPh>
    <phoneticPr fontId="1"/>
  </si>
  <si>
    <t>短期入所生活介護</t>
  </si>
  <si>
    <t>小規模多機能型居宅介護（短期利用）</t>
    <rPh sb="0" eb="3">
      <t>ショウキボ</t>
    </rPh>
    <rPh sb="3" eb="7">
      <t>タキノウガタ</t>
    </rPh>
    <rPh sb="7" eb="9">
      <t>キョタク</t>
    </rPh>
    <rPh sb="9" eb="11">
      <t>カイゴ</t>
    </rPh>
    <rPh sb="12" eb="16">
      <t>タンキリヨウ</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</si>
  <si>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</si>
  <si>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rPh sb="14" eb="18">
      <t>タンキリヨウ</t>
    </rPh>
    <phoneticPr fontId="1"/>
  </si>
  <si>
    <t>F</t>
    <phoneticPr fontId="1"/>
  </si>
  <si>
    <t>D又はGのいずれか少ない方</t>
    <rPh sb="1" eb="2">
      <t>マタ</t>
    </rPh>
    <rPh sb="9" eb="10">
      <t>スク</t>
    </rPh>
    <rPh sb="12" eb="13">
      <t>ホウ</t>
    </rPh>
    <phoneticPr fontId="1"/>
  </si>
  <si>
    <t>法人上限</t>
    <rPh sb="0" eb="4">
      <t>ホウジンジョウゲン</t>
    </rPh>
    <phoneticPr fontId="1"/>
  </si>
  <si>
    <t>富山県介護テクノロジー定着支援事業　補助金所要額調書（ICT等導入支援事業）</t>
    <rPh sb="0" eb="2">
      <t>トヤマ</t>
    </rPh>
    <rPh sb="2" eb="3">
      <t>ケン</t>
    </rPh>
    <rPh sb="3" eb="5">
      <t>カイゴ</t>
    </rPh>
    <rPh sb="11" eb="13">
      <t>テイチャク</t>
    </rPh>
    <rPh sb="13" eb="15">
      <t>シエン</t>
    </rPh>
    <rPh sb="15" eb="17">
      <t>ジギョウ</t>
    </rPh>
    <rPh sb="18" eb="21">
      <t>ホジョキン</t>
    </rPh>
    <rPh sb="21" eb="24">
      <t>ショヨウガク</t>
    </rPh>
    <rPh sb="24" eb="26">
      <t>チョウショ</t>
    </rPh>
    <rPh sb="30" eb="31">
      <t>トウ</t>
    </rPh>
    <rPh sb="31" eb="35">
      <t>ドウニュウシエン</t>
    </rPh>
    <rPh sb="35" eb="37">
      <t>ジギョウ</t>
    </rPh>
    <phoneticPr fontId="16"/>
  </si>
  <si>
    <t xml:space="preserve">（注３）C欄「寄付金その他の収入見込額」には、機器導入にあたって本補助金以外の収入見込がある場合に記載すること。 </t>
  </si>
  <si>
    <t xml:space="preserve">（注３）C欄「寄付金その他の収入見込額」には、機器導入にあたって本補助金以外の収入見込がある場合に記載すること。 </t>
    <phoneticPr fontId="16"/>
  </si>
  <si>
    <t>1法人上限額</t>
    <rPh sb="1" eb="3">
      <t>ホウジン</t>
    </rPh>
    <rPh sb="3" eb="6">
      <t>ジョウゲンガク</t>
    </rPh>
    <phoneticPr fontId="1"/>
  </si>
  <si>
    <t>富山県介護テクノロジー定着支援事業　補助金所要額調書（介護ロボット等導入支援事業）</t>
    <rPh sb="0" eb="2">
      <t>トヤマ</t>
    </rPh>
    <rPh sb="2" eb="3">
      <t>ケン</t>
    </rPh>
    <rPh sb="3" eb="5">
      <t>カイゴ</t>
    </rPh>
    <rPh sb="11" eb="13">
      <t>テイチャク</t>
    </rPh>
    <rPh sb="13" eb="15">
      <t>シエン</t>
    </rPh>
    <rPh sb="15" eb="17">
      <t>ジギョウ</t>
    </rPh>
    <rPh sb="18" eb="21">
      <t>ホジョキン</t>
    </rPh>
    <rPh sb="21" eb="24">
      <t>ショヨウガク</t>
    </rPh>
    <rPh sb="24" eb="26">
      <t>チョウショ</t>
    </rPh>
    <rPh sb="27" eb="29">
      <t>カイゴ</t>
    </rPh>
    <rPh sb="33" eb="34">
      <t>トウ</t>
    </rPh>
    <rPh sb="34" eb="40">
      <t>ドウニュウシエンジギョウ</t>
    </rPh>
    <phoneticPr fontId="16"/>
  </si>
  <si>
    <t>（例）
A特別養護老人ホーム</t>
    <rPh sb="1" eb="2">
      <t>レイ</t>
    </rPh>
    <rPh sb="5" eb="7">
      <t>トクベツ</t>
    </rPh>
    <rPh sb="7" eb="9">
      <t>ヨウゴ</t>
    </rPh>
    <rPh sb="9" eb="11">
      <t>ロウジン</t>
    </rPh>
    <phoneticPr fontId="1"/>
  </si>
  <si>
    <t xml:space="preserve">  　　　　　　　　　　　　　　　　　       </t>
    <phoneticPr fontId="16"/>
  </si>
  <si>
    <t>担当者名</t>
    <rPh sb="0" eb="3">
      <t>タントウシャ</t>
    </rPh>
    <rPh sb="3" eb="4">
      <t>メイ</t>
    </rPh>
    <phoneticPr fontId="16"/>
  </si>
  <si>
    <t>担当者メールアドレス</t>
    <rPh sb="0" eb="3">
      <t>タントウシャ</t>
    </rPh>
    <phoneticPr fontId="16"/>
  </si>
  <si>
    <t>合計</t>
    <rPh sb="0" eb="1">
      <t>ゴウケイ</t>
    </rPh>
    <phoneticPr fontId="16"/>
  </si>
  <si>
    <t>区分</t>
    <rPh sb="0" eb="2">
      <t>クブン</t>
    </rPh>
    <phoneticPr fontId="16"/>
  </si>
  <si>
    <t>申請額（単位：円）</t>
    <rPh sb="0" eb="3">
      <t>シンセイガク</t>
    </rPh>
    <rPh sb="4" eb="6">
      <t>タンイ</t>
    </rPh>
    <rPh sb="7" eb="8">
      <t>エン</t>
    </rPh>
    <phoneticPr fontId="16"/>
  </si>
  <si>
    <t>法人名</t>
    <rPh sb="0" eb="3">
      <t>ホウジンメイ</t>
    </rPh>
    <phoneticPr fontId="16"/>
  </si>
  <si>
    <t>電話番号</t>
    <rPh sb="0" eb="2">
      <t>デンワ</t>
    </rPh>
    <rPh sb="2" eb="4">
      <t>バンゴウ</t>
    </rPh>
    <phoneticPr fontId="16"/>
  </si>
  <si>
    <t>介護ロボット等導入支援事業</t>
    <rPh sb="0" eb="1">
      <t>カイゴ</t>
    </rPh>
    <rPh sb="5" eb="6">
      <t>トウ</t>
    </rPh>
    <rPh sb="6" eb="12">
      <t>ドウニュウシエンジギョウ</t>
    </rPh>
    <phoneticPr fontId="16"/>
  </si>
  <si>
    <t>ICT等導入支援事業</t>
    <rPh sb="2" eb="3">
      <t>トウ</t>
    </rPh>
    <rPh sb="3" eb="9">
      <t>ドウニュウシエンジギョウ</t>
    </rPh>
    <phoneticPr fontId="16"/>
  </si>
  <si>
    <t>介護テクノロジーパッケージ型導入支援事業</t>
    <rPh sb="0" eb="1">
      <t>カイゴ</t>
    </rPh>
    <rPh sb="12" eb="13">
      <t>ガタ</t>
    </rPh>
    <rPh sb="13" eb="17">
      <t>ドウニュウシエン</t>
    </rPh>
    <rPh sb="17" eb="19">
      <t>ジギョウ</t>
    </rPh>
    <phoneticPr fontId="16"/>
  </si>
  <si>
    <t>名称</t>
    <rPh sb="0" eb="2">
      <t>メイショウ</t>
    </rPh>
    <phoneticPr fontId="1"/>
  </si>
  <si>
    <t>導入する介護ロボット</t>
    <rPh sb="0" eb="2">
      <t>ドウニュウ</t>
    </rPh>
    <rPh sb="4" eb="6">
      <t>カイゴ</t>
    </rPh>
    <phoneticPr fontId="1"/>
  </si>
  <si>
    <t>移乗支援ロボットα</t>
    <rPh sb="0" eb="4">
      <t>イジョウシエン</t>
    </rPh>
    <phoneticPr fontId="1"/>
  </si>
  <si>
    <t>１．基本情報</t>
    <rPh sb="2" eb="6">
      <t>キホンジョウホウ</t>
    </rPh>
    <phoneticPr fontId="1"/>
  </si>
  <si>
    <t>（注２）消費税及び地方消費税を除いた金額を記載すること。</t>
    <rPh sb="21" eb="23">
      <t>キサイ</t>
    </rPh>
    <phoneticPr fontId="1"/>
  </si>
  <si>
    <t>（注４）補助基準額（D）について、1,000円未満の端数が生じた場合には、これを切り捨てた額を記入すること。</t>
    <rPh sb="4" eb="9">
      <t>ホジョキジュンガク</t>
    </rPh>
    <rPh sb="47" eb="49">
      <t>キニュウ</t>
    </rPh>
    <phoneticPr fontId="16"/>
  </si>
  <si>
    <t>２．申請額</t>
    <rPh sb="2" eb="5">
      <t>シンセイガク</t>
    </rPh>
    <phoneticPr fontId="16"/>
  </si>
  <si>
    <t>富山県介護テクノロジー定着支援事業　補助金所要額調書（パッケージ型導入支援事業）</t>
    <rPh sb="0" eb="2">
      <t>トヤマ</t>
    </rPh>
    <rPh sb="2" eb="3">
      <t>ケン</t>
    </rPh>
    <rPh sb="3" eb="5">
      <t>カイゴ</t>
    </rPh>
    <rPh sb="11" eb="13">
      <t>テイチャク</t>
    </rPh>
    <rPh sb="13" eb="15">
      <t>シエン</t>
    </rPh>
    <rPh sb="15" eb="17">
      <t>ジギョウ</t>
    </rPh>
    <rPh sb="18" eb="21">
      <t>ホジョキン</t>
    </rPh>
    <rPh sb="21" eb="24">
      <t>ショヨウガク</t>
    </rPh>
    <rPh sb="24" eb="26">
      <t>チョウショ</t>
    </rPh>
    <rPh sb="32" eb="33">
      <t>ガタ</t>
    </rPh>
    <rPh sb="33" eb="39">
      <t>ドウニュウシエンジギョウ</t>
    </rPh>
    <phoneticPr fontId="16"/>
  </si>
  <si>
    <t>（例）
D訪問看護ステーション</t>
    <rPh sb="1" eb="2">
      <t>レイ</t>
    </rPh>
    <rPh sb="5" eb="9">
      <t>ホウモンカンゴ</t>
    </rPh>
    <phoneticPr fontId="1"/>
  </si>
  <si>
    <t>（例）E地域密着型特別養護老人ホーム</t>
    <rPh sb="1" eb="2">
      <t>レイ</t>
    </rPh>
    <rPh sb="4" eb="9">
      <t>チイキミッチャクガタ</t>
    </rPh>
    <rPh sb="9" eb="15">
      <t>トクベツヨウゴロウジン</t>
    </rPh>
    <phoneticPr fontId="1"/>
  </si>
  <si>
    <t>（例）F特別養護老人ホーム（短期入所生活介護）</t>
    <rPh sb="1" eb="2">
      <t>レイ</t>
    </rPh>
    <rPh sb="4" eb="10">
      <t>トクベツヨウゴロウジン</t>
    </rPh>
    <rPh sb="14" eb="22">
      <t>タンキニュウショセイカツカイゴ</t>
    </rPh>
    <phoneticPr fontId="1"/>
  </si>
  <si>
    <t>（例）
C居宅介護支援センター</t>
    <rPh sb="1" eb="2">
      <t>レイ</t>
    </rPh>
    <rPh sb="5" eb="11">
      <t>キョタクカイゴシエン</t>
    </rPh>
    <phoneticPr fontId="1"/>
  </si>
  <si>
    <t>↓変更申請を行う場合、こちらにご記載ください。</t>
    <rPh sb="1" eb="5">
      <t>ヘンコウシンセイ</t>
    </rPh>
    <rPh sb="6" eb="7">
      <t>オコナ</t>
    </rPh>
    <rPh sb="8" eb="10">
      <t>バアイ</t>
    </rPh>
    <rPh sb="16" eb="18">
      <t>キサイ</t>
    </rPh>
    <phoneticPr fontId="1"/>
  </si>
  <si>
    <t>　　　　年度富山県介護テクノロジー定着支援事業実績報告書</t>
    <rPh sb="4" eb="6">
      <t>ネンド</t>
    </rPh>
    <rPh sb="6" eb="8">
      <t>トヤマ</t>
    </rPh>
    <rPh sb="8" eb="9">
      <t>ケン</t>
    </rPh>
    <rPh sb="9" eb="11">
      <t>カイゴ</t>
    </rPh>
    <rPh sb="17" eb="19">
      <t>テイチャク</t>
    </rPh>
    <rPh sb="19" eb="21">
      <t>シエン</t>
    </rPh>
    <rPh sb="21" eb="23">
      <t>ジギョウ</t>
    </rPh>
    <rPh sb="23" eb="25">
      <t>ジッセキ</t>
    </rPh>
    <rPh sb="25" eb="28">
      <t>ホウコクショ</t>
    </rPh>
    <phoneticPr fontId="1"/>
  </si>
  <si>
    <t>　　　　年度富山県介護テクノロジー定着支援事業補助金交付申請書</t>
    <rPh sb="4" eb="6">
      <t>ネンド</t>
    </rPh>
    <rPh sb="6" eb="9">
      <t>トヤマケン</t>
    </rPh>
    <rPh sb="9" eb="11">
      <t>カイゴ</t>
    </rPh>
    <rPh sb="17" eb="21">
      <t>テイチャクシエン</t>
    </rPh>
    <rPh sb="21" eb="23">
      <t>ジギョウ</t>
    </rPh>
    <phoneticPr fontId="1"/>
  </si>
  <si>
    <t>見守りロボットγ</t>
    <rPh sb="0" eb="2">
      <t>ミマモ</t>
    </rPh>
    <phoneticPr fontId="1"/>
  </si>
  <si>
    <t>（例）B地域密着型特別養護老人ホーム</t>
    <rPh sb="1" eb="2">
      <t>レイ</t>
    </rPh>
    <rPh sb="4" eb="6">
      <t>チイキ</t>
    </rPh>
    <rPh sb="6" eb="8">
      <t>ミッチャク</t>
    </rPh>
    <rPh sb="8" eb="9">
      <t>ガタ</t>
    </rPh>
    <rPh sb="9" eb="11">
      <t>トクベツ</t>
    </rPh>
    <rPh sb="11" eb="13">
      <t>ヨウゴ</t>
    </rPh>
    <rPh sb="13" eb="15">
      <t>ロウジン</t>
    </rPh>
    <phoneticPr fontId="1"/>
  </si>
  <si>
    <t>　　　　年度富山県介護テクノロジー定着支援事業補助金交付申請書（別紙１）</t>
    <rPh sb="4" eb="6">
      <t>ネンド</t>
    </rPh>
    <rPh sb="6" eb="9">
      <t>トヤマケン</t>
    </rPh>
    <rPh sb="9" eb="11">
      <t>カイゴ</t>
    </rPh>
    <rPh sb="17" eb="21">
      <t>テイチャクシエン</t>
    </rPh>
    <rPh sb="21" eb="23">
      <t>ジギョウ</t>
    </rPh>
    <rPh sb="32" eb="34">
      <t>ベッシ</t>
    </rPh>
    <phoneticPr fontId="1"/>
  </si>
  <si>
    <t>（様式第１号）</t>
    <rPh sb="1" eb="3">
      <t>ヨウシキ</t>
    </rPh>
    <rPh sb="3" eb="4">
      <t>ダイ</t>
    </rPh>
    <rPh sb="5" eb="6">
      <t>ゴウ</t>
    </rPh>
    <phoneticPr fontId="1"/>
  </si>
  <si>
    <t>（様式第１号　別紙１）</t>
    <rPh sb="1" eb="3">
      <t>ヨウシキ</t>
    </rPh>
    <rPh sb="3" eb="4">
      <t>ダイ</t>
    </rPh>
    <rPh sb="5" eb="6">
      <t>ゴウ</t>
    </rPh>
    <rPh sb="7" eb="9">
      <t>ベッシ</t>
    </rPh>
    <phoneticPr fontId="16"/>
  </si>
  <si>
    <t>（注５）R5年度補助額（E）について、R5年度に「富山県介護施設等ICT導入支援事業」で補助を受けた場合は補助額を入力すること。</t>
    <rPh sb="6" eb="8">
      <t>ネンド</t>
    </rPh>
    <rPh sb="8" eb="11">
      <t>ホジョガク</t>
    </rPh>
    <rPh sb="21" eb="23">
      <t>ネンド</t>
    </rPh>
    <rPh sb="25" eb="28">
      <t>トヤマケン</t>
    </rPh>
    <rPh sb="28" eb="33">
      <t>カイゴシセツトウ</t>
    </rPh>
    <rPh sb="36" eb="42">
      <t>ドウニュウシエンジギョウ</t>
    </rPh>
    <rPh sb="44" eb="46">
      <t>ホジョ</t>
    </rPh>
    <rPh sb="47" eb="48">
      <t>ウ</t>
    </rPh>
    <rPh sb="50" eb="52">
      <t>バアイ</t>
    </rPh>
    <rPh sb="53" eb="56">
      <t>ホジョガク</t>
    </rPh>
    <rPh sb="57" eb="59">
      <t>ニュウリョク</t>
    </rPh>
    <phoneticPr fontId="16"/>
  </si>
  <si>
    <t>差引後上限額</t>
    <rPh sb="0" eb="3">
      <t>サシヒキゴ</t>
    </rPh>
    <rPh sb="3" eb="6">
      <t>ジョウゲンガク</t>
    </rPh>
    <phoneticPr fontId="1"/>
  </si>
  <si>
    <t>職員数</t>
    <rPh sb="0" eb="3">
      <t>ショクインスウ</t>
    </rPh>
    <phoneticPr fontId="1"/>
  </si>
  <si>
    <t>G（＝F－E）</t>
    <phoneticPr fontId="1"/>
  </si>
  <si>
    <t>申請者　</t>
    <rPh sb="0" eb="2">
      <t>シンセイ</t>
    </rPh>
    <rPh sb="2" eb="3">
      <t>シャ</t>
    </rPh>
    <phoneticPr fontId="1"/>
  </si>
  <si>
    <t>事業所上限</t>
    <rPh sb="0" eb="5">
      <t>ジギョウショジョウゲン</t>
    </rPh>
    <phoneticPr fontId="1"/>
  </si>
  <si>
    <t>関係書類</t>
    <rPh sb="0" eb="4">
      <t>カンケイショルイ</t>
    </rPh>
    <phoneticPr fontId="1"/>
  </si>
  <si>
    <t>　　１　補助金所要額調書（様式第１－２号）</t>
    <rPh sb="4" eb="7">
      <t>ホジョキン</t>
    </rPh>
    <rPh sb="7" eb="12">
      <t>ショヨウガクチョウショ</t>
    </rPh>
    <rPh sb="13" eb="15">
      <t>ヨウシキ</t>
    </rPh>
    <rPh sb="15" eb="16">
      <t>ダイ</t>
    </rPh>
    <rPh sb="19" eb="20">
      <t>ゴウ</t>
    </rPh>
    <phoneticPr fontId="1"/>
  </si>
  <si>
    <t>　　２　業務改善計画書（様式第１－３号）</t>
    <rPh sb="4" eb="8">
      <t>ギョウムカイゼン</t>
    </rPh>
    <rPh sb="8" eb="10">
      <t>ケイカク</t>
    </rPh>
    <rPh sb="12" eb="14">
      <t>ヨウシキ</t>
    </rPh>
    <rPh sb="14" eb="15">
      <t>ダイ</t>
    </rPh>
    <rPh sb="18" eb="19">
      <t>ゴウ</t>
    </rPh>
    <phoneticPr fontId="1"/>
  </si>
  <si>
    <t>　　３　添付書類</t>
    <rPh sb="4" eb="6">
      <t>テンプ</t>
    </rPh>
    <rPh sb="6" eb="8">
      <t>ショルイ</t>
    </rPh>
    <phoneticPr fontId="1"/>
  </si>
  <si>
    <t>（参考様式）</t>
    <rPh sb="1" eb="3">
      <t>サンコウ</t>
    </rPh>
    <rPh sb="3" eb="5">
      <t>ヨウシキ</t>
    </rPh>
    <phoneticPr fontId="16"/>
  </si>
  <si>
    <t>収入</t>
    <rPh sb="0" eb="2">
      <t>シュウニュウ</t>
    </rPh>
    <phoneticPr fontId="16"/>
  </si>
  <si>
    <t>その他　自己財源</t>
    <rPh sb="2" eb="3">
      <t>タ</t>
    </rPh>
    <rPh sb="4" eb="6">
      <t>ジコ</t>
    </rPh>
    <rPh sb="6" eb="8">
      <t>ザイゲン</t>
    </rPh>
    <phoneticPr fontId="16"/>
  </si>
  <si>
    <t>支出</t>
    <rPh sb="0" eb="2">
      <t>シシュツ</t>
    </rPh>
    <phoneticPr fontId="16"/>
  </si>
  <si>
    <t>この歳入歳出予算書（見込書）抄本は、原本と相違ないことを証明する。</t>
    <rPh sb="2" eb="4">
      <t>サイニュウ</t>
    </rPh>
    <rPh sb="4" eb="6">
      <t>サイシュツ</t>
    </rPh>
    <rPh sb="6" eb="8">
      <t>ヨサン</t>
    </rPh>
    <rPh sb="8" eb="9">
      <t>ショ</t>
    </rPh>
    <rPh sb="10" eb="12">
      <t>ミコ</t>
    </rPh>
    <rPh sb="12" eb="13">
      <t>ショ</t>
    </rPh>
    <rPh sb="14" eb="16">
      <t>ショウホン</t>
    </rPh>
    <rPh sb="18" eb="20">
      <t>ゲンポン</t>
    </rPh>
    <rPh sb="21" eb="23">
      <t>ソウイ</t>
    </rPh>
    <rPh sb="28" eb="30">
      <t>ショウメイ</t>
    </rPh>
    <phoneticPr fontId="16"/>
  </si>
  <si>
    <t>補助事業に係る歳入歳出予算書（見込書）抄本（令和６年度）</t>
    <rPh sb="0" eb="4">
      <t>ホジョジギョウ</t>
    </rPh>
    <rPh sb="5" eb="6">
      <t>カカ</t>
    </rPh>
    <rPh sb="7" eb="9">
      <t>サイニュウ</t>
    </rPh>
    <rPh sb="22" eb="24">
      <t>レイワ</t>
    </rPh>
    <rPh sb="25" eb="27">
      <t>ネンド</t>
    </rPh>
    <phoneticPr fontId="16"/>
  </si>
  <si>
    <t>予算額</t>
    <rPh sb="0" eb="3">
      <t>ヨサンガク</t>
    </rPh>
    <phoneticPr fontId="16"/>
  </si>
  <si>
    <t>ICT導入経費</t>
    <rPh sb="3" eb="7">
      <t>ドウニュウケイヒ</t>
    </rPh>
    <phoneticPr fontId="16"/>
  </si>
  <si>
    <t>介護ロボット導入経費</t>
    <rPh sb="0" eb="2">
      <t>カイゴ</t>
    </rPh>
    <rPh sb="6" eb="8">
      <t>ドウニュウ</t>
    </rPh>
    <rPh sb="8" eb="10">
      <t>ケイヒ</t>
    </rPh>
    <phoneticPr fontId="16"/>
  </si>
  <si>
    <t>パッケージ型導入経費</t>
    <rPh sb="5" eb="6">
      <t>ガタ</t>
    </rPh>
    <rPh sb="6" eb="8">
      <t>ドウニュウ</t>
    </rPh>
    <rPh sb="8" eb="10">
      <t>ケイヒ</t>
    </rPh>
    <phoneticPr fontId="1"/>
  </si>
  <si>
    <t>令和６年〇月〇日</t>
    <rPh sb="0" eb="2">
      <t>レイワ</t>
    </rPh>
    <rPh sb="3" eb="4">
      <t>ネン</t>
    </rPh>
    <rPh sb="4" eb="6">
      <t>マルガツ</t>
    </rPh>
    <rPh sb="7" eb="8">
      <t>ニチ</t>
    </rPh>
    <phoneticPr fontId="1"/>
  </si>
  <si>
    <t>代表者名</t>
    <rPh sb="0" eb="4">
      <t>ダイヒョウシャメイ</t>
    </rPh>
    <phoneticPr fontId="1"/>
  </si>
  <si>
    <t>法人（事業者）名</t>
    <rPh sb="0" eb="2">
      <t>ホウジン</t>
    </rPh>
    <rPh sb="3" eb="6">
      <t>ジギョウシャ</t>
    </rPh>
    <rPh sb="7" eb="8">
      <t>メイ</t>
    </rPh>
    <phoneticPr fontId="1"/>
  </si>
  <si>
    <t>富山県補助金</t>
    <rPh sb="0" eb="3">
      <t>トヤマケン</t>
    </rPh>
    <rPh sb="3" eb="6">
      <t>ホジョキン</t>
    </rPh>
    <phoneticPr fontId="16"/>
  </si>
  <si>
    <t>計</t>
    <rPh sb="0" eb="1">
      <t>ケイ</t>
    </rPh>
    <phoneticPr fontId="1"/>
  </si>
  <si>
    <t>支店名</t>
    <rPh sb="0" eb="3">
      <t>シテンメイ</t>
    </rPh>
    <phoneticPr fontId="1"/>
  </si>
  <si>
    <t>金融機関名</t>
    <rPh sb="0" eb="5">
      <t>キンユウキカンメイ</t>
    </rPh>
    <phoneticPr fontId="1"/>
  </si>
  <si>
    <t>口座番号</t>
    <rPh sb="0" eb="4">
      <t>コウザバンゴウ</t>
    </rPh>
    <phoneticPr fontId="1"/>
  </si>
  <si>
    <t>預金種別</t>
    <rPh sb="0" eb="4">
      <t>ヨキンシュベツ</t>
    </rPh>
    <phoneticPr fontId="1"/>
  </si>
  <si>
    <t>口座名義</t>
    <rPh sb="0" eb="4">
      <t>コウザメイギ</t>
    </rPh>
    <phoneticPr fontId="1"/>
  </si>
  <si>
    <t>４．変更後の申請額</t>
    <rPh sb="2" eb="5">
      <t>ヘンコウゴ</t>
    </rPh>
    <rPh sb="6" eb="9">
      <t>シンセイガク</t>
    </rPh>
    <phoneticPr fontId="16"/>
  </si>
  <si>
    <t>３．交付決定を行った場合の補助金の振込先口座情報</t>
    <rPh sb="2" eb="6">
      <t>コウフケッテイ</t>
    </rPh>
    <rPh sb="7" eb="8">
      <t>オコナ</t>
    </rPh>
    <rPh sb="10" eb="12">
      <t>バアイ</t>
    </rPh>
    <rPh sb="13" eb="16">
      <t>ホジョキン</t>
    </rPh>
    <rPh sb="17" eb="20">
      <t>フリコミサキ</t>
    </rPh>
    <rPh sb="20" eb="24">
      <t>コウザジョウホウ</t>
    </rPh>
    <phoneticPr fontId="1"/>
  </si>
  <si>
    <t>普通</t>
    <rPh sb="0" eb="2">
      <t>フツウ</t>
    </rPh>
    <phoneticPr fontId="1"/>
  </si>
  <si>
    <t>当座</t>
    <rPh sb="0" eb="2">
      <t>トウザ</t>
    </rPh>
    <phoneticPr fontId="1"/>
  </si>
  <si>
    <t>　令和６年〇月〇日付富山県指令高第〇号で交付の決定の通知があった令和６年度富山県介護テクノロジー定着支援事業補助金について、富山県補助金等交付規則第12条第１項の規定により、その実績を次の関係書類を添えて報告します。</t>
    <rPh sb="37" eb="40">
      <t>トヤマケン</t>
    </rPh>
    <rPh sb="40" eb="42">
      <t>カイゴ</t>
    </rPh>
    <rPh sb="48" eb="54">
      <t>テイチャクシエンジギョウ</t>
    </rPh>
    <phoneticPr fontId="1"/>
  </si>
  <si>
    <t>　　２　添付書類</t>
    <rPh sb="4" eb="8">
      <t>テンプショルイ</t>
    </rPh>
    <phoneticPr fontId="1"/>
  </si>
  <si>
    <t>　　　　・歳入歳出決算書（見込書）抄本</t>
    <rPh sb="5" eb="9">
      <t>サイニュウサイシュツ</t>
    </rPh>
    <rPh sb="9" eb="12">
      <t>ケッサンショ</t>
    </rPh>
    <rPh sb="13" eb="16">
      <t>ミコミショ</t>
    </rPh>
    <rPh sb="17" eb="19">
      <t>ショウホン</t>
    </rPh>
    <phoneticPr fontId="1"/>
  </si>
  <si>
    <t>　　　　・補助事業に係る契約書又は発注書の写し</t>
    <rPh sb="5" eb="9">
      <t>ホジョジギョウ</t>
    </rPh>
    <rPh sb="10" eb="11">
      <t>カカ</t>
    </rPh>
    <rPh sb="12" eb="15">
      <t>ケイヤクショ</t>
    </rPh>
    <rPh sb="15" eb="16">
      <t>マタ</t>
    </rPh>
    <rPh sb="17" eb="20">
      <t>ハッチュウショ</t>
    </rPh>
    <rPh sb="21" eb="22">
      <t>ウツ</t>
    </rPh>
    <phoneticPr fontId="1"/>
  </si>
  <si>
    <t>　　　　・補助事業に係る支払いを行ったことを証する書類の写し</t>
    <rPh sb="5" eb="9">
      <t>ホジョジギョウ</t>
    </rPh>
    <rPh sb="10" eb="11">
      <t>カカ</t>
    </rPh>
    <rPh sb="12" eb="14">
      <t>シハラ</t>
    </rPh>
    <rPh sb="16" eb="17">
      <t>オコナ</t>
    </rPh>
    <rPh sb="22" eb="23">
      <t>ショウ</t>
    </rPh>
    <rPh sb="25" eb="27">
      <t>ショルイ</t>
    </rPh>
    <rPh sb="28" eb="29">
      <t>ウツ</t>
    </rPh>
    <phoneticPr fontId="1"/>
  </si>
  <si>
    <t>　　　　・導入した機器の写真</t>
    <rPh sb="5" eb="7">
      <t>ドウニュウ</t>
    </rPh>
    <rPh sb="9" eb="11">
      <t>キキ</t>
    </rPh>
    <rPh sb="12" eb="14">
      <t>シャシン</t>
    </rPh>
    <phoneticPr fontId="1"/>
  </si>
  <si>
    <t>　　　　・その他参考となる資料</t>
    <rPh sb="7" eb="8">
      <t>タ</t>
    </rPh>
    <rPh sb="8" eb="10">
      <t>サンコウ</t>
    </rPh>
    <rPh sb="13" eb="15">
      <t>シリョウ</t>
    </rPh>
    <phoneticPr fontId="1"/>
  </si>
  <si>
    <t>寄付金
その他の収入</t>
    <rPh sb="0" eb="3">
      <t>キフキン</t>
    </rPh>
    <rPh sb="6" eb="7">
      <t>タ</t>
    </rPh>
    <rPh sb="8" eb="10">
      <t>シュウニュウ</t>
    </rPh>
    <phoneticPr fontId="16"/>
  </si>
  <si>
    <t>支出額</t>
    <rPh sb="0" eb="3">
      <t>シシュツガク</t>
    </rPh>
    <phoneticPr fontId="16"/>
  </si>
  <si>
    <t>交付決定額</t>
    <rPh sb="0" eb="5">
      <t>コウフケッテイガク</t>
    </rPh>
    <phoneticPr fontId="1"/>
  </si>
  <si>
    <t>実績額</t>
    <rPh sb="0" eb="3">
      <t>ジッセキガク</t>
    </rPh>
    <phoneticPr fontId="1"/>
  </si>
  <si>
    <t>H</t>
    <phoneticPr fontId="1"/>
  </si>
  <si>
    <t>I</t>
    <phoneticPr fontId="1"/>
  </si>
  <si>
    <t>G</t>
    <phoneticPr fontId="1"/>
  </si>
  <si>
    <t>（様式第４号　別紙１）</t>
    <rPh sb="1" eb="3">
      <t>ヨウシキ</t>
    </rPh>
    <rPh sb="3" eb="4">
      <t>ダイ</t>
    </rPh>
    <rPh sb="5" eb="6">
      <t>ゴウ</t>
    </rPh>
    <rPh sb="7" eb="9">
      <t>ベッシ</t>
    </rPh>
    <phoneticPr fontId="16"/>
  </si>
  <si>
    <t>　　　　年度富山県介護テクノロジー定着支援事業補助金実績報告書（別紙１）</t>
    <rPh sb="4" eb="6">
      <t>ネンド</t>
    </rPh>
    <rPh sb="6" eb="9">
      <t>トヤマケン</t>
    </rPh>
    <rPh sb="9" eb="11">
      <t>カイゴ</t>
    </rPh>
    <rPh sb="17" eb="21">
      <t>テイチャクシエン</t>
    </rPh>
    <rPh sb="21" eb="23">
      <t>ジギョウ</t>
    </rPh>
    <rPh sb="26" eb="31">
      <t>ジッセキホウコクショ</t>
    </rPh>
    <rPh sb="32" eb="34">
      <t>ベッシ</t>
    </rPh>
    <phoneticPr fontId="1"/>
  </si>
  <si>
    <t>実績額（単位：円）</t>
    <rPh sb="0" eb="3">
      <t>ジッセキガク</t>
    </rPh>
    <rPh sb="4" eb="6">
      <t>タンイ</t>
    </rPh>
    <rPh sb="7" eb="8">
      <t>エン</t>
    </rPh>
    <phoneticPr fontId="16"/>
  </si>
  <si>
    <t>３．補助金の振込先口座情報</t>
    <rPh sb="2" eb="5">
      <t>ホジョキン</t>
    </rPh>
    <rPh sb="6" eb="9">
      <t>フリコミサキ</t>
    </rPh>
    <rPh sb="9" eb="13">
      <t>コウザジョウホウ</t>
    </rPh>
    <phoneticPr fontId="1"/>
  </si>
  <si>
    <t>←申請時の情報を記載しています。誤りがないか確認願います。</t>
    <rPh sb="1" eb="4">
      <t>シンセイジ</t>
    </rPh>
    <rPh sb="5" eb="7">
      <t>ジョウホウ</t>
    </rPh>
    <rPh sb="8" eb="10">
      <t>キサイ</t>
    </rPh>
    <rPh sb="16" eb="17">
      <t>アヤマ</t>
    </rPh>
    <rPh sb="22" eb="25">
      <t>カクニンネガ</t>
    </rPh>
    <phoneticPr fontId="1"/>
  </si>
  <si>
    <t>２．実績額</t>
    <rPh sb="2" eb="5">
      <t>ジッセキガク</t>
    </rPh>
    <phoneticPr fontId="16"/>
  </si>
  <si>
    <t>様式第４－２号</t>
    <phoneticPr fontId="16"/>
  </si>
  <si>
    <t>富山県介護テクノロジー定着支援事業　補助金精算額調書（介護ロボット等導入支援事業）</t>
    <rPh sb="0" eb="2">
      <t>トヤマ</t>
    </rPh>
    <rPh sb="2" eb="3">
      <t>ケン</t>
    </rPh>
    <rPh sb="3" eb="5">
      <t>カイゴ</t>
    </rPh>
    <rPh sb="11" eb="13">
      <t>テイチャク</t>
    </rPh>
    <rPh sb="13" eb="15">
      <t>シエン</t>
    </rPh>
    <rPh sb="15" eb="17">
      <t>ジギョウ</t>
    </rPh>
    <rPh sb="18" eb="21">
      <t>ホジョキン</t>
    </rPh>
    <rPh sb="21" eb="24">
      <t>セイサンガク</t>
    </rPh>
    <rPh sb="24" eb="26">
      <t>チョウショ</t>
    </rPh>
    <rPh sb="27" eb="29">
      <t>カイゴ</t>
    </rPh>
    <rPh sb="33" eb="34">
      <t>トウ</t>
    </rPh>
    <rPh sb="34" eb="40">
      <t>ドウニュウシエンジギョウ</t>
    </rPh>
    <phoneticPr fontId="16"/>
  </si>
  <si>
    <t>富山県介護テクノロジー定着支援事業　補助金精算額調書（ICT等導入支援事業）</t>
    <rPh sb="0" eb="2">
      <t>トヤマ</t>
    </rPh>
    <rPh sb="2" eb="3">
      <t>ケン</t>
    </rPh>
    <rPh sb="3" eb="5">
      <t>カイゴ</t>
    </rPh>
    <rPh sb="11" eb="13">
      <t>テイチャク</t>
    </rPh>
    <rPh sb="13" eb="15">
      <t>シエン</t>
    </rPh>
    <rPh sb="15" eb="17">
      <t>ジギョウ</t>
    </rPh>
    <rPh sb="18" eb="21">
      <t>ホジョキン</t>
    </rPh>
    <rPh sb="21" eb="26">
      <t>セイサンガクチョウショ</t>
    </rPh>
    <rPh sb="30" eb="31">
      <t>トウ</t>
    </rPh>
    <rPh sb="31" eb="35">
      <t>ドウニュウシエン</t>
    </rPh>
    <rPh sb="35" eb="37">
      <t>ジギョウ</t>
    </rPh>
    <phoneticPr fontId="16"/>
  </si>
  <si>
    <t>富山県介護テクノロジー定着支援事業　補助金精算額調書（パッケージ型導入支援事業）</t>
    <rPh sb="0" eb="2">
      <t>トヤマ</t>
    </rPh>
    <rPh sb="2" eb="3">
      <t>ケン</t>
    </rPh>
    <rPh sb="3" eb="5">
      <t>カイゴ</t>
    </rPh>
    <rPh sb="11" eb="13">
      <t>テイチャク</t>
    </rPh>
    <rPh sb="13" eb="15">
      <t>シエン</t>
    </rPh>
    <rPh sb="15" eb="17">
      <t>ジギョウ</t>
    </rPh>
    <rPh sb="18" eb="21">
      <t>ホジョキン</t>
    </rPh>
    <rPh sb="21" eb="26">
      <t>セイサンガクチョウショ</t>
    </rPh>
    <rPh sb="32" eb="33">
      <t>ガタ</t>
    </rPh>
    <rPh sb="33" eb="39">
      <t>ドウニュウシエンジギョウ</t>
    </rPh>
    <phoneticPr fontId="16"/>
  </si>
  <si>
    <t>補助事業に係る歳入歳出決算書（見込書）抄本（令和６年度）</t>
    <rPh sb="0" eb="4">
      <t>ホジョジギョウ</t>
    </rPh>
    <rPh sb="5" eb="6">
      <t>カカ</t>
    </rPh>
    <rPh sb="7" eb="9">
      <t>サイニュウ</t>
    </rPh>
    <rPh sb="11" eb="14">
      <t>ケッサンショ</t>
    </rPh>
    <rPh sb="15" eb="17">
      <t>ミコ</t>
    </rPh>
    <rPh sb="17" eb="18">
      <t>ショ</t>
    </rPh>
    <rPh sb="22" eb="24">
      <t>レイワ</t>
    </rPh>
    <rPh sb="25" eb="27">
      <t>ネンド</t>
    </rPh>
    <phoneticPr fontId="16"/>
  </si>
  <si>
    <t>この歳入歳出決算書（見込書）抄本は、原本と相違ないことを証明する。</t>
    <rPh sb="2" eb="4">
      <t>サイニュウ</t>
    </rPh>
    <rPh sb="4" eb="6">
      <t>サイシュツ</t>
    </rPh>
    <rPh sb="6" eb="8">
      <t>ケッサン</t>
    </rPh>
    <rPh sb="8" eb="9">
      <t>ショ</t>
    </rPh>
    <rPh sb="10" eb="12">
      <t>ミコミ</t>
    </rPh>
    <rPh sb="12" eb="13">
      <t>ショ</t>
    </rPh>
    <rPh sb="14" eb="16">
      <t>ショウホン</t>
    </rPh>
    <rPh sb="18" eb="20">
      <t>ゲンポン</t>
    </rPh>
    <rPh sb="21" eb="23">
      <t>ソウイ</t>
    </rPh>
    <rPh sb="28" eb="30">
      <t>ショウメイ</t>
    </rPh>
    <phoneticPr fontId="16"/>
  </si>
  <si>
    <t xml:space="preserve">（注３）C欄「寄付金その他の収入」には、機器導入にあたって本補助金以外の収入があった場合に記載すること。 </t>
    <rPh sb="14" eb="16">
      <t>シュウニュウ</t>
    </rPh>
    <phoneticPr fontId="16"/>
  </si>
  <si>
    <t xml:space="preserve">（注３）C欄「寄付金その他の収入」には、機器導入にあたって本補助金以外の収入があった場合に記載すること。 </t>
    <rPh sb="14" eb="16">
      <t>シュウニュウ</t>
    </rPh>
    <phoneticPr fontId="1"/>
  </si>
  <si>
    <t xml:space="preserve">（注３）C欄「寄付金その他の収入」には、機器導入にあたって本補助金以外の収入があった場合に記載すること。 </t>
    <rPh sb="42" eb="44">
      <t>バアイ</t>
    </rPh>
    <phoneticPr fontId="16"/>
  </si>
  <si>
    <t>※交付申請書（様式第１号）の別紙１及び様式第１－２号を準用</t>
    <rPh sb="1" eb="3">
      <t>コウフ</t>
    </rPh>
    <rPh sb="3" eb="6">
      <t>シンセイショ</t>
    </rPh>
    <rPh sb="7" eb="9">
      <t>ヨウシキ</t>
    </rPh>
    <rPh sb="9" eb="10">
      <t>ダイ</t>
    </rPh>
    <rPh sb="11" eb="12">
      <t>ゴウ</t>
    </rPh>
    <rPh sb="14" eb="16">
      <t>ベッシ</t>
    </rPh>
    <rPh sb="17" eb="18">
      <t>オヨ</t>
    </rPh>
    <rPh sb="19" eb="21">
      <t>ヨウシキ</t>
    </rPh>
    <rPh sb="21" eb="22">
      <t>ダイ</t>
    </rPh>
    <rPh sb="25" eb="26">
      <t>ゴウ</t>
    </rPh>
    <rPh sb="27" eb="29">
      <t>ジュンヨウ</t>
    </rPh>
    <phoneticPr fontId="1"/>
  </si>
  <si>
    <t>　　１　補助金精算額調書（様式第４－２号）</t>
    <rPh sb="4" eb="7">
      <t>ホジョキン</t>
    </rPh>
    <rPh sb="7" eb="12">
      <t>セイサンガクチョウショ</t>
    </rPh>
    <rPh sb="13" eb="15">
      <t>ヨウシキ</t>
    </rPh>
    <rPh sb="15" eb="16">
      <t>ダイ</t>
    </rPh>
    <rPh sb="19" eb="20">
      <t>ゴウ</t>
    </rPh>
    <phoneticPr fontId="1"/>
  </si>
  <si>
    <t>年度富山県介護テクノロジー定着支援事業補助金変更承認申請書</t>
    <rPh sb="0" eb="2">
      <t>ネンド</t>
    </rPh>
    <rPh sb="2" eb="5">
      <t>トヤマケン</t>
    </rPh>
    <rPh sb="5" eb="7">
      <t>カイゴ</t>
    </rPh>
    <rPh sb="13" eb="15">
      <t>テイチャク</t>
    </rPh>
    <rPh sb="15" eb="17">
      <t>シエン</t>
    </rPh>
    <rPh sb="17" eb="19">
      <t>ジギョウ</t>
    </rPh>
    <rPh sb="19" eb="22">
      <t>ホジョキン</t>
    </rPh>
    <rPh sb="22" eb="24">
      <t>ヘンコウ</t>
    </rPh>
    <rPh sb="24" eb="26">
      <t>ショウニン</t>
    </rPh>
    <rPh sb="26" eb="29">
      <t>シンセイショ</t>
    </rPh>
    <phoneticPr fontId="1"/>
  </si>
  <si>
    <t>年度富山県介護テクノロジー定着支援事業補助金中止（廃止）承認申請書</t>
    <rPh sb="0" eb="2">
      <t>ネンド</t>
    </rPh>
    <rPh sb="2" eb="4">
      <t>トヤマ</t>
    </rPh>
    <rPh sb="4" eb="5">
      <t>ケン</t>
    </rPh>
    <rPh sb="5" eb="7">
      <t>カイゴ</t>
    </rPh>
    <rPh sb="13" eb="15">
      <t>テイチャク</t>
    </rPh>
    <rPh sb="15" eb="17">
      <t>シエン</t>
    </rPh>
    <rPh sb="17" eb="19">
      <t>ジギョウ</t>
    </rPh>
    <rPh sb="19" eb="22">
      <t>ホジョキン</t>
    </rPh>
    <rPh sb="22" eb="24">
      <t>チュウシ</t>
    </rPh>
    <rPh sb="25" eb="27">
      <t>ハイシ</t>
    </rPh>
    <rPh sb="28" eb="30">
      <t>ショウニン</t>
    </rPh>
    <rPh sb="30" eb="33">
      <t>シンセイショ</t>
    </rPh>
    <phoneticPr fontId="1"/>
  </si>
  <si>
    <t>　　　　・導入する機器・ソフト等の見積書の写し</t>
    <rPh sb="5" eb="7">
      <t>ドウニュウ</t>
    </rPh>
    <rPh sb="9" eb="11">
      <t>キキ</t>
    </rPh>
    <rPh sb="15" eb="16">
      <t>トウ</t>
    </rPh>
    <rPh sb="17" eb="20">
      <t>ミツモリショ</t>
    </rPh>
    <rPh sb="21" eb="22">
      <t>ウツ</t>
    </rPh>
    <phoneticPr fontId="1"/>
  </si>
  <si>
    <t>　　　　・導入する機器・ソフト等のカタログ等</t>
    <rPh sb="5" eb="7">
      <t>ドウニュウ</t>
    </rPh>
    <rPh sb="9" eb="11">
      <t>キキ</t>
    </rPh>
    <rPh sb="15" eb="16">
      <t>トウ</t>
    </rPh>
    <rPh sb="21" eb="22">
      <t>トウ</t>
    </rPh>
    <phoneticPr fontId="1"/>
  </si>
  <si>
    <t>様式第２号</t>
    <rPh sb="0" eb="2">
      <t>ヨウシキ</t>
    </rPh>
    <rPh sb="2" eb="3">
      <t>ダイ</t>
    </rPh>
    <rPh sb="4" eb="5">
      <t>ゴウ</t>
    </rPh>
    <phoneticPr fontId="1"/>
  </si>
  <si>
    <t>　令和　年　月　日付富山県指令高第　　号で交付の決定の通知があった令和　年度富山県介護テクノロジー定着支援事業補助金の対象事業の内容を変更し、別紙変更計画書のとおり実施したいので、補助金を金　　　　　　円に変更交付されたく申請します。</t>
    <rPh sb="41" eb="43">
      <t>カイゴ</t>
    </rPh>
    <rPh sb="49" eb="51">
      <t>テイチャク</t>
    </rPh>
    <phoneticPr fontId="1"/>
  </si>
  <si>
    <t>　令和　年　月　日付富山県指令高第　　号で交付の決定の通知があった令和　年度富山県介護テクノロジー定着支援事業補助金の事業計画を次のとおり中止（廃止）したく申請します。</t>
    <phoneticPr fontId="1"/>
  </si>
  <si>
    <t>ロボットの種類</t>
    <rPh sb="5" eb="7">
      <t>シュルイ</t>
    </rPh>
    <phoneticPr fontId="1"/>
  </si>
  <si>
    <t>移乗支援、入浴支援</t>
    <rPh sb="0" eb="4">
      <t>イジョウシエン</t>
    </rPh>
    <rPh sb="5" eb="9">
      <t>ニュウヨクシエン</t>
    </rPh>
    <phoneticPr fontId="1"/>
  </si>
  <si>
    <t>その他の介護ロボット等</t>
    <rPh sb="2" eb="3">
      <t>タ</t>
    </rPh>
    <rPh sb="4" eb="6">
      <t>カイゴ</t>
    </rPh>
    <rPh sb="10" eb="11">
      <t>トウ</t>
    </rPh>
    <phoneticPr fontId="1"/>
  </si>
  <si>
    <t>1台当たりの
上限額</t>
    <rPh sb="1" eb="3">
      <t>ダイア</t>
    </rPh>
    <rPh sb="7" eb="10">
      <t>ジョウゲンガク</t>
    </rPh>
    <phoneticPr fontId="1"/>
  </si>
  <si>
    <t>1台当たり単価</t>
    <rPh sb="1" eb="3">
      <t>ダイア</t>
    </rPh>
    <rPh sb="5" eb="7">
      <t>タンカ</t>
    </rPh>
    <phoneticPr fontId="1"/>
  </si>
  <si>
    <t>（確認用）</t>
    <rPh sb="1" eb="4">
      <t>カクニンヨウ</t>
    </rPh>
    <phoneticPr fontId="1"/>
  </si>
  <si>
    <r>
      <t>（注１）</t>
    </r>
    <r>
      <rPr>
        <b/>
        <sz val="12"/>
        <color rgb="FF0070C0"/>
        <rFont val="游ゴシック"/>
        <family val="3"/>
        <charset val="128"/>
      </rPr>
      <t>青色</t>
    </r>
    <r>
      <rPr>
        <sz val="12"/>
        <rFont val="游ゴシック"/>
        <family val="3"/>
        <charset val="128"/>
      </rPr>
      <t>背景の部分は入力、</t>
    </r>
    <r>
      <rPr>
        <b/>
        <sz val="12"/>
        <color rgb="FFFF0000"/>
        <rFont val="游ゴシック"/>
        <family val="3"/>
        <charset val="128"/>
      </rPr>
      <t>赤色</t>
    </r>
    <r>
      <rPr>
        <sz val="12"/>
        <rFont val="游ゴシック"/>
        <family val="3"/>
        <charset val="128"/>
      </rPr>
      <t>背景部分は項目を選択してください。</t>
    </r>
    <rPh sb="1" eb="2">
      <t>チュウ</t>
    </rPh>
    <rPh sb="4" eb="6">
      <t>アオイロ</t>
    </rPh>
    <rPh sb="6" eb="8">
      <t>ハイケイ</t>
    </rPh>
    <rPh sb="9" eb="11">
      <t>ブブン</t>
    </rPh>
    <rPh sb="12" eb="14">
      <t>ニュウリョク</t>
    </rPh>
    <rPh sb="15" eb="17">
      <t>アカイロ</t>
    </rPh>
    <rPh sb="17" eb="19">
      <t>ハイケイ</t>
    </rPh>
    <rPh sb="19" eb="21">
      <t>ブブン</t>
    </rPh>
    <rPh sb="22" eb="24">
      <t>コウモク</t>
    </rPh>
    <rPh sb="25" eb="27">
      <t>センタク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</si>
</sst>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_);[Red]\(#,##0\)"/>
    <numFmt numFmtId="178" formatCode="0&quot;人&quot;"/>
    <numFmt numFmtId="179" formatCode="0&quot;台&quot;"/>
    <numFmt numFmtId="180" formatCode="#,###&quot;円&quot;"/>
    <numFmt numFmtId="181" formatCode="#,##0_ "/>
    <numFmt numFmtId="182" formatCode="0_ "/>
    <numFmt numFmtId="183" formatCode="#/#"/>
  </numFmts>
  <fonts count="5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color theme="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sz val="9"/>
      <color indexed="81"/>
      <name val="MS P ゴシック"/>
      <family val="3"/>
      <charset val="128"/>
    </font>
    <font>
      <b/>
      <sz val="9"/>
      <color indexed="81"/>
      <name val="MS P ゴシック"/>
      <family val="3"/>
      <charset val="128"/>
    </font>
    <font>
      <sz val="11"/>
      <name val="游ゴシック"/>
      <family val="3"/>
      <charset val="128"/>
      <scheme val="minor"/>
    </font>
    <font>
      <sz val="10"/>
      <name val="游ゴシック"/>
      <family val="3"/>
      <charset val="128"/>
    </font>
    <font>
      <sz val="11"/>
      <name val="游ゴシック"/>
      <family val="3"/>
      <charset val="128"/>
    </font>
    <font>
      <b/>
      <sz val="16"/>
      <name val="游ゴシック"/>
      <family val="3"/>
      <charset val="128"/>
    </font>
    <font>
      <sz val="22"/>
      <name val="游ゴシック"/>
      <family val="3"/>
      <charset val="128"/>
    </font>
    <font>
      <sz val="12"/>
      <name val="游ゴシック"/>
      <family val="3"/>
      <charset val="128"/>
    </font>
    <font>
      <u/>
      <sz val="11"/>
      <name val="游ゴシック"/>
      <family val="3"/>
      <charset val="128"/>
    </font>
    <font>
      <sz val="14"/>
      <name val="游ゴシック"/>
      <family val="3"/>
      <charset val="128"/>
    </font>
    <font>
      <sz val="16"/>
      <name val="游ゴシック"/>
      <family val="3"/>
      <charset val="128"/>
    </font>
    <font>
      <sz val="14"/>
      <color theme="1"/>
      <name val="游ゴシック"/>
      <family val="3"/>
      <charset val="128"/>
      <scheme val="minor"/>
    </font>
    <font>
      <u/>
      <sz val="11"/>
      <color theme="10"/>
      <name val="游ゴシック"/>
      <family val="3"/>
      <charset val="128"/>
      <scheme val="minor"/>
    </font>
    <font>
      <u/>
      <sz val="11"/>
      <name val="游ゴシック"/>
      <family val="3"/>
      <charset val="128"/>
      <scheme val="minor"/>
    </font>
    <font>
      <sz val="16"/>
      <color indexed="81"/>
      <name val="MS P ゴシック"/>
      <family val="3"/>
      <charset val="128"/>
    </font>
    <font>
      <sz val="14"/>
      <color indexed="81"/>
      <name val="MS P ゴシック"/>
      <family val="3"/>
      <charset val="128"/>
    </font>
    <font>
      <sz val="12"/>
      <color rgb="FFFF0000"/>
      <name val="游ゴシック"/>
      <family val="3"/>
      <charset val="128"/>
      <scheme val="minor"/>
    </font>
    <font>
      <sz val="12"/>
      <color rgb="FFFF0000"/>
      <name val="游ゴシック"/>
      <family val="2"/>
      <charset val="128"/>
      <scheme val="minor"/>
    </font>
    <font>
      <b/>
      <sz val="11"/>
      <color indexed="81"/>
      <name val="MS P ゴシック"/>
      <family val="3"/>
      <charset val="128"/>
    </font>
    <font>
      <sz val="11"/>
      <color indexed="81"/>
      <name val="MS P ゴシック"/>
      <family val="3"/>
      <charset val="128"/>
    </font>
    <font>
      <b/>
      <sz val="12"/>
      <color rgb="FF0070C0"/>
      <name val="游ゴシック"/>
      <family val="3"/>
      <charset val="128"/>
    </font>
    <font>
      <b/>
      <sz val="12"/>
      <color rgb="FFFF0000"/>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thin">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0" fontId="14" fillId="0" borderId="0"/>
    <xf numFmtId="0" fontId="14" fillId="0" borderId="0">
      <alignment vertical="center"/>
    </xf>
    <xf numFmtId="0" fontId="4" fillId="0" borderId="0">
      <alignment vertical="center"/>
    </xf>
    <xf numFmtId="38" fontId="14" fillId="0" borderId="0" applyFont="0" applyFill="0" applyBorder="0" applyAlignment="0" applyProtection="0">
      <alignment vertical="center"/>
    </xf>
    <xf numFmtId="0" fontId="20" fillId="0" borderId="0"/>
    <xf numFmtId="0" fontId="14" fillId="0" borderId="0">
      <alignment vertical="center"/>
    </xf>
    <xf numFmtId="0" fontId="40" fillId="0" borderId="0" applyNumberFormat="0" applyFill="0" applyBorder="0" applyAlignment="0" applyProtection="0">
      <alignment vertical="center"/>
    </xf>
    <xf numFmtId="38" fontId="4" fillId="0" borderId="0" applyFont="0" applyFill="0" applyBorder="0" applyAlignment="0" applyProtection="0">
      <alignment vertical="center"/>
    </xf>
    <xf numFmtId="0" fontId="14" fillId="0" borderId="0"/>
  </cellStyleXfs>
  <cellXfs count="488">
    <xf numFmtId="0" fontId="0" fillId="0" borderId="0" xfId="0">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0" fontId="4" fillId="0" borderId="22"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0" fontId="4" fillId="0" borderId="23" xfId="0" applyFont="1" applyBorder="1" applyAlignment="1">
      <alignment vertical="center"/>
    </xf>
    <xf numFmtId="49" fontId="4" fillId="0" borderId="21"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0" fillId="0" borderId="0" xfId="0" applyFont="1" applyFill="1" applyBorder="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0" fillId="0" borderId="1" xfId="0" applyFont="1" applyBorder="1">
      <alignment vertical="center"/>
    </xf>
    <xf numFmtId="0" fontId="4" fillId="0" borderId="1" xfId="0" applyFont="1" applyBorder="1" applyAlignment="1">
      <alignment horizontal="left" vertical="center" wrapText="1"/>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Font="1" applyBorder="1" applyAlignment="1">
      <alignment vertical="center" shrinkToFit="1"/>
    </xf>
    <xf numFmtId="0" fontId="11" fillId="0" borderId="0" xfId="0" applyFont="1">
      <alignment vertical="center"/>
    </xf>
    <xf numFmtId="0" fontId="11" fillId="0" borderId="0" xfId="0" applyFont="1" applyAlignment="1">
      <alignment horizontal="right" vertical="center"/>
    </xf>
    <xf numFmtId="0" fontId="13" fillId="0" borderId="0" xfId="0" applyFont="1">
      <alignment vertical="center"/>
    </xf>
    <xf numFmtId="0" fontId="17" fillId="0" borderId="0" xfId="6" applyFont="1" applyAlignment="1">
      <alignment horizontal="left" vertical="center"/>
    </xf>
    <xf numFmtId="0" fontId="17" fillId="0" borderId="0" xfId="6" applyFont="1" applyAlignment="1">
      <alignment vertical="center"/>
    </xf>
    <xf numFmtId="0" fontId="22" fillId="0" borderId="0" xfId="6" applyFont="1" applyAlignment="1">
      <alignment vertical="center"/>
    </xf>
    <xf numFmtId="0" fontId="17" fillId="0" borderId="1" xfId="6" applyFont="1" applyBorder="1" applyAlignment="1">
      <alignment horizontal="center" vertical="center"/>
    </xf>
    <xf numFmtId="0" fontId="17" fillId="3" borderId="1" xfId="6" applyFont="1" applyFill="1" applyBorder="1" applyAlignment="1" applyProtection="1">
      <alignment vertical="center"/>
      <protection locked="0"/>
    </xf>
    <xf numFmtId="178" fontId="17" fillId="3" borderId="1" xfId="6" applyNumberFormat="1" applyFont="1" applyFill="1" applyBorder="1" applyAlignment="1" applyProtection="1">
      <alignment horizontal="left" vertical="center"/>
      <protection locked="0"/>
    </xf>
    <xf numFmtId="0" fontId="17" fillId="0" borderId="0" xfId="6" applyFont="1" applyFill="1" applyBorder="1" applyAlignment="1">
      <alignment horizontal="left" vertical="center"/>
    </xf>
    <xf numFmtId="0" fontId="17" fillId="0" borderId="0" xfId="6" applyFont="1" applyBorder="1" applyAlignment="1">
      <alignment horizontal="center" vertical="center"/>
    </xf>
    <xf numFmtId="0" fontId="17" fillId="0" borderId="0" xfId="6" applyFont="1" applyFill="1" applyBorder="1" applyAlignment="1" applyProtection="1">
      <alignment vertical="center"/>
      <protection locked="0"/>
    </xf>
    <xf numFmtId="0" fontId="17" fillId="0" borderId="0" xfId="6" applyFont="1" applyFill="1" applyAlignment="1">
      <alignment vertical="center"/>
    </xf>
    <xf numFmtId="0" fontId="15" fillId="0" borderId="0" xfId="6" applyFont="1" applyAlignment="1">
      <alignment vertical="center"/>
    </xf>
    <xf numFmtId="0" fontId="17" fillId="0" borderId="0" xfId="6" applyFont="1" applyAlignment="1">
      <alignment horizontal="left" vertical="top"/>
    </xf>
    <xf numFmtId="0" fontId="17" fillId="0" borderId="1" xfId="6" applyFont="1" applyBorder="1" applyAlignment="1">
      <alignment horizontal="center" vertical="center" wrapText="1"/>
    </xf>
    <xf numFmtId="0" fontId="17" fillId="3" borderId="5" xfId="6" applyFont="1" applyFill="1" applyBorder="1" applyAlignment="1" applyProtection="1">
      <alignment vertical="center"/>
      <protection locked="0"/>
    </xf>
    <xf numFmtId="0" fontId="17" fillId="0" borderId="0" xfId="6" applyFont="1" applyFill="1" applyBorder="1" applyAlignment="1" applyProtection="1">
      <alignment horizontal="left" vertical="center"/>
      <protection locked="0"/>
    </xf>
    <xf numFmtId="0" fontId="13" fillId="0" borderId="1" xfId="0" applyFont="1" applyBorder="1" applyAlignment="1">
      <alignment vertical="center"/>
    </xf>
    <xf numFmtId="0" fontId="0" fillId="0" borderId="1" xfId="0" applyBorder="1">
      <alignment vertical="center"/>
    </xf>
    <xf numFmtId="0" fontId="17" fillId="3" borderId="8" xfId="6" applyFont="1" applyFill="1" applyBorder="1" applyAlignment="1" applyProtection="1">
      <alignment horizontal="right" vertical="center"/>
      <protection locked="0"/>
    </xf>
    <xf numFmtId="0" fontId="17" fillId="3" borderId="7" xfId="6" applyFont="1" applyFill="1" applyBorder="1" applyAlignment="1" applyProtection="1">
      <alignment horizontal="left" vertical="center"/>
      <protection locked="0"/>
    </xf>
    <xf numFmtId="0" fontId="17" fillId="3" borderId="8" xfId="6" applyFont="1" applyFill="1" applyBorder="1" applyAlignment="1" applyProtection="1">
      <alignment horizontal="left" vertical="center"/>
      <protection locked="0"/>
    </xf>
    <xf numFmtId="0" fontId="17" fillId="3" borderId="5" xfId="6" applyFont="1" applyFill="1" applyBorder="1" applyAlignment="1" applyProtection="1">
      <alignment horizontal="left" vertical="center"/>
      <protection locked="0"/>
    </xf>
    <xf numFmtId="0" fontId="21" fillId="0" borderId="0" xfId="6" applyFont="1" applyAlignment="1">
      <alignment horizontal="center" vertical="center" wrapText="1"/>
    </xf>
    <xf numFmtId="0" fontId="17" fillId="3" borderId="7" xfId="6" applyFont="1" applyFill="1" applyBorder="1" applyAlignment="1" applyProtection="1">
      <alignment vertical="center"/>
      <protection locked="0"/>
    </xf>
    <xf numFmtId="0" fontId="17" fillId="3" borderId="8" xfId="6" applyFont="1" applyFill="1" applyBorder="1" applyAlignment="1" applyProtection="1">
      <alignment vertical="center"/>
      <protection locked="0"/>
    </xf>
    <xf numFmtId="56" fontId="17" fillId="3" borderId="1" xfId="6" applyNumberFormat="1" applyFont="1" applyFill="1" applyBorder="1" applyAlignment="1">
      <alignment horizontal="center" vertical="center" wrapText="1"/>
    </xf>
    <xf numFmtId="56" fontId="17" fillId="0" borderId="7" xfId="6" applyNumberFormat="1" applyFont="1" applyBorder="1" applyAlignment="1">
      <alignment horizontal="center" vertical="center" wrapText="1"/>
    </xf>
    <xf numFmtId="0" fontId="17" fillId="0" borderId="5" xfId="3" applyFont="1" applyBorder="1" applyAlignment="1">
      <alignment horizontal="center" vertical="center"/>
    </xf>
    <xf numFmtId="0" fontId="17" fillId="0" borderId="0" xfId="6" applyFont="1" applyBorder="1" applyAlignment="1">
      <alignment horizontal="left" vertical="center" wrapText="1"/>
    </xf>
    <xf numFmtId="0" fontId="17" fillId="0" borderId="0" xfId="6" applyFont="1" applyFill="1" applyBorder="1" applyAlignment="1" applyProtection="1">
      <alignment horizontal="right" vertical="center"/>
      <protection locked="0"/>
    </xf>
    <xf numFmtId="0" fontId="17" fillId="0" borderId="1" xfId="3" applyFont="1" applyBorder="1" applyAlignment="1">
      <alignment horizontal="center" vertical="center"/>
    </xf>
    <xf numFmtId="0" fontId="25" fillId="0" borderId="0" xfId="6" applyFont="1" applyAlignment="1">
      <alignment vertical="center"/>
    </xf>
    <xf numFmtId="38" fontId="17" fillId="0" borderId="33" xfId="5" applyFont="1" applyBorder="1" applyAlignment="1">
      <alignment vertical="center"/>
    </xf>
    <xf numFmtId="180" fontId="17" fillId="0" borderId="38" xfId="5" applyNumberFormat="1" applyFont="1" applyBorder="1" applyAlignment="1">
      <alignment horizontal="right" vertical="center"/>
    </xf>
    <xf numFmtId="38" fontId="17" fillId="0" borderId="54" xfId="5" applyFont="1" applyBorder="1" applyAlignment="1">
      <alignment vertical="center"/>
    </xf>
    <xf numFmtId="180" fontId="17" fillId="0" borderId="53" xfId="5" applyNumberFormat="1" applyFont="1" applyBorder="1" applyAlignment="1">
      <alignment horizontal="right" vertical="center"/>
    </xf>
    <xf numFmtId="0" fontId="17" fillId="0" borderId="33" xfId="3" applyFont="1" applyBorder="1" applyAlignment="1">
      <alignment horizontal="center" vertical="center"/>
    </xf>
    <xf numFmtId="56" fontId="25" fillId="0" borderId="0" xfId="6" applyNumberFormat="1" applyFont="1" applyAlignment="1">
      <alignment vertical="center"/>
    </xf>
    <xf numFmtId="0" fontId="0" fillId="0" borderId="1" xfId="0" applyFill="1" applyBorder="1">
      <alignment vertical="center"/>
    </xf>
    <xf numFmtId="56" fontId="17" fillId="0" borderId="0" xfId="6" applyNumberFormat="1" applyFont="1" applyFill="1" applyBorder="1" applyAlignment="1">
      <alignment vertical="center" wrapText="1"/>
    </xf>
    <xf numFmtId="56" fontId="17" fillId="0" borderId="35" xfId="6" applyNumberFormat="1" applyFont="1" applyFill="1" applyBorder="1" applyAlignment="1">
      <alignment vertical="center"/>
    </xf>
    <xf numFmtId="56" fontId="17" fillId="0" borderId="0" xfId="6" applyNumberFormat="1" applyFont="1" applyFill="1" applyBorder="1" applyAlignment="1">
      <alignment horizontal="center" vertical="center" wrapText="1"/>
    </xf>
    <xf numFmtId="0" fontId="24" fillId="0" borderId="35" xfId="6" applyFont="1" applyFill="1" applyBorder="1" applyAlignment="1" applyProtection="1">
      <alignment vertical="center"/>
      <protection locked="0"/>
    </xf>
    <xf numFmtId="0" fontId="17" fillId="3" borderId="47" xfId="6" applyFont="1" applyFill="1" applyBorder="1" applyAlignment="1" applyProtection="1">
      <alignment vertical="center"/>
      <protection locked="0"/>
    </xf>
    <xf numFmtId="180" fontId="17" fillId="3" borderId="47" xfId="6" applyNumberFormat="1" applyFont="1" applyFill="1" applyBorder="1" applyAlignment="1" applyProtection="1">
      <alignment vertical="center"/>
      <protection locked="0"/>
    </xf>
    <xf numFmtId="0" fontId="17" fillId="3" borderId="49" xfId="6" applyFont="1" applyFill="1" applyBorder="1" applyAlignment="1" applyProtection="1">
      <alignment vertical="center"/>
      <protection locked="0"/>
    </xf>
    <xf numFmtId="180" fontId="17" fillId="3" borderId="49" xfId="6" applyNumberFormat="1" applyFont="1" applyFill="1" applyBorder="1" applyAlignment="1" applyProtection="1">
      <alignment vertical="center"/>
      <protection locked="0"/>
    </xf>
    <xf numFmtId="0" fontId="17" fillId="3" borderId="62" xfId="6" applyFont="1" applyFill="1" applyBorder="1" applyAlignment="1" applyProtection="1">
      <alignment vertical="center"/>
      <protection locked="0"/>
    </xf>
    <xf numFmtId="180" fontId="17" fillId="3" borderId="62" xfId="6" applyNumberFormat="1" applyFont="1" applyFill="1" applyBorder="1" applyAlignment="1" applyProtection="1">
      <alignment vertical="center"/>
      <protection locked="0"/>
    </xf>
    <xf numFmtId="0" fontId="17" fillId="3" borderId="65" xfId="6" applyFont="1" applyFill="1" applyBorder="1" applyAlignment="1" applyProtection="1">
      <alignment vertical="center"/>
      <protection locked="0"/>
    </xf>
    <xf numFmtId="180" fontId="17" fillId="3" borderId="65" xfId="6" applyNumberFormat="1" applyFont="1" applyFill="1" applyBorder="1" applyAlignment="1" applyProtection="1">
      <alignment vertical="center"/>
      <protection locked="0"/>
    </xf>
    <xf numFmtId="0" fontId="17" fillId="0" borderId="54" xfId="3" applyFont="1" applyBorder="1" applyAlignment="1">
      <alignment horizontal="center" vertical="center"/>
    </xf>
    <xf numFmtId="0" fontId="11"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wrapText="1"/>
    </xf>
    <xf numFmtId="177" fontId="32" fillId="0" borderId="0" xfId="2" applyNumberFormat="1" applyFont="1" applyAlignment="1">
      <alignment horizontal="left"/>
    </xf>
    <xf numFmtId="0" fontId="32" fillId="0" borderId="0" xfId="3" applyFont="1">
      <alignment vertical="center"/>
    </xf>
    <xf numFmtId="0" fontId="33" fillId="0" borderId="0" xfId="3" applyFont="1" applyAlignment="1">
      <alignment horizontal="center" vertical="center"/>
    </xf>
    <xf numFmtId="0" fontId="34" fillId="5" borderId="0" xfId="2" applyFont="1" applyFill="1"/>
    <xf numFmtId="0" fontId="32" fillId="0" borderId="0" xfId="3" applyFont="1" applyAlignment="1"/>
    <xf numFmtId="0" fontId="35" fillId="0" borderId="0" xfId="2" applyFont="1" applyAlignment="1">
      <alignment horizontal="center"/>
    </xf>
    <xf numFmtId="0" fontId="35" fillId="0" borderId="17" xfId="2" applyFont="1" applyBorder="1" applyAlignment="1">
      <alignment horizontal="distributed"/>
    </xf>
    <xf numFmtId="0" fontId="35" fillId="0" borderId="0" xfId="2" applyFont="1" applyAlignment="1">
      <alignment horizontal="left"/>
    </xf>
    <xf numFmtId="12" fontId="32" fillId="0" borderId="0" xfId="3" applyNumberFormat="1" applyFont="1" applyAlignment="1"/>
    <xf numFmtId="0" fontId="35" fillId="0" borderId="0" xfId="2" applyFont="1"/>
    <xf numFmtId="0" fontId="35" fillId="0" borderId="0" xfId="2" applyFont="1" applyAlignment="1">
      <alignment horizontal="center" vertical="center"/>
    </xf>
    <xf numFmtId="0" fontId="35" fillId="0" borderId="0" xfId="2" applyFont="1" applyAlignment="1">
      <alignment vertical="center"/>
    </xf>
    <xf numFmtId="182" fontId="32" fillId="0" borderId="0" xfId="3" applyNumberFormat="1" applyFont="1">
      <alignment vertical="center"/>
    </xf>
    <xf numFmtId="177" fontId="32" fillId="5" borderId="6" xfId="2" applyNumberFormat="1" applyFont="1" applyFill="1" applyBorder="1" applyAlignment="1">
      <alignment horizontal="center" vertical="center" wrapText="1"/>
    </xf>
    <xf numFmtId="177" fontId="32" fillId="5" borderId="6" xfId="2" applyNumberFormat="1" applyFont="1" applyFill="1" applyBorder="1" applyAlignment="1">
      <alignment horizontal="center" vertical="center"/>
    </xf>
    <xf numFmtId="177" fontId="32" fillId="0" borderId="6" xfId="2" applyNumberFormat="1" applyFont="1" applyBorder="1" applyAlignment="1">
      <alignment horizontal="center" vertical="center" wrapText="1"/>
    </xf>
    <xf numFmtId="177" fontId="32" fillId="0" borderId="0" xfId="2" applyNumberFormat="1" applyFont="1" applyAlignment="1">
      <alignment horizontal="center" vertical="center" wrapText="1"/>
    </xf>
    <xf numFmtId="0" fontId="32" fillId="5" borderId="32" xfId="2" applyFont="1" applyFill="1" applyBorder="1" applyAlignment="1">
      <alignment horizontal="center" vertical="center" shrinkToFit="1"/>
    </xf>
    <xf numFmtId="177" fontId="32" fillId="5" borderId="32" xfId="2" applyNumberFormat="1" applyFont="1" applyFill="1" applyBorder="1" applyAlignment="1">
      <alignment horizontal="center" vertical="center" shrinkToFit="1"/>
    </xf>
    <xf numFmtId="177" fontId="32" fillId="5" borderId="45" xfId="2" applyNumberFormat="1" applyFont="1" applyFill="1" applyBorder="1" applyAlignment="1">
      <alignment horizontal="center" vertical="center" shrinkToFit="1"/>
    </xf>
    <xf numFmtId="177" fontId="32" fillId="5" borderId="44" xfId="2" applyNumberFormat="1" applyFont="1" applyFill="1" applyBorder="1" applyAlignment="1">
      <alignment horizontal="center" vertical="center" shrinkToFit="1"/>
    </xf>
    <xf numFmtId="177" fontId="32" fillId="0" borderId="44" xfId="2" applyNumberFormat="1" applyFont="1" applyBorder="1" applyAlignment="1">
      <alignment horizontal="center" vertical="center" shrinkToFit="1"/>
    </xf>
    <xf numFmtId="177" fontId="32" fillId="0" borderId="0" xfId="2" applyNumberFormat="1" applyFont="1" applyAlignment="1">
      <alignment horizontal="center" vertical="center" shrinkToFit="1"/>
    </xf>
    <xf numFmtId="177" fontId="35" fillId="0" borderId="13" xfId="2" applyNumberFormat="1" applyFont="1" applyBorder="1" applyAlignment="1">
      <alignment horizontal="center" vertical="center"/>
    </xf>
    <xf numFmtId="0" fontId="35" fillId="0" borderId="0" xfId="3" applyFont="1" applyAlignment="1">
      <alignment horizontal="center" vertical="center" wrapText="1"/>
    </xf>
    <xf numFmtId="177" fontId="35" fillId="0" borderId="1" xfId="2" applyNumberFormat="1" applyFont="1" applyBorder="1" applyAlignment="1">
      <alignment horizontal="center" vertical="center"/>
    </xf>
    <xf numFmtId="177" fontId="32" fillId="5" borderId="33" xfId="2" applyNumberFormat="1" applyFont="1" applyFill="1" applyBorder="1" applyAlignment="1">
      <alignment horizontal="center" vertical="center"/>
    </xf>
    <xf numFmtId="177" fontId="32" fillId="0" borderId="33" xfId="2" applyNumberFormat="1" applyFont="1" applyBorder="1" applyAlignment="1">
      <alignment horizontal="center" vertical="center"/>
    </xf>
    <xf numFmtId="177" fontId="32" fillId="4" borderId="33" xfId="2" applyNumberFormat="1" applyFont="1" applyFill="1" applyBorder="1" applyAlignment="1">
      <alignment horizontal="center" vertical="center"/>
    </xf>
    <xf numFmtId="177" fontId="32" fillId="0" borderId="0" xfId="2" applyNumberFormat="1" applyFont="1" applyAlignment="1">
      <alignment horizontal="center" vertical="center"/>
    </xf>
    <xf numFmtId="0" fontId="32" fillId="0" borderId="0" xfId="2" applyFont="1" applyAlignment="1">
      <alignment vertical="center"/>
    </xf>
    <xf numFmtId="0" fontId="32" fillId="0" borderId="0" xfId="3" applyFont="1" applyAlignment="1">
      <alignment horizontal="right" vertical="center"/>
    </xf>
    <xf numFmtId="0" fontId="32" fillId="0" borderId="0" xfId="2" applyFont="1" applyAlignment="1">
      <alignment horizontal="left" vertical="center"/>
    </xf>
    <xf numFmtId="0" fontId="31" fillId="0" borderId="0" xfId="3" applyFont="1">
      <alignment vertical="center"/>
    </xf>
    <xf numFmtId="0" fontId="36" fillId="0" borderId="0" xfId="3" applyFont="1">
      <alignment vertical="center"/>
    </xf>
    <xf numFmtId="0" fontId="31" fillId="0" borderId="0" xfId="3" applyFont="1" applyAlignment="1">
      <alignment horizontal="center" vertical="center"/>
    </xf>
    <xf numFmtId="12" fontId="31" fillId="0" borderId="0" xfId="3" applyNumberFormat="1" applyFont="1" applyAlignment="1">
      <alignment horizontal="center" vertical="center"/>
    </xf>
    <xf numFmtId="0" fontId="32" fillId="5" borderId="0" xfId="3" applyFont="1" applyFill="1" applyAlignment="1">
      <alignment horizontal="left" vertical="center"/>
    </xf>
    <xf numFmtId="0" fontId="32" fillId="5" borderId="0" xfId="3" applyFont="1" applyFill="1">
      <alignment vertical="center"/>
    </xf>
    <xf numFmtId="0" fontId="31" fillId="5" borderId="0" xfId="3" applyFont="1" applyFill="1">
      <alignment vertical="center"/>
    </xf>
    <xf numFmtId="0" fontId="32" fillId="2" borderId="0" xfId="3" applyFont="1" applyFill="1">
      <alignment vertical="center"/>
    </xf>
    <xf numFmtId="0" fontId="31" fillId="2" borderId="0" xfId="3" applyFont="1" applyFill="1">
      <alignment vertical="center"/>
    </xf>
    <xf numFmtId="0" fontId="38" fillId="0" borderId="0" xfId="2" applyFont="1"/>
    <xf numFmtId="177" fontId="38" fillId="0" borderId="0" xfId="2" applyNumberFormat="1" applyFont="1" applyAlignment="1">
      <alignment horizontal="left"/>
    </xf>
    <xf numFmtId="0" fontId="31" fillId="0" borderId="0" xfId="3" applyFont="1" applyBorder="1">
      <alignment vertical="center"/>
    </xf>
    <xf numFmtId="0" fontId="31" fillId="0" borderId="0" xfId="3" applyFont="1" applyBorder="1" applyAlignment="1">
      <alignment horizontal="center" vertical="center"/>
    </xf>
    <xf numFmtId="0" fontId="32" fillId="0" borderId="0" xfId="3" applyFont="1" applyBorder="1">
      <alignment vertical="center"/>
    </xf>
    <xf numFmtId="0" fontId="32" fillId="5" borderId="6" xfId="2" applyFont="1" applyFill="1" applyBorder="1" applyAlignment="1">
      <alignment horizontal="center" vertical="center" wrapText="1"/>
    </xf>
    <xf numFmtId="0" fontId="32" fillId="0" borderId="0" xfId="3" applyFont="1" applyAlignment="1">
      <alignment vertical="center"/>
    </xf>
    <xf numFmtId="0" fontId="31" fillId="0" borderId="0" xfId="3" applyFont="1" applyAlignment="1">
      <alignment horizontal="center" vertical="center"/>
    </xf>
    <xf numFmtId="0" fontId="38" fillId="0" borderId="0" xfId="3" applyFont="1" applyAlignment="1">
      <alignment horizontal="center" vertical="center"/>
    </xf>
    <xf numFmtId="0" fontId="12" fillId="4" borderId="0" xfId="0" applyFont="1" applyFill="1" applyAlignment="1">
      <alignment vertical="top"/>
    </xf>
    <xf numFmtId="0" fontId="11" fillId="0" borderId="0" xfId="0" applyFont="1" applyAlignment="1">
      <alignment horizontal="left" vertical="center"/>
    </xf>
    <xf numFmtId="0" fontId="32" fillId="5" borderId="38" xfId="2" applyFont="1" applyFill="1" applyBorder="1" applyAlignment="1">
      <alignment horizontal="center" vertical="center"/>
    </xf>
    <xf numFmtId="0" fontId="32" fillId="6" borderId="1" xfId="3" applyFont="1" applyFill="1" applyBorder="1" applyAlignment="1">
      <alignment horizontal="left" vertical="center"/>
    </xf>
    <xf numFmtId="177" fontId="35" fillId="6" borderId="13" xfId="3" applyNumberFormat="1" applyFont="1" applyFill="1" applyBorder="1" applyAlignment="1">
      <alignment horizontal="center" vertical="center" wrapText="1"/>
    </xf>
    <xf numFmtId="177" fontId="35" fillId="6" borderId="13" xfId="2" applyNumberFormat="1" applyFont="1" applyFill="1" applyBorder="1" applyAlignment="1">
      <alignment horizontal="center" vertical="center"/>
    </xf>
    <xf numFmtId="177" fontId="35" fillId="6" borderId="1" xfId="2" applyNumberFormat="1" applyFont="1" applyFill="1" applyBorder="1" applyAlignment="1">
      <alignment horizontal="center" vertical="center"/>
    </xf>
    <xf numFmtId="183" fontId="32" fillId="0" borderId="68" xfId="2" applyNumberFormat="1" applyFont="1" applyFill="1" applyBorder="1" applyAlignment="1">
      <alignment horizontal="center" vertical="center" shrinkToFit="1"/>
    </xf>
    <xf numFmtId="0" fontId="35" fillId="0" borderId="1" xfId="3" applyFont="1" applyBorder="1" applyAlignment="1">
      <alignment horizontal="center" vertical="center" wrapText="1"/>
    </xf>
    <xf numFmtId="0" fontId="35" fillId="0" borderId="40" xfId="3" applyFont="1" applyBorder="1" applyAlignment="1">
      <alignment horizontal="center" vertical="center" wrapText="1"/>
    </xf>
    <xf numFmtId="177" fontId="32" fillId="5" borderId="4" xfId="2" applyNumberFormat="1" applyFont="1" applyFill="1" applyBorder="1" applyAlignment="1">
      <alignment horizontal="center" vertical="center"/>
    </xf>
    <xf numFmtId="0" fontId="32" fillId="0" borderId="3" xfId="2" applyFont="1" applyBorder="1" applyAlignment="1">
      <alignment vertical="center"/>
    </xf>
    <xf numFmtId="0" fontId="32" fillId="0" borderId="3" xfId="2" applyFont="1" applyBorder="1" applyAlignment="1">
      <alignment horizontal="right" vertical="center"/>
    </xf>
    <xf numFmtId="0" fontId="32" fillId="0" borderId="3" xfId="3" applyFont="1" applyFill="1" applyBorder="1">
      <alignment vertical="center"/>
    </xf>
    <xf numFmtId="0" fontId="32" fillId="6" borderId="1" xfId="3" applyFont="1" applyFill="1" applyBorder="1" applyAlignment="1">
      <alignment horizontal="left" vertical="center" wrapText="1"/>
    </xf>
    <xf numFmtId="181" fontId="35" fillId="0" borderId="1" xfId="3" applyNumberFormat="1" applyFont="1" applyBorder="1" applyAlignment="1">
      <alignment horizontal="center" vertical="center" wrapText="1"/>
    </xf>
    <xf numFmtId="181" fontId="35" fillId="6" borderId="5" xfId="3" applyNumberFormat="1" applyFont="1" applyFill="1" applyBorder="1" applyAlignment="1">
      <alignment horizontal="center" vertical="center" wrapText="1"/>
    </xf>
    <xf numFmtId="181" fontId="35" fillId="6" borderId="43" xfId="3" applyNumberFormat="1" applyFont="1" applyFill="1" applyBorder="1" applyAlignment="1">
      <alignment horizontal="center" vertical="center" wrapText="1"/>
    </xf>
    <xf numFmtId="0" fontId="35" fillId="7" borderId="5" xfId="3" applyFont="1" applyFill="1" applyBorder="1" applyAlignment="1">
      <alignment horizontal="center" vertical="center" wrapText="1"/>
    </xf>
    <xf numFmtId="0" fontId="35" fillId="7" borderId="43" xfId="3" applyFont="1" applyFill="1" applyBorder="1" applyAlignment="1">
      <alignment horizontal="center" vertical="center" wrapText="1"/>
    </xf>
    <xf numFmtId="0" fontId="32" fillId="7" borderId="1" xfId="3" applyFont="1" applyFill="1" applyBorder="1" applyAlignment="1">
      <alignment horizontal="left" vertical="center"/>
    </xf>
    <xf numFmtId="0" fontId="32" fillId="7" borderId="2" xfId="3" applyFont="1" applyFill="1" applyBorder="1" applyAlignment="1">
      <alignment horizontal="left" vertical="center"/>
    </xf>
    <xf numFmtId="0" fontId="32" fillId="7" borderId="41" xfId="3" applyFont="1" applyFill="1" applyBorder="1" applyAlignment="1">
      <alignment horizontal="left" vertical="center"/>
    </xf>
    <xf numFmtId="0" fontId="32" fillId="0" borderId="0" xfId="3" applyFont="1" applyAlignment="1">
      <alignment horizontal="left" vertical="center"/>
    </xf>
    <xf numFmtId="0" fontId="32" fillId="0" borderId="0" xfId="3" applyFont="1" applyBorder="1" applyAlignment="1">
      <alignment horizontal="left" vertical="center"/>
    </xf>
    <xf numFmtId="0" fontId="32" fillId="5" borderId="0" xfId="3" applyFont="1" applyFill="1" applyBorder="1" applyAlignment="1">
      <alignment horizontal="left" vertical="center"/>
    </xf>
    <xf numFmtId="12" fontId="32" fillId="5" borderId="0" xfId="3" applyNumberFormat="1" applyFont="1" applyFill="1" applyBorder="1" applyAlignment="1">
      <alignment horizontal="left" vertical="center"/>
    </xf>
    <xf numFmtId="177" fontId="32" fillId="0" borderId="71" xfId="2" applyNumberFormat="1" applyFont="1" applyBorder="1" applyAlignment="1">
      <alignment horizontal="center" vertical="center"/>
    </xf>
    <xf numFmtId="177" fontId="32" fillId="5" borderId="67" xfId="2" applyNumberFormat="1" applyFont="1" applyFill="1" applyBorder="1" applyAlignment="1">
      <alignment horizontal="center" vertical="center"/>
    </xf>
    <xf numFmtId="177" fontId="32" fillId="0" borderId="0" xfId="3" applyNumberFormat="1" applyFont="1" applyAlignment="1">
      <alignment horizontal="center" vertical="center"/>
    </xf>
    <xf numFmtId="0" fontId="39" fillId="0" borderId="0" xfId="4" applyFont="1">
      <alignment vertical="center"/>
    </xf>
    <xf numFmtId="0" fontId="4" fillId="0" borderId="0" xfId="4">
      <alignment vertical="center"/>
    </xf>
    <xf numFmtId="0" fontId="4" fillId="0" borderId="0" xfId="4" applyAlignment="1">
      <alignment horizontal="left" vertical="center"/>
    </xf>
    <xf numFmtId="0" fontId="4" fillId="0" borderId="1" xfId="4" applyBorder="1" applyAlignment="1">
      <alignment horizontal="center" vertical="center"/>
    </xf>
    <xf numFmtId="0" fontId="39" fillId="0" borderId="0" xfId="4" applyFont="1" applyAlignment="1">
      <alignment vertical="center"/>
    </xf>
    <xf numFmtId="0" fontId="32" fillId="6" borderId="13" xfId="3" applyFont="1" applyFill="1" applyBorder="1" applyAlignment="1">
      <alignment horizontal="left" vertical="center"/>
    </xf>
    <xf numFmtId="0" fontId="32" fillId="6" borderId="35" xfId="3" applyFont="1" applyFill="1" applyBorder="1" applyAlignment="1">
      <alignment horizontal="left" vertical="center"/>
    </xf>
    <xf numFmtId="0" fontId="32" fillId="5" borderId="1" xfId="2" applyFont="1" applyFill="1" applyBorder="1" applyAlignment="1">
      <alignment horizontal="center" vertical="center" wrapText="1" shrinkToFit="1"/>
    </xf>
    <xf numFmtId="0" fontId="32" fillId="7" borderId="72" xfId="3" applyFont="1" applyFill="1" applyBorder="1" applyAlignment="1">
      <alignment horizontal="left" vertical="center"/>
    </xf>
    <xf numFmtId="0" fontId="32" fillId="7" borderId="7" xfId="3" applyFont="1" applyFill="1" applyBorder="1" applyAlignment="1">
      <alignment horizontal="left" vertical="center"/>
    </xf>
    <xf numFmtId="0" fontId="32" fillId="6" borderId="7" xfId="3" applyFont="1" applyFill="1" applyBorder="1" applyAlignment="1">
      <alignment horizontal="left" vertical="center"/>
    </xf>
    <xf numFmtId="177" fontId="35" fillId="6" borderId="1" xfId="3" applyNumberFormat="1" applyFont="1" applyFill="1" applyBorder="1" applyAlignment="1">
      <alignment horizontal="center" vertical="center" wrapText="1"/>
    </xf>
    <xf numFmtId="0" fontId="4" fillId="0" borderId="7" xfId="4" applyBorder="1" applyAlignment="1">
      <alignment horizontal="center" vertical="center"/>
    </xf>
    <xf numFmtId="0" fontId="30" fillId="0" borderId="0" xfId="4" applyFont="1" applyFill="1" applyBorder="1">
      <alignment vertical="center"/>
    </xf>
    <xf numFmtId="0" fontId="30" fillId="0" borderId="0" xfId="0" applyFont="1" applyFill="1" applyBorder="1">
      <alignment vertical="center"/>
    </xf>
    <xf numFmtId="0" fontId="30" fillId="0" borderId="0" xfId="4" applyFont="1" applyFill="1" applyBorder="1" applyAlignment="1">
      <alignment vertical="center"/>
    </xf>
    <xf numFmtId="0" fontId="41" fillId="0" borderId="0" xfId="8" applyFont="1" applyFill="1" applyBorder="1" applyAlignment="1">
      <alignment vertical="center"/>
    </xf>
    <xf numFmtId="0" fontId="30" fillId="0" borderId="0" xfId="4" applyFont="1" applyFill="1" applyBorder="1" applyAlignment="1">
      <alignment horizontal="left" vertical="center"/>
    </xf>
    <xf numFmtId="0" fontId="4" fillId="0" borderId="0" xfId="4" applyFill="1" applyBorder="1" applyAlignment="1">
      <alignment vertical="center"/>
    </xf>
    <xf numFmtId="0" fontId="0" fillId="0" borderId="0" xfId="0" applyFill="1" applyBorder="1">
      <alignment vertical="center"/>
    </xf>
    <xf numFmtId="0" fontId="4" fillId="0" borderId="0" xfId="4" applyFill="1" applyBorder="1" applyAlignment="1">
      <alignment vertical="center" wrapText="1"/>
    </xf>
    <xf numFmtId="0" fontId="4" fillId="0" borderId="0" xfId="4" quotePrefix="1" applyFill="1" applyBorder="1" applyAlignment="1">
      <alignment vertical="center"/>
    </xf>
    <xf numFmtId="38" fontId="0" fillId="0" borderId="0" xfId="9" applyFont="1" applyFill="1" applyBorder="1" applyAlignment="1">
      <alignment vertical="center"/>
    </xf>
    <xf numFmtId="0" fontId="32" fillId="7" borderId="13" xfId="3" applyFont="1" applyFill="1" applyBorder="1" applyAlignment="1">
      <alignment vertical="center"/>
    </xf>
    <xf numFmtId="0" fontId="32" fillId="6" borderId="13" xfId="3" applyFont="1" applyFill="1" applyBorder="1" applyAlignment="1">
      <alignment vertical="center" wrapText="1"/>
    </xf>
    <xf numFmtId="181" fontId="35" fillId="0" borderId="13" xfId="3" applyNumberFormat="1" applyFont="1" applyBorder="1" applyAlignment="1">
      <alignment horizontal="center" vertical="center" wrapText="1"/>
    </xf>
    <xf numFmtId="0" fontId="32" fillId="6" borderId="1" xfId="3" applyFont="1" applyFill="1" applyBorder="1" applyAlignment="1">
      <alignment vertical="center" wrapText="1"/>
    </xf>
    <xf numFmtId="0" fontId="32" fillId="7" borderId="1" xfId="3" applyFont="1" applyFill="1" applyBorder="1" applyAlignment="1">
      <alignment vertical="center"/>
    </xf>
    <xf numFmtId="0" fontId="32" fillId="6" borderId="17" xfId="3" applyFont="1" applyFill="1" applyBorder="1" applyAlignment="1"/>
    <xf numFmtId="0" fontId="32" fillId="6" borderId="8" xfId="3" applyFont="1" applyFill="1" applyBorder="1" applyAlignment="1"/>
    <xf numFmtId="0" fontId="32" fillId="0" borderId="3" xfId="3" applyFont="1" applyFill="1" applyBorder="1" applyAlignment="1">
      <alignment horizontal="right" vertical="center"/>
    </xf>
    <xf numFmtId="0" fontId="11" fillId="6" borderId="0" xfId="0" applyFont="1" applyFill="1">
      <alignment vertical="center"/>
    </xf>
    <xf numFmtId="0" fontId="11" fillId="6" borderId="0" xfId="0" applyFont="1" applyFill="1" applyAlignment="1">
      <alignment horizontal="right" vertical="center"/>
    </xf>
    <xf numFmtId="177" fontId="32" fillId="0" borderId="71" xfId="2" applyNumberFormat="1" applyFont="1" applyBorder="1" applyAlignment="1">
      <alignment horizontal="center" vertical="center"/>
    </xf>
    <xf numFmtId="0" fontId="38" fillId="0" borderId="0" xfId="3" applyFont="1" applyAlignment="1">
      <alignment horizontal="center" vertical="center"/>
    </xf>
    <xf numFmtId="177" fontId="35" fillId="0" borderId="1" xfId="3" applyNumberFormat="1" applyFont="1" applyBorder="1" applyAlignment="1">
      <alignment horizontal="center" vertical="center" wrapText="1"/>
    </xf>
    <xf numFmtId="181" fontId="35" fillId="7" borderId="5" xfId="3" applyNumberFormat="1" applyFont="1" applyFill="1" applyBorder="1" applyAlignment="1">
      <alignment horizontal="center" vertical="center" wrapText="1"/>
    </xf>
    <xf numFmtId="181" fontId="35" fillId="7" borderId="43" xfId="3" applyNumberFormat="1" applyFont="1" applyFill="1" applyBorder="1" applyAlignment="1">
      <alignment horizontal="center" vertical="center" wrapText="1"/>
    </xf>
    <xf numFmtId="177" fontId="32" fillId="5" borderId="45" xfId="2" applyNumberFormat="1" applyFont="1" applyFill="1" applyBorder="1" applyAlignment="1">
      <alignment vertical="center" shrinkToFit="1"/>
    </xf>
    <xf numFmtId="181" fontId="35" fillId="7" borderId="1" xfId="3" applyNumberFormat="1" applyFont="1" applyFill="1" applyBorder="1" applyAlignment="1">
      <alignment horizontal="center" vertical="center" wrapText="1"/>
    </xf>
    <xf numFmtId="181" fontId="35" fillId="7" borderId="40" xfId="3" applyNumberFormat="1" applyFont="1" applyFill="1" applyBorder="1" applyAlignment="1">
      <alignment horizontal="center" vertical="center" wrapText="1"/>
    </xf>
    <xf numFmtId="177" fontId="35" fillId="0" borderId="40" xfId="3" applyNumberFormat="1" applyFont="1" applyBorder="1" applyAlignment="1">
      <alignment horizontal="center" vertical="center" wrapText="1"/>
    </xf>
    <xf numFmtId="0" fontId="11" fillId="0" borderId="0" xfId="0" applyFont="1" applyFill="1">
      <alignment vertical="center"/>
    </xf>
    <xf numFmtId="0" fontId="11" fillId="0" borderId="0" xfId="0" applyFont="1" applyFill="1" applyAlignment="1">
      <alignment horizontal="right" vertical="center"/>
    </xf>
    <xf numFmtId="38" fontId="11" fillId="0" borderId="0" xfId="0" applyNumberFormat="1" applyFont="1" applyFill="1">
      <alignment vertical="center"/>
    </xf>
    <xf numFmtId="0" fontId="31" fillId="0" borderId="0" xfId="3" applyFont="1" applyAlignment="1">
      <alignment horizontal="center" vertical="center"/>
    </xf>
    <xf numFmtId="0" fontId="32" fillId="5" borderId="38" xfId="2" applyFont="1" applyFill="1" applyBorder="1" applyAlignment="1">
      <alignment horizontal="center" vertical="center"/>
    </xf>
    <xf numFmtId="177" fontId="32" fillId="0" borderId="71" xfId="2" applyNumberFormat="1" applyFont="1" applyBorder="1" applyAlignment="1">
      <alignment horizontal="center" vertical="center"/>
    </xf>
    <xf numFmtId="0" fontId="38" fillId="0" borderId="0" xfId="3" applyFont="1" applyAlignment="1">
      <alignment horizontal="center" vertical="center"/>
    </xf>
    <xf numFmtId="177" fontId="35" fillId="0" borderId="1" xfId="3" applyNumberFormat="1" applyFont="1" applyBorder="1" applyAlignment="1">
      <alignment horizontal="center" vertical="center" wrapText="1"/>
    </xf>
    <xf numFmtId="0" fontId="32" fillId="0" borderId="0" xfId="10" applyFont="1"/>
    <xf numFmtId="0" fontId="32" fillId="0" borderId="0" xfId="10" applyFont="1" applyAlignment="1">
      <alignment horizontal="right"/>
    </xf>
    <xf numFmtId="0" fontId="32" fillId="0" borderId="0" xfId="10" applyFont="1" applyAlignment="1">
      <alignment horizontal="left"/>
    </xf>
    <xf numFmtId="0" fontId="32" fillId="0" borderId="0" xfId="10" applyFont="1" applyAlignment="1">
      <alignment vertical="center"/>
    </xf>
    <xf numFmtId="0" fontId="37" fillId="0" borderId="0" xfId="10" applyFont="1" applyAlignment="1">
      <alignment vertical="center"/>
    </xf>
    <xf numFmtId="0" fontId="32" fillId="0" borderId="0" xfId="10" applyFont="1" applyAlignment="1">
      <alignment horizontal="right" vertical="center"/>
    </xf>
    <xf numFmtId="0" fontId="32" fillId="0" borderId="6" xfId="10" applyFont="1" applyBorder="1" applyAlignment="1">
      <alignment horizontal="center" vertical="center"/>
    </xf>
    <xf numFmtId="0" fontId="32" fillId="0" borderId="3" xfId="10" applyFont="1" applyBorder="1" applyAlignment="1">
      <alignment horizontal="center" vertical="center"/>
    </xf>
    <xf numFmtId="38" fontId="32" fillId="0" borderId="0" xfId="10" applyNumberFormat="1" applyFont="1" applyAlignment="1">
      <alignment vertical="center"/>
    </xf>
    <xf numFmtId="0" fontId="37" fillId="0" borderId="17" xfId="10" applyFont="1" applyBorder="1" applyAlignment="1">
      <alignment vertical="center"/>
    </xf>
    <xf numFmtId="0" fontId="32" fillId="0" borderId="17" xfId="10" applyFont="1" applyBorder="1" applyAlignment="1">
      <alignment horizontal="right" vertical="center"/>
    </xf>
    <xf numFmtId="0" fontId="32" fillId="0" borderId="6" xfId="10" applyFont="1" applyBorder="1" applyAlignment="1">
      <alignment horizontal="center" vertical="center" wrapText="1"/>
    </xf>
    <xf numFmtId="0" fontId="32" fillId="0" borderId="6" xfId="10" applyFont="1" applyBorder="1" applyAlignment="1">
      <alignment vertical="center" wrapText="1"/>
    </xf>
    <xf numFmtId="3" fontId="32" fillId="0" borderId="6" xfId="10" applyNumberFormat="1" applyFont="1" applyBorder="1" applyAlignment="1">
      <alignment vertical="center"/>
    </xf>
    <xf numFmtId="0" fontId="32" fillId="0" borderId="30" xfId="10" applyFont="1" applyBorder="1" applyAlignment="1">
      <alignment vertical="center" wrapText="1"/>
    </xf>
    <xf numFmtId="3" fontId="32" fillId="0" borderId="30" xfId="10" applyNumberFormat="1" applyFont="1" applyBorder="1" applyAlignment="1">
      <alignment vertical="center"/>
    </xf>
    <xf numFmtId="3" fontId="32" fillId="0" borderId="13" xfId="10" applyNumberFormat="1" applyFont="1" applyBorder="1" applyAlignment="1">
      <alignment vertical="center"/>
    </xf>
    <xf numFmtId="0" fontId="32" fillId="0" borderId="0" xfId="10" applyFont="1" applyAlignment="1">
      <alignment horizontal="center" vertical="center"/>
    </xf>
    <xf numFmtId="0" fontId="32" fillId="0" borderId="0" xfId="10" applyFont="1" applyAlignment="1">
      <alignment vertical="center" wrapText="1"/>
    </xf>
    <xf numFmtId="0" fontId="32" fillId="0" borderId="0" xfId="10" applyFont="1" applyAlignment="1">
      <alignment horizontal="left" vertical="center"/>
    </xf>
    <xf numFmtId="58" fontId="32" fillId="8" borderId="0" xfId="10" applyNumberFormat="1" applyFont="1" applyFill="1" applyAlignment="1">
      <alignment horizontal="left" vertical="center"/>
    </xf>
    <xf numFmtId="58" fontId="32" fillId="0" borderId="0" xfId="10" applyNumberFormat="1" applyFont="1" applyAlignment="1">
      <alignment horizontal="left" vertical="center"/>
    </xf>
    <xf numFmtId="3" fontId="32" fillId="8" borderId="0" xfId="10" quotePrefix="1" applyNumberFormat="1" applyFont="1" applyFill="1" applyAlignment="1">
      <alignment vertical="center" wrapText="1"/>
    </xf>
    <xf numFmtId="0" fontId="32" fillId="8" borderId="0" xfId="10" applyFont="1" applyFill="1"/>
    <xf numFmtId="58" fontId="32" fillId="0" borderId="0" xfId="10" applyNumberFormat="1" applyFont="1" applyAlignment="1">
      <alignment horizontal="center"/>
    </xf>
    <xf numFmtId="38" fontId="32" fillId="0" borderId="6" xfId="10" applyNumberFormat="1" applyFont="1" applyBorder="1" applyAlignment="1">
      <alignment vertical="center"/>
    </xf>
    <xf numFmtId="38" fontId="32" fillId="0" borderId="13" xfId="10" applyNumberFormat="1" applyFont="1" applyBorder="1" applyAlignment="1">
      <alignment vertical="center"/>
    </xf>
    <xf numFmtId="0" fontId="32" fillId="0" borderId="13" xfId="10" applyFont="1" applyBorder="1" applyAlignment="1">
      <alignment horizontal="center" vertical="center"/>
    </xf>
    <xf numFmtId="0" fontId="32" fillId="0" borderId="73" xfId="10" applyFont="1" applyBorder="1" applyAlignment="1">
      <alignment vertical="center"/>
    </xf>
    <xf numFmtId="38" fontId="32" fillId="0" borderId="73" xfId="10" applyNumberFormat="1" applyFont="1" applyBorder="1" applyAlignment="1">
      <alignment vertical="center"/>
    </xf>
    <xf numFmtId="0" fontId="32" fillId="0" borderId="73" xfId="10" applyFont="1" applyBorder="1" applyAlignment="1">
      <alignment vertical="center" wrapText="1"/>
    </xf>
    <xf numFmtId="3" fontId="32" fillId="0" borderId="73" xfId="10" applyNumberFormat="1" applyFont="1" applyBorder="1" applyAlignment="1">
      <alignment vertical="center"/>
    </xf>
    <xf numFmtId="0" fontId="0" fillId="0" borderId="1" xfId="0" applyBorder="1" applyAlignment="1">
      <alignment horizontal="center" vertical="center"/>
    </xf>
    <xf numFmtId="0" fontId="0" fillId="0" borderId="0" xfId="0" applyFill="1" applyBorder="1" applyAlignment="1">
      <alignment vertical="center"/>
    </xf>
    <xf numFmtId="0" fontId="35" fillId="6" borderId="17" xfId="2" applyFont="1" applyFill="1" applyBorder="1" applyAlignment="1">
      <alignment horizontal="left"/>
    </xf>
    <xf numFmtId="177" fontId="32" fillId="0" borderId="13" xfId="2" applyNumberFormat="1" applyFont="1" applyBorder="1" applyAlignment="1">
      <alignment horizontal="center" vertical="center" shrinkToFit="1"/>
    </xf>
    <xf numFmtId="177" fontId="32" fillId="0" borderId="31" xfId="2" applyNumberFormat="1" applyFont="1" applyBorder="1" applyAlignment="1">
      <alignment horizontal="center" vertical="center" wrapText="1"/>
    </xf>
    <xf numFmtId="0" fontId="35" fillId="0" borderId="6" xfId="3" applyFont="1" applyBorder="1" applyAlignment="1">
      <alignment horizontal="center" vertical="center" wrapText="1"/>
    </xf>
    <xf numFmtId="0" fontId="35" fillId="0" borderId="78" xfId="3" applyFont="1" applyBorder="1" applyAlignment="1">
      <alignment horizontal="center" vertical="center" wrapText="1"/>
    </xf>
    <xf numFmtId="0" fontId="35" fillId="0" borderId="77" xfId="3" applyFont="1" applyBorder="1" applyAlignment="1">
      <alignment horizontal="center" vertical="center" wrapText="1"/>
    </xf>
    <xf numFmtId="177" fontId="32" fillId="0" borderId="33" xfId="2" applyNumberFormat="1" applyFont="1" applyFill="1" applyBorder="1" applyAlignment="1">
      <alignment horizontal="center" vertical="center"/>
    </xf>
    <xf numFmtId="181" fontId="35" fillId="0" borderId="78" xfId="3" applyNumberFormat="1" applyFont="1" applyBorder="1" applyAlignment="1">
      <alignment horizontal="center" vertical="center" wrapText="1"/>
    </xf>
    <xf numFmtId="0" fontId="35" fillId="6" borderId="8" xfId="2" applyFont="1" applyFill="1" applyBorder="1" applyAlignment="1">
      <alignment horizontal="left"/>
    </xf>
    <xf numFmtId="0" fontId="35" fillId="6" borderId="17" xfId="2" applyFont="1" applyFill="1" applyBorder="1" applyAlignment="1"/>
    <xf numFmtId="177" fontId="35" fillId="0" borderId="1" xfId="3" applyNumberFormat="1" applyFont="1" applyBorder="1" applyAlignment="1">
      <alignment horizontal="center" vertical="center" wrapText="1"/>
    </xf>
    <xf numFmtId="0" fontId="44" fillId="0" borderId="0" xfId="4" applyFont="1" applyFill="1" applyBorder="1" applyAlignment="1">
      <alignment vertical="center"/>
    </xf>
    <xf numFmtId="0" fontId="45" fillId="0" borderId="0" xfId="0" applyFont="1">
      <alignment vertical="center"/>
    </xf>
    <xf numFmtId="181" fontId="35" fillId="0" borderId="40" xfId="3" applyNumberFormat="1" applyFont="1" applyBorder="1" applyAlignment="1">
      <alignment horizontal="center" vertical="center" wrapText="1"/>
    </xf>
    <xf numFmtId="0" fontId="32" fillId="5" borderId="38" xfId="2" applyFont="1" applyFill="1" applyBorder="1" applyAlignment="1">
      <alignment horizontal="center" vertical="center"/>
    </xf>
    <xf numFmtId="0" fontId="38" fillId="0" borderId="0" xfId="3" applyFont="1" applyAlignment="1">
      <alignment horizontal="center" vertical="center"/>
    </xf>
    <xf numFmtId="0" fontId="32" fillId="6" borderId="13" xfId="3" applyFont="1" applyFill="1" applyBorder="1" applyAlignment="1">
      <alignment horizontal="left" vertical="center" wrapText="1"/>
    </xf>
    <xf numFmtId="0" fontId="32" fillId="7" borderId="16" xfId="3" applyFont="1" applyFill="1" applyBorder="1" applyAlignment="1">
      <alignment horizontal="left" vertical="center"/>
    </xf>
    <xf numFmtId="0" fontId="32" fillId="6" borderId="16" xfId="3" applyFont="1" applyFill="1" applyBorder="1" applyAlignment="1">
      <alignment horizontal="left" vertical="center"/>
    </xf>
    <xf numFmtId="177" fontId="35" fillId="0" borderId="13" xfId="3" applyNumberFormat="1" applyFont="1" applyBorder="1" applyAlignment="1">
      <alignment horizontal="center" vertical="center" wrapText="1"/>
    </xf>
    <xf numFmtId="181" fontId="35" fillId="0" borderId="79" xfId="3" applyNumberFormat="1" applyFont="1" applyBorder="1" applyAlignment="1">
      <alignment horizontal="center" vertical="center" wrapText="1"/>
    </xf>
    <xf numFmtId="0" fontId="32" fillId="7" borderId="35" xfId="3" applyFont="1" applyFill="1" applyBorder="1" applyAlignment="1">
      <alignment horizontal="left" vertical="center"/>
    </xf>
    <xf numFmtId="181" fontId="35" fillId="6" borderId="18" xfId="3" applyNumberFormat="1" applyFont="1" applyFill="1" applyBorder="1" applyAlignment="1">
      <alignment horizontal="center" vertical="center" wrapText="1"/>
    </xf>
    <xf numFmtId="0" fontId="35" fillId="7" borderId="18" xfId="3" applyFont="1" applyFill="1" applyBorder="1" applyAlignment="1">
      <alignment horizontal="center" vertical="center" wrapText="1"/>
    </xf>
    <xf numFmtId="181" fontId="35" fillId="7" borderId="18" xfId="3" applyNumberFormat="1" applyFont="1" applyFill="1" applyBorder="1" applyAlignment="1">
      <alignment horizontal="center" vertical="center" wrapText="1"/>
    </xf>
    <xf numFmtId="181" fontId="35" fillId="7" borderId="13" xfId="3" applyNumberFormat="1" applyFont="1" applyFill="1" applyBorder="1" applyAlignment="1">
      <alignment horizontal="center" vertical="center" wrapText="1"/>
    </xf>
    <xf numFmtId="177" fontId="35" fillId="0" borderId="80" xfId="2" applyNumberFormat="1" applyFont="1" applyBorder="1" applyAlignment="1">
      <alignment horizontal="center" vertical="center"/>
    </xf>
    <xf numFmtId="181" fontId="35" fillId="0" borderId="80" xfId="3" applyNumberFormat="1" applyFont="1" applyBorder="1" applyAlignment="1">
      <alignment horizontal="center" vertical="center" wrapText="1"/>
    </xf>
    <xf numFmtId="0" fontId="32" fillId="5" borderId="38" xfId="2" applyFont="1" applyFill="1" applyBorder="1" applyAlignment="1">
      <alignment horizontal="center" vertical="center"/>
    </xf>
    <xf numFmtId="0" fontId="38" fillId="0" borderId="0" xfId="3" applyFont="1" applyAlignment="1">
      <alignment horizontal="center" vertical="center"/>
    </xf>
    <xf numFmtId="0" fontId="31" fillId="0" borderId="0" xfId="3" applyFont="1" applyAlignment="1">
      <alignment horizontal="center" vertical="center"/>
    </xf>
    <xf numFmtId="0" fontId="32" fillId="5" borderId="13" xfId="2" applyFont="1" applyFill="1" applyBorder="1" applyAlignment="1">
      <alignment horizontal="center" vertical="center" wrapText="1" shrinkToFit="1"/>
    </xf>
    <xf numFmtId="0" fontId="32" fillId="5" borderId="4" xfId="2" applyFont="1" applyFill="1" applyBorder="1" applyAlignment="1">
      <alignment horizontal="center" vertical="center" shrinkToFit="1"/>
    </xf>
    <xf numFmtId="0" fontId="32" fillId="7" borderId="1" xfId="3" applyFont="1" applyFill="1" applyBorder="1" applyAlignment="1">
      <alignment horizontal="left" vertical="center" wrapText="1"/>
    </xf>
    <xf numFmtId="0" fontId="32" fillId="7" borderId="16" xfId="3" applyFont="1" applyFill="1" applyBorder="1" applyAlignment="1">
      <alignment horizontal="left" vertical="center" wrapText="1"/>
    </xf>
    <xf numFmtId="0" fontId="32" fillId="7" borderId="72" xfId="3" applyFont="1" applyFill="1" applyBorder="1" applyAlignment="1">
      <alignment horizontal="left" vertical="center" wrapText="1"/>
    </xf>
    <xf numFmtId="0" fontId="32" fillId="5" borderId="4" xfId="2" applyFont="1" applyFill="1" applyBorder="1" applyAlignment="1">
      <alignment horizontal="center" vertical="center" wrapText="1" shrinkToFit="1"/>
    </xf>
    <xf numFmtId="177" fontId="32" fillId="5" borderId="2" xfId="2" applyNumberFormat="1" applyFont="1" applyFill="1" applyBorder="1" applyAlignment="1">
      <alignment horizontal="center" vertical="center"/>
    </xf>
    <xf numFmtId="177" fontId="35" fillId="0" borderId="7" xfId="2" applyNumberFormat="1" applyFont="1" applyBorder="1" applyAlignment="1">
      <alignment horizontal="center" vertical="center"/>
    </xf>
    <xf numFmtId="177" fontId="35" fillId="0" borderId="81" xfId="2" applyNumberFormat="1" applyFont="1" applyBorder="1" applyAlignment="1">
      <alignment horizontal="center" vertical="center"/>
    </xf>
    <xf numFmtId="177" fontId="35" fillId="0" borderId="16" xfId="2" applyNumberFormat="1" applyFont="1" applyBorder="1" applyAlignment="1">
      <alignment horizontal="center" vertical="center"/>
    </xf>
    <xf numFmtId="177" fontId="35" fillId="0" borderId="35" xfId="2" applyNumberFormat="1" applyFont="1" applyBorder="1" applyAlignment="1">
      <alignment horizontal="center" vertical="center"/>
    </xf>
    <xf numFmtId="177" fontId="32" fillId="0" borderId="34" xfId="2" applyNumberFormat="1" applyFont="1" applyBorder="1" applyAlignment="1">
      <alignment horizontal="center" vertical="center"/>
    </xf>
    <xf numFmtId="181" fontId="32" fillId="2" borderId="1" xfId="3" applyNumberFormat="1" applyFont="1" applyFill="1" applyBorder="1" applyAlignment="1">
      <alignment horizontal="left" vertical="center"/>
    </xf>
    <xf numFmtId="181" fontId="32" fillId="2" borderId="16" xfId="3" applyNumberFormat="1" applyFont="1" applyFill="1" applyBorder="1" applyAlignment="1">
      <alignment horizontal="left" vertical="center"/>
    </xf>
    <xf numFmtId="181" fontId="32" fillId="2" borderId="35" xfId="3" applyNumberFormat="1" applyFont="1" applyFill="1" applyBorder="1" applyAlignment="1">
      <alignment horizontal="left" vertical="center"/>
    </xf>
    <xf numFmtId="0" fontId="32" fillId="7" borderId="35" xfId="3" applyFont="1" applyFill="1" applyBorder="1" applyAlignment="1">
      <alignment horizontal="left" vertical="center" wrapText="1"/>
    </xf>
    <xf numFmtId="0" fontId="35" fillId="0" borderId="0" xfId="3" applyFont="1">
      <alignment vertical="center"/>
    </xf>
    <xf numFmtId="0" fontId="18" fillId="0" borderId="0" xfId="0" applyFont="1" applyAlignment="1">
      <alignment horizontal="center" vertical="center"/>
    </xf>
    <xf numFmtId="0" fontId="11" fillId="6" borderId="0" xfId="0" applyFont="1" applyFill="1" applyAlignment="1">
      <alignment horizontal="left" vertical="top" wrapText="1"/>
    </xf>
    <xf numFmtId="0" fontId="11" fillId="0" borderId="0" xfId="0" applyFont="1" applyFill="1" applyAlignment="1">
      <alignment horizontal="center" vertical="center"/>
    </xf>
    <xf numFmtId="0" fontId="11" fillId="6" borderId="0" xfId="0" applyFont="1" applyFill="1" applyAlignment="1">
      <alignment horizontal="center" vertical="center"/>
    </xf>
    <xf numFmtId="0" fontId="24" fillId="0" borderId="0" xfId="6" applyFont="1" applyAlignment="1">
      <alignment vertical="center"/>
    </xf>
    <xf numFmtId="0" fontId="17" fillId="3" borderId="7" xfId="6" applyFont="1" applyFill="1" applyBorder="1" applyAlignment="1" applyProtection="1">
      <alignment horizontal="left" vertical="center" wrapText="1"/>
      <protection locked="0"/>
    </xf>
    <xf numFmtId="0" fontId="17" fillId="3" borderId="8" xfId="6" applyFont="1" applyFill="1" applyBorder="1" applyAlignment="1" applyProtection="1">
      <alignment horizontal="left" vertical="center"/>
      <protection locked="0"/>
    </xf>
    <xf numFmtId="0" fontId="17" fillId="3" borderId="5" xfId="6" applyFont="1" applyFill="1" applyBorder="1" applyAlignment="1" applyProtection="1">
      <alignment horizontal="left" vertical="center"/>
      <protection locked="0"/>
    </xf>
    <xf numFmtId="0" fontId="24" fillId="0" borderId="0" xfId="6" applyFont="1" applyAlignment="1">
      <alignment vertical="center" wrapText="1"/>
    </xf>
    <xf numFmtId="0" fontId="17" fillId="3" borderId="7" xfId="6" applyFont="1" applyFill="1" applyBorder="1" applyAlignment="1" applyProtection="1">
      <alignment horizontal="left" vertical="center"/>
      <protection locked="0"/>
    </xf>
    <xf numFmtId="0" fontId="17" fillId="0" borderId="8"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protection locked="0"/>
    </xf>
    <xf numFmtId="56" fontId="17" fillId="3" borderId="7" xfId="6" applyNumberFormat="1" applyFont="1" applyFill="1" applyBorder="1" applyAlignment="1">
      <alignment vertical="center" wrapText="1"/>
    </xf>
    <xf numFmtId="56" fontId="17" fillId="3" borderId="8" xfId="6" applyNumberFormat="1" applyFont="1" applyFill="1" applyBorder="1" applyAlignment="1">
      <alignment vertical="center" wrapText="1"/>
    </xf>
    <xf numFmtId="56" fontId="17" fillId="3" borderId="5" xfId="6" applyNumberFormat="1" applyFont="1" applyFill="1" applyBorder="1" applyAlignment="1">
      <alignment vertical="center" wrapText="1"/>
    </xf>
    <xf numFmtId="0" fontId="25" fillId="0" borderId="0" xfId="6" applyFont="1" applyAlignment="1">
      <alignment vertical="center" wrapText="1"/>
    </xf>
    <xf numFmtId="56" fontId="25" fillId="0" borderId="0" xfId="6" applyNumberFormat="1" applyFont="1" applyAlignment="1">
      <alignment vertical="center" wrapText="1"/>
    </xf>
    <xf numFmtId="0" fontId="24" fillId="0" borderId="0" xfId="6" applyFont="1" applyAlignment="1">
      <alignment horizontal="left" vertical="center" wrapText="1"/>
    </xf>
    <xf numFmtId="0" fontId="17" fillId="0" borderId="0" xfId="6" applyFont="1" applyAlignment="1">
      <alignment horizontal="left" vertical="center" wrapText="1"/>
    </xf>
    <xf numFmtId="0" fontId="17" fillId="3" borderId="7" xfId="6" applyFont="1" applyFill="1" applyBorder="1" applyAlignment="1" applyProtection="1">
      <alignment horizontal="center" vertical="center"/>
      <protection locked="0"/>
    </xf>
    <xf numFmtId="0" fontId="17" fillId="3" borderId="5" xfId="6" applyFont="1" applyFill="1" applyBorder="1" applyAlignment="1" applyProtection="1">
      <alignment horizontal="center" vertical="center"/>
      <protection locked="0"/>
    </xf>
    <xf numFmtId="0" fontId="21" fillId="0" borderId="0" xfId="6" applyFont="1" applyAlignment="1">
      <alignment horizontal="center" vertical="center" wrapText="1"/>
    </xf>
    <xf numFmtId="0" fontId="17" fillId="0" borderId="6" xfId="6" applyFont="1" applyBorder="1" applyAlignment="1">
      <alignment horizontal="center" vertical="center" wrapText="1"/>
    </xf>
    <xf numFmtId="0" fontId="17" fillId="0" borderId="30" xfId="6" applyFont="1" applyBorder="1" applyAlignment="1">
      <alignment horizontal="center" vertical="center" wrapText="1"/>
    </xf>
    <xf numFmtId="0" fontId="17" fillId="3" borderId="2" xfId="6" applyFont="1" applyFill="1" applyBorder="1" applyAlignment="1" applyProtection="1">
      <alignment horizontal="left" vertical="center"/>
      <protection locked="0"/>
    </xf>
    <xf numFmtId="0" fontId="17" fillId="3" borderId="3" xfId="6" applyFont="1" applyFill="1" applyBorder="1" applyAlignment="1" applyProtection="1">
      <alignment horizontal="left" vertical="center"/>
      <protection locked="0"/>
    </xf>
    <xf numFmtId="0" fontId="17" fillId="3" borderId="4" xfId="6" applyFont="1" applyFill="1" applyBorder="1" applyAlignment="1" applyProtection="1">
      <alignment horizontal="left" vertical="center"/>
      <protection locked="0"/>
    </xf>
    <xf numFmtId="0" fontId="17" fillId="3" borderId="16" xfId="6" applyNumberFormat="1" applyFont="1" applyFill="1" applyBorder="1" applyAlignment="1" applyProtection="1">
      <alignment horizontal="left" vertical="top" wrapText="1"/>
      <protection locked="0"/>
    </xf>
    <xf numFmtId="0" fontId="17" fillId="3" borderId="17" xfId="6" applyNumberFormat="1" applyFont="1" applyFill="1" applyBorder="1" applyAlignment="1" applyProtection="1">
      <alignment horizontal="left" vertical="top"/>
      <protection locked="0"/>
    </xf>
    <xf numFmtId="0" fontId="17" fillId="3" borderId="18" xfId="6" applyNumberFormat="1" applyFont="1" applyFill="1" applyBorder="1" applyAlignment="1" applyProtection="1">
      <alignment horizontal="left" vertical="top"/>
      <protection locked="0"/>
    </xf>
    <xf numFmtId="0" fontId="17" fillId="3" borderId="8" xfId="6" applyFont="1" applyFill="1" applyBorder="1" applyAlignment="1" applyProtection="1">
      <alignment horizontal="center" vertical="center"/>
      <protection locked="0"/>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0" borderId="6" xfId="3" applyFont="1" applyBorder="1" applyAlignment="1">
      <alignment horizontal="center" vertical="center"/>
    </xf>
    <xf numFmtId="0" fontId="17" fillId="0" borderId="30" xfId="3" applyFont="1" applyBorder="1" applyAlignment="1">
      <alignment horizontal="center" vertical="center"/>
    </xf>
    <xf numFmtId="0" fontId="17" fillId="3" borderId="50" xfId="6" applyFont="1" applyFill="1" applyBorder="1" applyAlignment="1" applyProtection="1">
      <alignment vertical="center"/>
      <protection locked="0"/>
    </xf>
    <xf numFmtId="0" fontId="17" fillId="3" borderId="56" xfId="6" applyFont="1" applyFill="1" applyBorder="1" applyAlignment="1" applyProtection="1">
      <alignment vertical="center"/>
      <protection locked="0"/>
    </xf>
    <xf numFmtId="0" fontId="17" fillId="3" borderId="46" xfId="6" applyFont="1" applyFill="1" applyBorder="1" applyAlignment="1" applyProtection="1">
      <alignment vertical="center"/>
      <protection locked="0"/>
    </xf>
    <xf numFmtId="0" fontId="17" fillId="3" borderId="57" xfId="6" applyFont="1" applyFill="1" applyBorder="1" applyAlignment="1" applyProtection="1">
      <alignment vertical="center"/>
      <protection locked="0"/>
    </xf>
    <xf numFmtId="0" fontId="17" fillId="3" borderId="58" xfId="6" applyFont="1" applyFill="1" applyBorder="1" applyAlignment="1" applyProtection="1">
      <alignment vertical="center"/>
      <protection locked="0"/>
    </xf>
    <xf numFmtId="0" fontId="17" fillId="3" borderId="48" xfId="6" applyFont="1" applyFill="1" applyBorder="1" applyAlignment="1" applyProtection="1">
      <alignment vertical="center"/>
      <protection locked="0"/>
    </xf>
    <xf numFmtId="0" fontId="17" fillId="3" borderId="59" xfId="6" applyFont="1" applyFill="1" applyBorder="1" applyAlignment="1" applyProtection="1">
      <alignment vertical="center"/>
      <protection locked="0"/>
    </xf>
    <xf numFmtId="0" fontId="17" fillId="3" borderId="60" xfId="6" applyFont="1" applyFill="1" applyBorder="1" applyAlignment="1" applyProtection="1">
      <alignment vertical="center"/>
      <protection locked="0"/>
    </xf>
    <xf numFmtId="0" fontId="17" fillId="3" borderId="61" xfId="6" applyFont="1" applyFill="1" applyBorder="1" applyAlignment="1" applyProtection="1">
      <alignment vertical="center"/>
      <protection locked="0"/>
    </xf>
    <xf numFmtId="0" fontId="17" fillId="0" borderId="34" xfId="3" applyFont="1" applyBorder="1" applyAlignment="1">
      <alignment horizontal="center" vertical="center"/>
    </xf>
    <xf numFmtId="0" fontId="17" fillId="0" borderId="39" xfId="3" applyFont="1" applyBorder="1" applyAlignment="1">
      <alignment horizontal="center" vertical="center"/>
    </xf>
    <xf numFmtId="0" fontId="17" fillId="0" borderId="38" xfId="3" applyFont="1" applyBorder="1" applyAlignment="1">
      <alignment horizontal="center" vertical="center"/>
    </xf>
    <xf numFmtId="0" fontId="17" fillId="3" borderId="51" xfId="6" applyFont="1" applyFill="1" applyBorder="1" applyAlignment="1" applyProtection="1">
      <alignment vertical="center"/>
      <protection locked="0"/>
    </xf>
    <xf numFmtId="0" fontId="17" fillId="3" borderId="63" xfId="6" applyFont="1" applyFill="1" applyBorder="1" applyAlignment="1" applyProtection="1">
      <alignment vertical="center"/>
      <protection locked="0"/>
    </xf>
    <xf numFmtId="0" fontId="17" fillId="3" borderId="64" xfId="6" applyFont="1" applyFill="1" applyBorder="1" applyAlignment="1" applyProtection="1">
      <alignment vertical="center"/>
      <protection locked="0"/>
    </xf>
    <xf numFmtId="0" fontId="17" fillId="0" borderId="52" xfId="3" applyFont="1" applyBorder="1" applyAlignment="1">
      <alignment horizontal="center" vertical="center"/>
    </xf>
    <xf numFmtId="0" fontId="17" fillId="0" borderId="55" xfId="3" applyFont="1" applyBorder="1" applyAlignment="1">
      <alignment horizontal="center" vertical="center"/>
    </xf>
    <xf numFmtId="0" fontId="17" fillId="0" borderId="53" xfId="3" applyFont="1" applyBorder="1" applyAlignment="1">
      <alignment horizontal="center" vertical="center"/>
    </xf>
    <xf numFmtId="56" fontId="17" fillId="0" borderId="0" xfId="6" applyNumberFormat="1" applyFont="1" applyAlignment="1">
      <alignment vertical="center" wrapText="1"/>
    </xf>
    <xf numFmtId="179" fontId="17" fillId="3" borderId="7" xfId="6" applyNumberFormat="1" applyFont="1" applyFill="1" applyBorder="1" applyAlignment="1" applyProtection="1">
      <alignment vertical="top" wrapText="1"/>
      <protection locked="0"/>
    </xf>
    <xf numFmtId="179" fontId="17" fillId="3" borderId="8" xfId="6" applyNumberFormat="1" applyFont="1" applyFill="1" applyBorder="1" applyAlignment="1" applyProtection="1">
      <alignment vertical="top"/>
      <protection locked="0"/>
    </xf>
    <xf numFmtId="179" fontId="17" fillId="3" borderId="5" xfId="6" applyNumberFormat="1" applyFont="1" applyFill="1" applyBorder="1" applyAlignment="1" applyProtection="1">
      <alignment vertical="top"/>
      <protection locked="0"/>
    </xf>
    <xf numFmtId="0" fontId="17" fillId="3" borderId="8" xfId="6" applyFont="1" applyFill="1" applyBorder="1" applyAlignment="1" applyProtection="1">
      <alignment horizontal="left" vertical="center" wrapText="1"/>
      <protection locked="0"/>
    </xf>
    <xf numFmtId="0" fontId="17" fillId="3" borderId="5" xfId="6" applyFont="1" applyFill="1" applyBorder="1" applyAlignment="1" applyProtection="1">
      <alignment horizontal="left" vertical="center" wrapText="1"/>
      <protection locked="0"/>
    </xf>
    <xf numFmtId="0" fontId="4" fillId="0" borderId="1" xfId="4" quotePrefix="1" applyBorder="1" applyAlignment="1">
      <alignment horizontal="left" vertical="center"/>
    </xf>
    <xf numFmtId="0" fontId="4" fillId="0" borderId="1" xfId="4" quotePrefix="1" applyBorder="1" applyAlignment="1">
      <alignment horizontal="center" vertical="center"/>
    </xf>
    <xf numFmtId="0" fontId="4" fillId="0" borderId="7" xfId="4" quotePrefix="1" applyBorder="1" applyAlignment="1">
      <alignment horizontal="center" vertical="center"/>
    </xf>
    <xf numFmtId="38" fontId="0" fillId="0" borderId="6" xfId="9" applyFont="1" applyFill="1" applyBorder="1" applyAlignment="1">
      <alignment horizontal="center" vertical="center"/>
    </xf>
    <xf numFmtId="38" fontId="0" fillId="0" borderId="74" xfId="9" applyFont="1" applyFill="1" applyBorder="1" applyAlignment="1">
      <alignment horizontal="center" vertical="center"/>
    </xf>
    <xf numFmtId="38" fontId="0" fillId="0" borderId="75" xfId="9" applyFont="1" applyFill="1" applyBorder="1" applyAlignment="1">
      <alignment horizontal="center" vertical="center"/>
    </xf>
    <xf numFmtId="38" fontId="0" fillId="0" borderId="76" xfId="9" applyFont="1" applyFill="1" applyBorder="1" applyAlignment="1">
      <alignment horizontal="center" vertical="center"/>
    </xf>
    <xf numFmtId="38" fontId="0" fillId="0" borderId="1" xfId="9" applyFont="1" applyFill="1" applyBorder="1" applyAlignment="1">
      <alignment horizontal="center" vertical="center"/>
    </xf>
    <xf numFmtId="0" fontId="0" fillId="6" borderId="1" xfId="0" applyFill="1" applyBorder="1" applyAlignment="1">
      <alignment horizontal="center" vertical="center"/>
    </xf>
    <xf numFmtId="0" fontId="4" fillId="0" borderId="40" xfId="4" applyBorder="1" applyAlignment="1">
      <alignment horizontal="center" vertical="center" wrapText="1"/>
    </xf>
    <xf numFmtId="38" fontId="0" fillId="0" borderId="13" xfId="9" applyFont="1" applyFill="1" applyBorder="1" applyAlignment="1">
      <alignment horizontal="center" vertical="center"/>
    </xf>
    <xf numFmtId="0" fontId="4" fillId="6" borderId="7" xfId="4" applyFill="1" applyBorder="1" applyAlignment="1">
      <alignment horizontal="center" vertical="center"/>
    </xf>
    <xf numFmtId="0" fontId="4" fillId="6" borderId="5" xfId="4" applyFill="1" applyBorder="1" applyAlignment="1">
      <alignment horizontal="center" vertical="center"/>
    </xf>
    <xf numFmtId="0" fontId="4" fillId="0" borderId="40" xfId="4" applyBorder="1" applyAlignment="1">
      <alignment horizontal="center" vertical="center"/>
    </xf>
    <xf numFmtId="0" fontId="4" fillId="0" borderId="13" xfId="4" quotePrefix="1" applyBorder="1" applyAlignment="1">
      <alignment horizontal="left" vertical="center"/>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32" fillId="5" borderId="34" xfId="2" applyFont="1" applyFill="1" applyBorder="1" applyAlignment="1">
      <alignment horizontal="center" vertical="center"/>
    </xf>
    <xf numFmtId="0" fontId="32" fillId="5" borderId="38" xfId="2" applyFont="1" applyFill="1" applyBorder="1" applyAlignment="1">
      <alignment horizontal="center" vertical="center"/>
    </xf>
    <xf numFmtId="177" fontId="32" fillId="0" borderId="69" xfId="2" applyNumberFormat="1" applyFont="1" applyBorder="1" applyAlignment="1">
      <alignment horizontal="center" vertical="center"/>
    </xf>
    <xf numFmtId="177" fontId="32" fillId="0" borderId="70" xfId="2" applyNumberFormat="1" applyFont="1" applyBorder="1" applyAlignment="1">
      <alignment horizontal="center" vertical="center"/>
    </xf>
    <xf numFmtId="177" fontId="32" fillId="0" borderId="71" xfId="2" applyNumberFormat="1" applyFont="1" applyBorder="1" applyAlignment="1">
      <alignment horizontal="center" vertical="center"/>
    </xf>
    <xf numFmtId="0" fontId="38" fillId="0" borderId="0" xfId="3" applyFont="1" applyAlignment="1">
      <alignment horizontal="center" vertical="center"/>
    </xf>
    <xf numFmtId="0" fontId="35" fillId="6" borderId="17" xfId="2" applyFont="1" applyFill="1" applyBorder="1" applyAlignment="1">
      <alignment horizontal="left"/>
    </xf>
    <xf numFmtId="0" fontId="32" fillId="5" borderId="6" xfId="2" applyFont="1" applyFill="1" applyBorder="1" applyAlignment="1">
      <alignment horizontal="center" vertical="center" wrapText="1" shrinkToFit="1"/>
    </xf>
    <xf numFmtId="0" fontId="32" fillId="5" borderId="30" xfId="2" applyFont="1" applyFill="1" applyBorder="1" applyAlignment="1">
      <alignment horizontal="center" vertical="center" wrapText="1" shrinkToFit="1"/>
    </xf>
    <xf numFmtId="177" fontId="32" fillId="5" borderId="36" xfId="2" applyNumberFormat="1" applyFont="1" applyFill="1" applyBorder="1" applyAlignment="1">
      <alignment horizontal="center" vertical="center"/>
    </xf>
    <xf numFmtId="177" fontId="32" fillId="5" borderId="66" xfId="2" applyNumberFormat="1" applyFont="1" applyFill="1" applyBorder="1" applyAlignment="1">
      <alignment horizontal="center" vertical="center"/>
    </xf>
    <xf numFmtId="177" fontId="32" fillId="5" borderId="37" xfId="2" applyNumberFormat="1" applyFont="1" applyFill="1" applyBorder="1" applyAlignment="1">
      <alignment horizontal="center" vertical="center"/>
    </xf>
    <xf numFmtId="0" fontId="31" fillId="0" borderId="0" xfId="3" applyFont="1" applyAlignment="1">
      <alignment horizontal="center" vertical="center"/>
    </xf>
    <xf numFmtId="0" fontId="32" fillId="5" borderId="7" xfId="2" applyFont="1" applyFill="1" applyBorder="1" applyAlignment="1">
      <alignment horizontal="center" vertical="center" wrapText="1" shrinkToFit="1"/>
    </xf>
    <xf numFmtId="0" fontId="32" fillId="5" borderId="5" xfId="2" applyFont="1" applyFill="1" applyBorder="1" applyAlignment="1">
      <alignment horizontal="center" vertical="center" wrapText="1" shrinkToFit="1"/>
    </xf>
    <xf numFmtId="177" fontId="35" fillId="0" borderId="7" xfId="3" applyNumberFormat="1" applyFont="1" applyBorder="1" applyAlignment="1">
      <alignment horizontal="center" vertical="center" wrapText="1"/>
    </xf>
    <xf numFmtId="177" fontId="35" fillId="0" borderId="8" xfId="3" applyNumberFormat="1" applyFont="1" applyBorder="1" applyAlignment="1">
      <alignment horizontal="center" vertical="center" wrapText="1"/>
    </xf>
    <xf numFmtId="177" fontId="35" fillId="0" borderId="5" xfId="3" applyNumberFormat="1" applyFont="1" applyBorder="1" applyAlignment="1">
      <alignment horizontal="center" vertical="center" wrapText="1"/>
    </xf>
    <xf numFmtId="177" fontId="35" fillId="0" borderId="81" xfId="3" applyNumberFormat="1" applyFont="1" applyBorder="1" applyAlignment="1">
      <alignment horizontal="center" vertical="center" wrapText="1"/>
    </xf>
    <xf numFmtId="177" fontId="35" fillId="0" borderId="82" xfId="3" applyNumberFormat="1" applyFont="1" applyBorder="1" applyAlignment="1">
      <alignment horizontal="center" vertical="center" wrapText="1"/>
    </xf>
    <xf numFmtId="177" fontId="35" fillId="0" borderId="83" xfId="3" applyNumberFormat="1" applyFont="1" applyBorder="1" applyAlignment="1">
      <alignment horizontal="center" vertical="center" wrapText="1"/>
    </xf>
    <xf numFmtId="177" fontId="35" fillId="0" borderId="16" xfId="3" applyNumberFormat="1" applyFont="1" applyBorder="1" applyAlignment="1">
      <alignment horizontal="center" vertical="center" wrapText="1"/>
    </xf>
    <xf numFmtId="177" fontId="35" fillId="0" borderId="17" xfId="3" applyNumberFormat="1" applyFont="1" applyBorder="1" applyAlignment="1">
      <alignment horizontal="center" vertical="center" wrapText="1"/>
    </xf>
    <xf numFmtId="177" fontId="35" fillId="0" borderId="18" xfId="3" applyNumberFormat="1" applyFont="1" applyBorder="1" applyAlignment="1">
      <alignment horizontal="center" vertical="center" wrapText="1"/>
    </xf>
    <xf numFmtId="177" fontId="35" fillId="0" borderId="41" xfId="3" applyNumberFormat="1" applyFont="1" applyBorder="1" applyAlignment="1">
      <alignment horizontal="center" vertical="center" wrapText="1"/>
    </xf>
    <xf numFmtId="177" fontId="35" fillId="0" borderId="42" xfId="3" applyNumberFormat="1" applyFont="1" applyBorder="1" applyAlignment="1">
      <alignment horizontal="center" vertical="center" wrapText="1"/>
    </xf>
    <xf numFmtId="177" fontId="35" fillId="0" borderId="43" xfId="3" applyNumberFormat="1" applyFont="1" applyBorder="1" applyAlignment="1">
      <alignment horizontal="center" vertical="center" wrapText="1"/>
    </xf>
    <xf numFmtId="177" fontId="35" fillId="0" borderId="1" xfId="3" applyNumberFormat="1" applyFont="1" applyBorder="1" applyAlignment="1">
      <alignment horizontal="center" vertical="center" wrapText="1"/>
    </xf>
    <xf numFmtId="177" fontId="35" fillId="0" borderId="84" xfId="3" applyNumberFormat="1" applyFont="1" applyBorder="1" applyAlignment="1">
      <alignment horizontal="center" vertical="center" wrapText="1"/>
    </xf>
    <xf numFmtId="177" fontId="35" fillId="0" borderId="85" xfId="3" applyNumberFormat="1" applyFont="1" applyBorder="1" applyAlignment="1">
      <alignment horizontal="center" vertical="center" wrapText="1"/>
    </xf>
    <xf numFmtId="177" fontId="35" fillId="0" borderId="86" xfId="3" applyNumberFormat="1" applyFont="1" applyBorder="1" applyAlignment="1">
      <alignment horizontal="center" vertical="center" wrapText="1"/>
    </xf>
    <xf numFmtId="0" fontId="37" fillId="0" borderId="0" xfId="10" applyFont="1" applyAlignment="1">
      <alignment horizontal="center"/>
    </xf>
    <xf numFmtId="0" fontId="11" fillId="0" borderId="0" xfId="0" applyFont="1" applyAlignment="1">
      <alignment horizontal="left" vertical="top" wrapText="1"/>
    </xf>
    <xf numFmtId="0" fontId="11" fillId="6" borderId="0" xfId="0" applyFont="1" applyFill="1" applyAlignment="1">
      <alignment horizontal="left" vertical="top"/>
    </xf>
    <xf numFmtId="0" fontId="11" fillId="0" borderId="0" xfId="0" applyFont="1" applyAlignment="1">
      <alignment horizontal="center" vertical="center"/>
    </xf>
    <xf numFmtId="0" fontId="12" fillId="6" borderId="0" xfId="0" applyFont="1" applyFill="1" applyAlignment="1">
      <alignment horizontal="left" vertical="top"/>
    </xf>
    <xf numFmtId="0" fontId="35" fillId="6" borderId="8" xfId="2" applyFont="1" applyFill="1" applyBorder="1" applyAlignment="1">
      <alignment horizontal="left"/>
    </xf>
    <xf numFmtId="49" fontId="4" fillId="0" borderId="1" xfId="0" applyNumberFormat="1" applyFont="1" applyBorder="1" applyAlignment="1">
      <alignment horizontal="left" vertical="center"/>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32" fillId="0" borderId="1" xfId="3" applyFont="1" applyFill="1" applyBorder="1" applyAlignment="1">
      <alignment horizontal="left" vertical="center" wrapText="1"/>
    </xf>
    <xf numFmtId="0" fontId="32" fillId="0" borderId="1" xfId="3" applyFont="1" applyFill="1" applyBorder="1" applyAlignment="1">
      <alignment horizontal="left" vertical="center"/>
    </xf>
    <xf numFmtId="181" fontId="32" fillId="0" borderId="1" xfId="3" applyNumberFormat="1" applyFont="1" applyFill="1" applyBorder="1" applyAlignment="1">
      <alignment horizontal="left" vertical="center"/>
    </xf>
    <xf numFmtId="177" fontId="35" fillId="0" borderId="1" xfId="3" applyNumberFormat="1" applyFont="1" applyFill="1" applyBorder="1" applyAlignment="1">
      <alignment horizontal="center" vertical="center" wrapText="1"/>
    </xf>
    <xf numFmtId="177" fontId="35" fillId="0" borderId="1" xfId="2" applyNumberFormat="1" applyFont="1" applyFill="1" applyBorder="1" applyAlignment="1">
      <alignment horizontal="center" vertical="center"/>
    </xf>
    <xf numFmtId="0" fontId="32" fillId="0" borderId="79" xfId="3" applyFont="1" applyFill="1" applyBorder="1" applyAlignment="1">
      <alignment horizontal="left" vertical="center" wrapText="1"/>
    </xf>
    <xf numFmtId="0" fontId="32" fillId="0" borderId="80" xfId="3" applyFont="1" applyFill="1" applyBorder="1" applyAlignment="1">
      <alignment horizontal="left" vertical="center"/>
    </xf>
    <xf numFmtId="0" fontId="32" fillId="0" borderId="80" xfId="3" applyFont="1" applyFill="1" applyBorder="1" applyAlignment="1">
      <alignment horizontal="left" vertical="center" wrapText="1"/>
    </xf>
    <xf numFmtId="181" fontId="32" fillId="0" borderId="80" xfId="3" applyNumberFormat="1" applyFont="1" applyFill="1" applyBorder="1" applyAlignment="1">
      <alignment horizontal="left" vertical="center"/>
    </xf>
    <xf numFmtId="177" fontId="35" fillId="0" borderId="80" xfId="3" applyNumberFormat="1" applyFont="1" applyFill="1" applyBorder="1" applyAlignment="1">
      <alignment horizontal="center" vertical="center" wrapText="1"/>
    </xf>
    <xf numFmtId="177" fontId="35" fillId="0" borderId="79" xfId="2" applyNumberFormat="1" applyFont="1" applyFill="1" applyBorder="1" applyAlignment="1">
      <alignment horizontal="center" vertical="center"/>
    </xf>
    <xf numFmtId="177" fontId="35" fillId="0" borderId="7" xfId="3" applyNumberFormat="1" applyFont="1" applyFill="1" applyBorder="1" applyAlignment="1">
      <alignment horizontal="center" vertical="center" wrapText="1"/>
    </xf>
    <xf numFmtId="177" fontId="35" fillId="0" borderId="8" xfId="3" applyNumberFormat="1" applyFont="1" applyFill="1" applyBorder="1" applyAlignment="1">
      <alignment horizontal="center" vertical="center" wrapText="1"/>
    </xf>
    <xf numFmtId="177" fontId="35" fillId="0" borderId="5" xfId="3" applyNumberFormat="1" applyFont="1" applyFill="1" applyBorder="1" applyAlignment="1">
      <alignment horizontal="center" vertical="center" wrapText="1"/>
    </xf>
    <xf numFmtId="181" fontId="35" fillId="0" borderId="5" xfId="3" applyNumberFormat="1" applyFont="1" applyFill="1" applyBorder="1" applyAlignment="1">
      <alignment horizontal="center" vertical="center" wrapText="1"/>
    </xf>
    <xf numFmtId="0" fontId="35" fillId="0" borderId="5" xfId="3" applyFont="1" applyFill="1" applyBorder="1" applyAlignment="1">
      <alignment horizontal="center" vertical="center" wrapText="1"/>
    </xf>
    <xf numFmtId="181" fontId="35" fillId="0" borderId="1" xfId="3" applyNumberFormat="1" applyFont="1" applyFill="1" applyBorder="1" applyAlignment="1">
      <alignment horizontal="center" vertical="center" wrapText="1"/>
    </xf>
    <xf numFmtId="0" fontId="32" fillId="0" borderId="79" xfId="3" applyFont="1" applyFill="1" applyBorder="1" applyAlignment="1">
      <alignment horizontal="left" vertical="center"/>
    </xf>
    <xf numFmtId="177" fontId="35" fillId="0" borderId="81" xfId="3" applyNumberFormat="1" applyFont="1" applyFill="1" applyBorder="1" applyAlignment="1">
      <alignment horizontal="center" vertical="center" wrapText="1"/>
    </xf>
    <xf numFmtId="177" fontId="35" fillId="0" borderId="82" xfId="3" applyNumberFormat="1" applyFont="1" applyFill="1" applyBorder="1" applyAlignment="1">
      <alignment horizontal="center" vertical="center" wrapText="1"/>
    </xf>
    <xf numFmtId="177" fontId="35" fillId="0" borderId="83" xfId="3" applyNumberFormat="1" applyFont="1" applyFill="1" applyBorder="1" applyAlignment="1">
      <alignment horizontal="center" vertical="center" wrapText="1"/>
    </xf>
    <xf numFmtId="181" fontId="35" fillId="0" borderId="83" xfId="3" applyNumberFormat="1" applyFont="1" applyFill="1" applyBorder="1" applyAlignment="1">
      <alignment horizontal="center" vertical="center" wrapText="1"/>
    </xf>
    <xf numFmtId="0" fontId="35" fillId="0" borderId="83" xfId="3" applyFont="1" applyFill="1" applyBorder="1" applyAlignment="1">
      <alignment horizontal="center" vertical="center" wrapText="1"/>
    </xf>
    <xf numFmtId="181" fontId="35" fillId="0" borderId="79" xfId="3" applyNumberFormat="1" applyFont="1" applyFill="1" applyBorder="1" applyAlignment="1">
      <alignment horizontal="center" vertical="center" wrapText="1"/>
    </xf>
    <xf numFmtId="0" fontId="32" fillId="0" borderId="1" xfId="3" applyFont="1" applyFill="1" applyBorder="1" applyAlignment="1">
      <alignment vertical="center" wrapText="1"/>
    </xf>
    <xf numFmtId="0" fontId="32" fillId="0" borderId="1" xfId="3" applyFont="1" applyFill="1" applyBorder="1" applyAlignment="1">
      <alignment vertical="center"/>
    </xf>
    <xf numFmtId="0" fontId="32" fillId="0" borderId="80" xfId="3" applyFont="1" applyFill="1" applyBorder="1" applyAlignment="1">
      <alignment vertical="center" wrapText="1"/>
    </xf>
    <xf numFmtId="0" fontId="32" fillId="0" borderId="80" xfId="3" applyFont="1" applyFill="1" applyBorder="1" applyAlignment="1">
      <alignment vertical="center"/>
    </xf>
    <xf numFmtId="177" fontId="35" fillId="0" borderId="80" xfId="2" applyNumberFormat="1" applyFont="1" applyFill="1" applyBorder="1" applyAlignment="1">
      <alignment horizontal="center" vertical="center"/>
    </xf>
  </cellXfs>
  <cellStyles count="11">
    <cellStyle name="ハイパーリンク 2" xfId="8" xr:uid="{E2364AD4-CD8D-4073-80BD-2AA918DCB730}"/>
    <cellStyle name="桁区切り" xfId="1" builtinId="6"/>
    <cellStyle name="桁区切り 2" xfId="5" xr:uid="{00000000-0005-0000-0000-000001000000}"/>
    <cellStyle name="桁区切り 3" xfId="9" xr:uid="{6352DA44-CDB8-4B52-AD74-B940FCA62843}"/>
    <cellStyle name="標準" xfId="0" builtinId="0"/>
    <cellStyle name="標準 2" xfId="6" xr:uid="{00000000-0005-0000-0000-000003000000}"/>
    <cellStyle name="標準 2 2" xfId="4" xr:uid="{00000000-0005-0000-0000-000004000000}"/>
    <cellStyle name="標準 2 3" xfId="7" xr:uid="{FD6627B3-629F-4078-A915-403D6948FC8D}"/>
    <cellStyle name="標準 3" xfId="3" xr:uid="{00000000-0005-0000-0000-000005000000}"/>
    <cellStyle name="標準 4" xfId="10" xr:uid="{6DB9AFBF-762C-44EF-9E4D-AE16C9AB8154}"/>
    <cellStyle name="標準_別紙（２）精算額内訳" xfId="2" xr:uid="{00000000-0005-0000-0000-000006000000}"/>
  </cellStyles>
  <dxfs count="2">
    <dxf>
      <font>
        <condense val="0"/>
        <extend val="0"/>
        <color indexed="10"/>
      </font>
    </dxf>
    <dxf>
      <font>
        <condense val="0"/>
        <extend val="0"/>
        <color indexed="10"/>
      </font>
    </dxf>
  </dxfs>
  <tableStyles count="0" defaultTableStyle="TableStyleMedium2" defaultPivotStyle="PivotStyleLight16"/>
  <colors>
    <mruColors>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65BF19A0-2986-4AA4-AD1A-84E8914D7748}"/>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9AAB6D94-0B35-4290-A836-DB08565636F0}"/>
            </a:ext>
          </a:extLst>
        </xdr:cNvPr>
        <xdr:cNvSpPr>
          <a:spLocks noChangeArrowheads="1"/>
        </xdr:cNvSpPr>
      </xdr:nvSpPr>
      <xdr:spPr bwMode="auto">
        <a:xfrm>
          <a:off x="3486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704848</xdr:colOff>
      <xdr:row>14</xdr:row>
      <xdr:rowOff>95250</xdr:rowOff>
    </xdr:from>
    <xdr:to>
      <xdr:col>27</xdr:col>
      <xdr:colOff>266699</xdr:colOff>
      <xdr:row>24</xdr:row>
      <xdr:rowOff>85725</xdr:rowOff>
    </xdr:to>
    <xdr:sp macro="" textlink="">
      <xdr:nvSpPr>
        <xdr:cNvPr id="3" name="テキスト ボックス 2">
          <a:extLst>
            <a:ext uri="{FF2B5EF4-FFF2-40B4-BE49-F238E27FC236}">
              <a16:creationId xmlns:a16="http://schemas.microsoft.com/office/drawing/2014/main" id="{BEAD42CC-E725-4755-852E-47280A4DD8C3}"/>
            </a:ext>
          </a:extLst>
        </xdr:cNvPr>
        <xdr:cNvSpPr txBox="1"/>
      </xdr:nvSpPr>
      <xdr:spPr>
        <a:xfrm>
          <a:off x="19716748" y="41529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7</xdr:col>
      <xdr:colOff>838201</xdr:colOff>
      <xdr:row>18</xdr:row>
      <xdr:rowOff>133351</xdr:rowOff>
    </xdr:from>
    <xdr:to>
      <xdr:col>13</xdr:col>
      <xdr:colOff>1152525</xdr:colOff>
      <xdr:row>23</xdr:row>
      <xdr:rowOff>171450</xdr:rowOff>
    </xdr:to>
    <xdr:sp macro="" textlink="">
      <xdr:nvSpPr>
        <xdr:cNvPr id="4" name="テキスト ボックス 3">
          <a:extLst>
            <a:ext uri="{FF2B5EF4-FFF2-40B4-BE49-F238E27FC236}">
              <a16:creationId xmlns:a16="http://schemas.microsoft.com/office/drawing/2014/main" id="{F4DAE975-0FA0-FFC5-F6F6-D0C5D093503D}"/>
            </a:ext>
          </a:extLst>
        </xdr:cNvPr>
        <xdr:cNvSpPr txBox="1"/>
      </xdr:nvSpPr>
      <xdr:spPr>
        <a:xfrm>
          <a:off x="8077201" y="5629276"/>
          <a:ext cx="4571999" cy="1228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a:t>１機器あたり：移乗支援、入浴支援に該当するもの　</a:t>
          </a:r>
          <a:r>
            <a:rPr kumimoji="1" lang="en-US" altLang="ja-JP" sz="1100"/>
            <a:t>1,000</a:t>
          </a:r>
          <a:r>
            <a:rPr kumimoji="1" lang="ja-JP" altLang="en-US" sz="1100"/>
            <a:t>千円</a:t>
          </a:r>
          <a:endParaRPr kumimoji="1" lang="en-US" altLang="ja-JP" sz="1100"/>
        </a:p>
        <a:p>
          <a:r>
            <a:rPr kumimoji="1" lang="ja-JP" altLang="en-US" sz="1100"/>
            <a:t>　　　　　　　その他の介護ロボット等　</a:t>
          </a:r>
          <a:r>
            <a:rPr kumimoji="1" lang="en-US" altLang="ja-JP" sz="1100" baseline="0"/>
            <a:t>300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2,000</a:t>
          </a:r>
          <a:r>
            <a:rPr kumimoji="1" lang="ja-JP" altLang="en-US" sz="1100" baseline="0"/>
            <a:t>千円</a:t>
          </a:r>
          <a:endParaRPr kumimoji="1" lang="en-US" altLang="ja-JP" sz="1100" baseline="0"/>
        </a:p>
      </xdr:txBody>
    </xdr:sp>
    <xdr:clientData/>
  </xdr:twoCellAnchor>
  <xdr:twoCellAnchor>
    <xdr:from>
      <xdr:col>14</xdr:col>
      <xdr:colOff>47625</xdr:colOff>
      <xdr:row>3</xdr:row>
      <xdr:rowOff>114300</xdr:rowOff>
    </xdr:from>
    <xdr:to>
      <xdr:col>17</xdr:col>
      <xdr:colOff>647700</xdr:colOff>
      <xdr:row>12</xdr:row>
      <xdr:rowOff>457200</xdr:rowOff>
    </xdr:to>
    <xdr:sp macro="" textlink="">
      <xdr:nvSpPr>
        <xdr:cNvPr id="6" name="テキスト ボックス 5">
          <a:extLst>
            <a:ext uri="{FF2B5EF4-FFF2-40B4-BE49-F238E27FC236}">
              <a16:creationId xmlns:a16="http://schemas.microsoft.com/office/drawing/2014/main" id="{5C4CD582-B941-4B24-8CA2-5937BC282078}"/>
            </a:ext>
          </a:extLst>
        </xdr:cNvPr>
        <xdr:cNvSpPr txBox="1"/>
      </xdr:nvSpPr>
      <xdr:spPr>
        <a:xfrm>
          <a:off x="15535275" y="1028700"/>
          <a:ext cx="3857625" cy="348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・赤色もしくは青色のついた部分に入力ください。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a:p>
          <a:r>
            <a:rPr kumimoji="1" lang="ja-JP" altLang="en-US" sz="1400"/>
            <a:t>・（例）の行は消さずに</a:t>
          </a:r>
          <a:r>
            <a:rPr kumimoji="1" lang="en-US" altLang="ja-JP" sz="1400"/>
            <a:t>12</a:t>
          </a:r>
          <a:r>
            <a:rPr kumimoji="1" lang="ja-JP" altLang="en-US" sz="1400"/>
            <a:t>行以下から入力してください。</a:t>
          </a:r>
          <a:endParaRPr kumimoji="1" lang="en-US" altLang="ja-JP" sz="1400"/>
        </a:p>
        <a:p>
          <a:r>
            <a:rPr kumimoji="1" lang="ja-JP" altLang="en-US" sz="1400"/>
            <a:t>・事業所数が４未満の場合、空欄となる行の「補助金所要額」の計算式（＃</a:t>
          </a:r>
          <a:r>
            <a:rPr kumimoji="1" lang="en-US" altLang="ja-JP" sz="1400"/>
            <a:t>N/A</a:t>
          </a:r>
          <a:r>
            <a:rPr kumimoji="1" lang="ja-JP" altLang="en-US" sz="1400"/>
            <a:t>）を</a:t>
          </a:r>
          <a:r>
            <a:rPr kumimoji="1" lang="en-US" altLang="ja-JP" sz="1400"/>
            <a:t>Delete</a:t>
          </a:r>
          <a:r>
            <a:rPr kumimoji="1" lang="ja-JP" altLang="en-US" sz="1400"/>
            <a:t>で消してください。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BD9C0687-B2C5-41AF-A219-0320248687CF}"/>
            </a:ext>
          </a:extLst>
        </xdr:cNvPr>
        <xdr:cNvSpPr>
          <a:spLocks noChangeArrowheads="1"/>
        </xdr:cNvSpPr>
      </xdr:nvSpPr>
      <xdr:spPr bwMode="auto">
        <a:xfrm>
          <a:off x="179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180975</xdr:colOff>
      <xdr:row>17</xdr:row>
      <xdr:rowOff>85725</xdr:rowOff>
    </xdr:from>
    <xdr:to>
      <xdr:col>12</xdr:col>
      <xdr:colOff>1162050</xdr:colOff>
      <xdr:row>24</xdr:row>
      <xdr:rowOff>133350</xdr:rowOff>
    </xdr:to>
    <xdr:sp macro="" textlink="">
      <xdr:nvSpPr>
        <xdr:cNvPr id="4" name="テキスト ボックス 3">
          <a:extLst>
            <a:ext uri="{FF2B5EF4-FFF2-40B4-BE49-F238E27FC236}">
              <a16:creationId xmlns:a16="http://schemas.microsoft.com/office/drawing/2014/main" id="{68A9AB30-5EF0-4DEF-9225-A7D60E9612D1}"/>
            </a:ext>
          </a:extLst>
        </xdr:cNvPr>
        <xdr:cNvSpPr txBox="1"/>
      </xdr:nvSpPr>
      <xdr:spPr>
        <a:xfrm>
          <a:off x="10182225" y="6334125"/>
          <a:ext cx="3667125" cy="1762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baseline="0"/>
            <a:t>１事業所あたり：職員数１～</a:t>
          </a:r>
          <a:r>
            <a:rPr kumimoji="1" lang="en-US" altLang="ja-JP" sz="1100" baseline="0"/>
            <a:t>10</a:t>
          </a:r>
          <a:r>
            <a:rPr kumimoji="1" lang="ja-JP" altLang="en-US" sz="1100" baseline="0"/>
            <a:t>名　</a:t>
          </a:r>
          <a:r>
            <a:rPr kumimoji="1" lang="en-US" altLang="ja-JP" sz="1100" baseline="0"/>
            <a:t>1,000</a:t>
          </a:r>
          <a:r>
            <a:rPr kumimoji="1" lang="ja-JP" altLang="en-US" sz="1100" baseline="0"/>
            <a:t>千円</a:t>
          </a:r>
          <a:endParaRPr kumimoji="1" lang="en-US" altLang="ja-JP" sz="1100" baseline="0"/>
        </a:p>
        <a:p>
          <a:r>
            <a:rPr kumimoji="1" lang="ja-JP" altLang="en-US" sz="1100" baseline="0"/>
            <a:t>　　　　　　　　職員数</a:t>
          </a:r>
          <a:r>
            <a:rPr kumimoji="1" lang="en-US" altLang="ja-JP" sz="1100" baseline="0"/>
            <a:t>11</a:t>
          </a:r>
          <a:r>
            <a:rPr kumimoji="1" lang="ja-JP" altLang="en-US" sz="1100" baseline="0"/>
            <a:t>～</a:t>
          </a:r>
          <a:r>
            <a:rPr kumimoji="1" lang="en-US" altLang="ja-JP" sz="1100" baseline="0"/>
            <a:t>20</a:t>
          </a:r>
          <a:r>
            <a:rPr kumimoji="1" lang="ja-JP" altLang="en-US" sz="1100" baseline="0"/>
            <a:t>名　</a:t>
          </a:r>
          <a:r>
            <a:rPr kumimoji="1" lang="en-US" altLang="ja-JP" sz="1100" baseline="0"/>
            <a:t>1,600</a:t>
          </a:r>
          <a:r>
            <a:rPr kumimoji="1" lang="ja-JP" altLang="en-US" sz="1100" baseline="0"/>
            <a:t>千円</a:t>
          </a:r>
          <a:endParaRPr kumimoji="1" lang="en-US" altLang="ja-JP" sz="1100" baseline="0"/>
        </a:p>
        <a:p>
          <a:r>
            <a:rPr kumimoji="1" lang="ja-JP" altLang="en-US" sz="1100" baseline="0"/>
            <a:t>　　　　　　　　職員数</a:t>
          </a:r>
          <a:r>
            <a:rPr kumimoji="1" lang="en-US" altLang="ja-JP" sz="1100" baseline="0"/>
            <a:t>21</a:t>
          </a:r>
          <a:r>
            <a:rPr kumimoji="1" lang="ja-JP" altLang="en-US" sz="1100" baseline="0"/>
            <a:t>～</a:t>
          </a:r>
          <a:r>
            <a:rPr kumimoji="1" lang="en-US" altLang="ja-JP" sz="1100" baseline="0"/>
            <a:t>30</a:t>
          </a:r>
          <a:r>
            <a:rPr kumimoji="1" lang="ja-JP" altLang="en-US" sz="1100" baseline="0"/>
            <a:t>名　</a:t>
          </a:r>
          <a:r>
            <a:rPr kumimoji="1" lang="en-US" altLang="ja-JP" sz="1100" baseline="0"/>
            <a:t>2,000</a:t>
          </a:r>
          <a:r>
            <a:rPr kumimoji="1" lang="ja-JP" altLang="en-US" sz="1100" baseline="0"/>
            <a:t>千円</a:t>
          </a:r>
          <a:endParaRPr kumimoji="1" lang="en-US" altLang="ja-JP" sz="1100" baseline="0"/>
        </a:p>
        <a:p>
          <a:r>
            <a:rPr kumimoji="1" lang="ja-JP" altLang="en-US" sz="1100" baseline="0"/>
            <a:t>　　　　　　　　職員数</a:t>
          </a:r>
          <a:r>
            <a:rPr kumimoji="1" lang="en-US" altLang="ja-JP" sz="1100" baseline="0"/>
            <a:t>31</a:t>
          </a:r>
          <a:r>
            <a:rPr kumimoji="1" lang="ja-JP" altLang="en-US" sz="1100" baseline="0"/>
            <a:t>名以上　</a:t>
          </a:r>
          <a:r>
            <a:rPr kumimoji="1" lang="en-US" altLang="ja-JP" sz="1100" baseline="0"/>
            <a:t>2,600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5,200</a:t>
          </a:r>
          <a:r>
            <a:rPr kumimoji="1" lang="ja-JP" altLang="en-US" sz="1100" baseline="0"/>
            <a:t>千円</a:t>
          </a:r>
          <a:endParaRPr kumimoji="1" lang="en-US" altLang="ja-JP" sz="1100" baseline="0"/>
        </a:p>
      </xdr:txBody>
    </xdr:sp>
    <xdr:clientData/>
  </xdr:twoCellAnchor>
  <xdr:twoCellAnchor>
    <xdr:from>
      <xdr:col>13</xdr:col>
      <xdr:colOff>85725</xdr:colOff>
      <xdr:row>2</xdr:row>
      <xdr:rowOff>47625</xdr:rowOff>
    </xdr:from>
    <xdr:to>
      <xdr:col>16</xdr:col>
      <xdr:colOff>1781175</xdr:colOff>
      <xdr:row>12</xdr:row>
      <xdr:rowOff>95250</xdr:rowOff>
    </xdr:to>
    <xdr:sp macro="" textlink="">
      <xdr:nvSpPr>
        <xdr:cNvPr id="6" name="テキスト ボックス 5">
          <a:extLst>
            <a:ext uri="{FF2B5EF4-FFF2-40B4-BE49-F238E27FC236}">
              <a16:creationId xmlns:a16="http://schemas.microsoft.com/office/drawing/2014/main" id="{F015938C-EA96-46F6-9AE2-3AD819F0C5D1}"/>
            </a:ext>
          </a:extLst>
        </xdr:cNvPr>
        <xdr:cNvSpPr txBox="1"/>
      </xdr:nvSpPr>
      <xdr:spPr>
        <a:xfrm>
          <a:off x="14297025" y="666750"/>
          <a:ext cx="3857625" cy="348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・赤色もしくは青色のついた部分に入力ください。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a:p>
          <a:r>
            <a:rPr kumimoji="1" lang="ja-JP" altLang="en-US" sz="1400"/>
            <a:t>・（例）の行は消さずに</a:t>
          </a:r>
          <a:r>
            <a:rPr kumimoji="1" lang="en-US" altLang="ja-JP" sz="1400"/>
            <a:t>12</a:t>
          </a:r>
          <a:r>
            <a:rPr kumimoji="1" lang="ja-JP" altLang="en-US" sz="1400"/>
            <a:t>行以下から入力してください。</a:t>
          </a:r>
          <a:endParaRPr kumimoji="1" lang="en-US" altLang="ja-JP" sz="1400"/>
        </a:p>
        <a:p>
          <a:r>
            <a:rPr kumimoji="1" lang="ja-JP" altLang="en-US" sz="1400"/>
            <a:t>・事業所数が４未満の場合、空欄となる行の「上限額」及び「差引後上限額」の計算式（＃</a:t>
          </a:r>
          <a:r>
            <a:rPr kumimoji="1" lang="en-US" altLang="ja-JP" sz="1400"/>
            <a:t>N/A</a:t>
          </a:r>
          <a:r>
            <a:rPr kumimoji="1" lang="ja-JP" altLang="en-US" sz="1400"/>
            <a:t>）を</a:t>
          </a:r>
          <a:r>
            <a:rPr kumimoji="1" lang="en-US" altLang="ja-JP" sz="1400"/>
            <a:t>Delete</a:t>
          </a:r>
          <a:r>
            <a:rPr kumimoji="1" lang="ja-JP" altLang="en-US" sz="1400"/>
            <a:t>で消してください。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3E2F998E-9647-4B22-AC62-2A2BE1A49C5C}"/>
            </a:ext>
          </a:extLst>
        </xdr:cNvPr>
        <xdr:cNvSpPr>
          <a:spLocks noChangeArrowheads="1"/>
        </xdr:cNvSpPr>
      </xdr:nvSpPr>
      <xdr:spPr bwMode="auto">
        <a:xfrm>
          <a:off x="5781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xdr:colOff>
      <xdr:row>17</xdr:row>
      <xdr:rowOff>85725</xdr:rowOff>
    </xdr:from>
    <xdr:to>
      <xdr:col>8</xdr:col>
      <xdr:colOff>1314450</xdr:colOff>
      <xdr:row>21</xdr:row>
      <xdr:rowOff>238125</xdr:rowOff>
    </xdr:to>
    <xdr:sp macro="" textlink="">
      <xdr:nvSpPr>
        <xdr:cNvPr id="4" name="テキスト ボックス 3">
          <a:extLst>
            <a:ext uri="{FF2B5EF4-FFF2-40B4-BE49-F238E27FC236}">
              <a16:creationId xmlns:a16="http://schemas.microsoft.com/office/drawing/2014/main" id="{00D4A54D-1F91-4C75-946A-73B065C8149C}"/>
            </a:ext>
          </a:extLst>
        </xdr:cNvPr>
        <xdr:cNvSpPr txBox="1"/>
      </xdr:nvSpPr>
      <xdr:spPr>
        <a:xfrm>
          <a:off x="9039225" y="6334125"/>
          <a:ext cx="2362200" cy="1133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baseline="0"/>
            <a:t>１事業所あたり：</a:t>
          </a:r>
          <a:r>
            <a:rPr kumimoji="1" lang="en-US" altLang="ja-JP" sz="1100" baseline="0"/>
            <a:t>10,000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10,000</a:t>
          </a:r>
          <a:r>
            <a:rPr kumimoji="1" lang="ja-JP" altLang="en-US" sz="1100" baseline="0"/>
            <a:t>千円</a:t>
          </a:r>
          <a:endParaRPr kumimoji="1" lang="en-US" altLang="ja-JP" sz="1100" baseline="0"/>
        </a:p>
      </xdr:txBody>
    </xdr:sp>
    <xdr:clientData/>
  </xdr:twoCellAnchor>
  <xdr:twoCellAnchor>
    <xdr:from>
      <xdr:col>9</xdr:col>
      <xdr:colOff>238125</xdr:colOff>
      <xdr:row>4</xdr:row>
      <xdr:rowOff>66675</xdr:rowOff>
    </xdr:from>
    <xdr:to>
      <xdr:col>12</xdr:col>
      <xdr:colOff>2171699</xdr:colOff>
      <xdr:row>9</xdr:row>
      <xdr:rowOff>466725</xdr:rowOff>
    </xdr:to>
    <xdr:sp macro="" textlink="">
      <xdr:nvSpPr>
        <xdr:cNvPr id="6" name="テキスト ボックス 5">
          <a:extLst>
            <a:ext uri="{FF2B5EF4-FFF2-40B4-BE49-F238E27FC236}">
              <a16:creationId xmlns:a16="http://schemas.microsoft.com/office/drawing/2014/main" id="{30E9A14A-FE22-4D7E-A463-5ED177590884}"/>
            </a:ext>
          </a:extLst>
        </xdr:cNvPr>
        <xdr:cNvSpPr txBox="1"/>
      </xdr:nvSpPr>
      <xdr:spPr>
        <a:xfrm>
          <a:off x="11858625" y="1238250"/>
          <a:ext cx="4171949"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・赤色もしくは青色のついた部分に入力ください。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a:p>
          <a:r>
            <a:rPr kumimoji="1" lang="ja-JP" altLang="en-US" sz="1400"/>
            <a:t>・（例）の行は消さずに</a:t>
          </a:r>
          <a:r>
            <a:rPr kumimoji="1" lang="en-US" altLang="ja-JP" sz="1400"/>
            <a:t>12</a:t>
          </a:r>
          <a:r>
            <a:rPr kumimoji="1" lang="ja-JP" altLang="en-US" sz="1400"/>
            <a:t>行以下から入力してください。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190500</xdr:colOff>
      <xdr:row>3</xdr:row>
      <xdr:rowOff>259773</xdr:rowOff>
    </xdr:from>
    <xdr:to>
      <xdr:col>7</xdr:col>
      <xdr:colOff>271895</xdr:colOff>
      <xdr:row>9</xdr:row>
      <xdr:rowOff>30307</xdr:rowOff>
    </xdr:to>
    <xdr:sp macro="" textlink="">
      <xdr:nvSpPr>
        <xdr:cNvPr id="3" name="テキスト ボックス 2">
          <a:extLst>
            <a:ext uri="{FF2B5EF4-FFF2-40B4-BE49-F238E27FC236}">
              <a16:creationId xmlns:a16="http://schemas.microsoft.com/office/drawing/2014/main" id="{B37712B3-0B1D-4017-A4BA-1953359DD0C0}"/>
            </a:ext>
          </a:extLst>
        </xdr:cNvPr>
        <xdr:cNvSpPr txBox="1"/>
      </xdr:nvSpPr>
      <xdr:spPr>
        <a:xfrm>
          <a:off x="6217227" y="987137"/>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432954</xdr:colOff>
      <xdr:row>7</xdr:row>
      <xdr:rowOff>121227</xdr:rowOff>
    </xdr:from>
    <xdr:to>
      <xdr:col>11</xdr:col>
      <xdr:colOff>592282</xdr:colOff>
      <xdr:row>13</xdr:row>
      <xdr:rowOff>125557</xdr:rowOff>
    </xdr:to>
    <xdr:sp macro="" textlink="">
      <xdr:nvSpPr>
        <xdr:cNvPr id="2" name="テキスト ボックス 1">
          <a:extLst>
            <a:ext uri="{FF2B5EF4-FFF2-40B4-BE49-F238E27FC236}">
              <a16:creationId xmlns:a16="http://schemas.microsoft.com/office/drawing/2014/main" id="{18463D61-94D6-42B6-AAB3-1C550E63A45E}"/>
            </a:ext>
          </a:extLst>
        </xdr:cNvPr>
        <xdr:cNvSpPr txBox="1"/>
      </xdr:nvSpPr>
      <xdr:spPr>
        <a:xfrm>
          <a:off x="8693727" y="2000250"/>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B293F0B1-5A3E-45AE-89B8-BCA4CAB1FD63}"/>
            </a:ext>
          </a:extLst>
        </xdr:cNvPr>
        <xdr:cNvSpPr>
          <a:spLocks noChangeArrowheads="1"/>
        </xdr:cNvSpPr>
      </xdr:nvSpPr>
      <xdr:spPr bwMode="auto">
        <a:xfrm>
          <a:off x="5781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704848</xdr:colOff>
      <xdr:row>14</xdr:row>
      <xdr:rowOff>95250</xdr:rowOff>
    </xdr:from>
    <xdr:to>
      <xdr:col>25</xdr:col>
      <xdr:colOff>266699</xdr:colOff>
      <xdr:row>24</xdr:row>
      <xdr:rowOff>85725</xdr:rowOff>
    </xdr:to>
    <xdr:sp macro="" textlink="">
      <xdr:nvSpPr>
        <xdr:cNvPr id="3" name="テキスト ボックス 2">
          <a:extLst>
            <a:ext uri="{FF2B5EF4-FFF2-40B4-BE49-F238E27FC236}">
              <a16:creationId xmlns:a16="http://schemas.microsoft.com/office/drawing/2014/main" id="{272C3169-E401-4870-8E30-CFF6C8D0DCD0}"/>
            </a:ext>
          </a:extLst>
        </xdr:cNvPr>
        <xdr:cNvSpPr txBox="1"/>
      </xdr:nvSpPr>
      <xdr:spPr>
        <a:xfrm>
          <a:off x="18840448" y="51435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6</xdr:col>
      <xdr:colOff>542926</xdr:colOff>
      <xdr:row>18</xdr:row>
      <xdr:rowOff>47626</xdr:rowOff>
    </xdr:from>
    <xdr:to>
      <xdr:col>11</xdr:col>
      <xdr:colOff>933450</xdr:colOff>
      <xdr:row>23</xdr:row>
      <xdr:rowOff>85725</xdr:rowOff>
    </xdr:to>
    <xdr:sp macro="" textlink="">
      <xdr:nvSpPr>
        <xdr:cNvPr id="4" name="テキスト ボックス 3">
          <a:extLst>
            <a:ext uri="{FF2B5EF4-FFF2-40B4-BE49-F238E27FC236}">
              <a16:creationId xmlns:a16="http://schemas.microsoft.com/office/drawing/2014/main" id="{546F9F8D-273C-459B-8EEA-B262216DBD2A}"/>
            </a:ext>
          </a:extLst>
        </xdr:cNvPr>
        <xdr:cNvSpPr txBox="1"/>
      </xdr:nvSpPr>
      <xdr:spPr>
        <a:xfrm>
          <a:off x="9010651" y="6534151"/>
          <a:ext cx="4381499" cy="1228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a:t>１機器あたり：移乗支援、入浴支援に該当するもの　</a:t>
          </a:r>
          <a:r>
            <a:rPr kumimoji="1" lang="en-US" altLang="ja-JP" sz="1100"/>
            <a:t>1,000</a:t>
          </a:r>
          <a:r>
            <a:rPr kumimoji="1" lang="ja-JP" altLang="en-US" sz="1100"/>
            <a:t>千円</a:t>
          </a:r>
          <a:endParaRPr kumimoji="1" lang="en-US" altLang="ja-JP" sz="1100"/>
        </a:p>
        <a:p>
          <a:r>
            <a:rPr kumimoji="1" lang="ja-JP" altLang="en-US" sz="1100"/>
            <a:t>　　　　　　　その他の介護ロボット等　</a:t>
          </a:r>
          <a:r>
            <a:rPr kumimoji="1" lang="en-US" altLang="ja-JP" sz="1100" baseline="0"/>
            <a:t>300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2,000</a:t>
          </a:r>
          <a:r>
            <a:rPr kumimoji="1" lang="ja-JP" altLang="en-US" sz="1100" baseline="0"/>
            <a:t>千円</a:t>
          </a:r>
          <a:endParaRPr kumimoji="1" lang="en-US" altLang="ja-JP" sz="1100" baseline="0"/>
        </a:p>
      </xdr:txBody>
    </xdr:sp>
    <xdr:clientData/>
  </xdr:twoCellAnchor>
  <xdr:twoCellAnchor>
    <xdr:from>
      <xdr:col>1</xdr:col>
      <xdr:colOff>438151</xdr:colOff>
      <xdr:row>11</xdr:row>
      <xdr:rowOff>161925</xdr:rowOff>
    </xdr:from>
    <xdr:to>
      <xdr:col>6</xdr:col>
      <xdr:colOff>485776</xdr:colOff>
      <xdr:row>14</xdr:row>
      <xdr:rowOff>47625</xdr:rowOff>
    </xdr:to>
    <xdr:sp macro="" textlink="">
      <xdr:nvSpPr>
        <xdr:cNvPr id="5" name="テキスト ボックス 4">
          <a:extLst>
            <a:ext uri="{FF2B5EF4-FFF2-40B4-BE49-F238E27FC236}">
              <a16:creationId xmlns:a16="http://schemas.microsoft.com/office/drawing/2014/main" id="{9C38C0E7-9AA9-572B-0F25-E739DF44B354}"/>
            </a:ext>
          </a:extLst>
        </xdr:cNvPr>
        <xdr:cNvSpPr txBox="1"/>
      </xdr:nvSpPr>
      <xdr:spPr>
        <a:xfrm>
          <a:off x="2209801" y="3724275"/>
          <a:ext cx="6743700" cy="1371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申請時の内容が転記されています。必要に応じて金額を修正してください。（青色背景の部分は入力、赤色背景部分は項目を選択してください）</a:t>
          </a:r>
        </a:p>
      </xdr:txBody>
    </xdr:sp>
    <xdr:clientData/>
  </xdr:twoCellAnchor>
  <xdr:twoCellAnchor>
    <xdr:from>
      <xdr:col>13</xdr:col>
      <xdr:colOff>247650</xdr:colOff>
      <xdr:row>4</xdr:row>
      <xdr:rowOff>9525</xdr:rowOff>
    </xdr:from>
    <xdr:to>
      <xdr:col>15</xdr:col>
      <xdr:colOff>1800225</xdr:colOff>
      <xdr:row>9</xdr:row>
      <xdr:rowOff>85725</xdr:rowOff>
    </xdr:to>
    <xdr:sp macro="" textlink="">
      <xdr:nvSpPr>
        <xdr:cNvPr id="6" name="テキスト ボックス 5">
          <a:extLst>
            <a:ext uri="{FF2B5EF4-FFF2-40B4-BE49-F238E27FC236}">
              <a16:creationId xmlns:a16="http://schemas.microsoft.com/office/drawing/2014/main" id="{8D713CAF-04AD-4B8F-9A13-9C05E15C0B54}"/>
            </a:ext>
          </a:extLst>
        </xdr:cNvPr>
        <xdr:cNvSpPr txBox="1"/>
      </xdr:nvSpPr>
      <xdr:spPr>
        <a:xfrm>
          <a:off x="14954250" y="1181100"/>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1CE46DD2-E2BA-4D8F-89FD-819ED659DA73}"/>
            </a:ext>
          </a:extLst>
        </xdr:cNvPr>
        <xdr:cNvSpPr>
          <a:spLocks noChangeArrowheads="1"/>
        </xdr:cNvSpPr>
      </xdr:nvSpPr>
      <xdr:spPr bwMode="auto">
        <a:xfrm>
          <a:off x="3486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704848</xdr:colOff>
      <xdr:row>14</xdr:row>
      <xdr:rowOff>95250</xdr:rowOff>
    </xdr:from>
    <xdr:to>
      <xdr:col>27</xdr:col>
      <xdr:colOff>266699</xdr:colOff>
      <xdr:row>24</xdr:row>
      <xdr:rowOff>85725</xdr:rowOff>
    </xdr:to>
    <xdr:sp macro="" textlink="">
      <xdr:nvSpPr>
        <xdr:cNvPr id="3" name="テキスト ボックス 2">
          <a:extLst>
            <a:ext uri="{FF2B5EF4-FFF2-40B4-BE49-F238E27FC236}">
              <a16:creationId xmlns:a16="http://schemas.microsoft.com/office/drawing/2014/main" id="{35D879A8-171F-4C82-B1B4-2BE1ABFFBC66}"/>
            </a:ext>
          </a:extLst>
        </xdr:cNvPr>
        <xdr:cNvSpPr txBox="1"/>
      </xdr:nvSpPr>
      <xdr:spPr>
        <a:xfrm>
          <a:off x="20288248" y="51435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1</xdr:col>
      <xdr:colOff>981075</xdr:colOff>
      <xdr:row>26</xdr:row>
      <xdr:rowOff>133350</xdr:rowOff>
    </xdr:from>
    <xdr:to>
      <xdr:col>4</xdr:col>
      <xdr:colOff>1009650</xdr:colOff>
      <xdr:row>34</xdr:row>
      <xdr:rowOff>76200</xdr:rowOff>
    </xdr:to>
    <xdr:sp macro="" textlink="">
      <xdr:nvSpPr>
        <xdr:cNvPr id="4" name="テキスト ボックス 3">
          <a:extLst>
            <a:ext uri="{FF2B5EF4-FFF2-40B4-BE49-F238E27FC236}">
              <a16:creationId xmlns:a16="http://schemas.microsoft.com/office/drawing/2014/main" id="{7BAC85FB-BB6F-4E3C-A826-3B89F99B9225}"/>
            </a:ext>
          </a:extLst>
        </xdr:cNvPr>
        <xdr:cNvSpPr txBox="1"/>
      </xdr:nvSpPr>
      <xdr:spPr>
        <a:xfrm>
          <a:off x="2752725" y="8524875"/>
          <a:ext cx="4524375" cy="1714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baseline="0"/>
            <a:t>１事業所あたり：職員数１～</a:t>
          </a:r>
          <a:r>
            <a:rPr kumimoji="1" lang="en-US" altLang="ja-JP" sz="1100" baseline="0"/>
            <a:t>10</a:t>
          </a:r>
          <a:r>
            <a:rPr kumimoji="1" lang="ja-JP" altLang="en-US" sz="1100" baseline="0"/>
            <a:t>名　</a:t>
          </a:r>
          <a:r>
            <a:rPr kumimoji="1" lang="en-US" altLang="ja-JP" sz="1100" baseline="0"/>
            <a:t>1,000</a:t>
          </a:r>
          <a:r>
            <a:rPr kumimoji="1" lang="ja-JP" altLang="en-US" sz="1100" baseline="0"/>
            <a:t>千円</a:t>
          </a:r>
          <a:endParaRPr kumimoji="1" lang="en-US" altLang="ja-JP" sz="1100" baseline="0"/>
        </a:p>
        <a:p>
          <a:r>
            <a:rPr kumimoji="1" lang="ja-JP" altLang="en-US" sz="1100" baseline="0"/>
            <a:t>　　　　　　　　職員数</a:t>
          </a:r>
          <a:r>
            <a:rPr kumimoji="1" lang="en-US" altLang="ja-JP" sz="1100" baseline="0"/>
            <a:t>11</a:t>
          </a:r>
          <a:r>
            <a:rPr kumimoji="1" lang="ja-JP" altLang="en-US" sz="1100" baseline="0"/>
            <a:t>～</a:t>
          </a:r>
          <a:r>
            <a:rPr kumimoji="1" lang="en-US" altLang="ja-JP" sz="1100" baseline="0"/>
            <a:t>20</a:t>
          </a:r>
          <a:r>
            <a:rPr kumimoji="1" lang="ja-JP" altLang="en-US" sz="1100" baseline="0"/>
            <a:t>名　</a:t>
          </a:r>
          <a:r>
            <a:rPr kumimoji="1" lang="en-US" altLang="ja-JP" sz="1100" baseline="0"/>
            <a:t>1,600</a:t>
          </a:r>
          <a:r>
            <a:rPr kumimoji="1" lang="ja-JP" altLang="en-US" sz="1100" baseline="0"/>
            <a:t>千円</a:t>
          </a:r>
          <a:endParaRPr kumimoji="1" lang="en-US" altLang="ja-JP" sz="1100" baseline="0"/>
        </a:p>
        <a:p>
          <a:r>
            <a:rPr kumimoji="1" lang="ja-JP" altLang="en-US" sz="1100" baseline="0"/>
            <a:t>　　　　　　　　職員数</a:t>
          </a:r>
          <a:r>
            <a:rPr kumimoji="1" lang="en-US" altLang="ja-JP" sz="1100" baseline="0"/>
            <a:t>21</a:t>
          </a:r>
          <a:r>
            <a:rPr kumimoji="1" lang="ja-JP" altLang="en-US" sz="1100" baseline="0"/>
            <a:t>～</a:t>
          </a:r>
          <a:r>
            <a:rPr kumimoji="1" lang="en-US" altLang="ja-JP" sz="1100" baseline="0"/>
            <a:t>30</a:t>
          </a:r>
          <a:r>
            <a:rPr kumimoji="1" lang="ja-JP" altLang="en-US" sz="1100" baseline="0"/>
            <a:t>名　</a:t>
          </a:r>
          <a:r>
            <a:rPr kumimoji="1" lang="en-US" altLang="ja-JP" sz="1100" baseline="0"/>
            <a:t>2,000</a:t>
          </a:r>
          <a:r>
            <a:rPr kumimoji="1" lang="ja-JP" altLang="en-US" sz="1100" baseline="0"/>
            <a:t>千円</a:t>
          </a:r>
          <a:endParaRPr kumimoji="1" lang="en-US" altLang="ja-JP" sz="1100" baseline="0"/>
        </a:p>
        <a:p>
          <a:r>
            <a:rPr kumimoji="1" lang="ja-JP" altLang="en-US" sz="1100" baseline="0"/>
            <a:t>　　　　　　　　職員数</a:t>
          </a:r>
          <a:r>
            <a:rPr kumimoji="1" lang="en-US" altLang="ja-JP" sz="1100" baseline="0"/>
            <a:t>31</a:t>
          </a:r>
          <a:r>
            <a:rPr kumimoji="1" lang="ja-JP" altLang="en-US" sz="1100" baseline="0"/>
            <a:t>名以上　</a:t>
          </a:r>
          <a:r>
            <a:rPr kumimoji="1" lang="en-US" altLang="ja-JP" sz="1100" baseline="0"/>
            <a:t>2,600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5,200</a:t>
          </a:r>
          <a:r>
            <a:rPr kumimoji="1" lang="ja-JP" altLang="en-US" sz="1100" baseline="0"/>
            <a:t>千円</a:t>
          </a:r>
          <a:endParaRPr kumimoji="1" lang="en-US" altLang="ja-JP" sz="1100" baseline="0"/>
        </a:p>
      </xdr:txBody>
    </xdr:sp>
    <xdr:clientData/>
  </xdr:twoCellAnchor>
  <xdr:twoCellAnchor>
    <xdr:from>
      <xdr:col>1</xdr:col>
      <xdr:colOff>219075</xdr:colOff>
      <xdr:row>11</xdr:row>
      <xdr:rowOff>333375</xdr:rowOff>
    </xdr:from>
    <xdr:to>
      <xdr:col>8</xdr:col>
      <xdr:colOff>152400</xdr:colOff>
      <xdr:row>14</xdr:row>
      <xdr:rowOff>219075</xdr:rowOff>
    </xdr:to>
    <xdr:sp macro="" textlink="">
      <xdr:nvSpPr>
        <xdr:cNvPr id="5" name="テキスト ボックス 4">
          <a:extLst>
            <a:ext uri="{FF2B5EF4-FFF2-40B4-BE49-F238E27FC236}">
              <a16:creationId xmlns:a16="http://schemas.microsoft.com/office/drawing/2014/main" id="{2F2BDB1C-0E20-4C70-8F64-7841793BDAA4}"/>
            </a:ext>
          </a:extLst>
        </xdr:cNvPr>
        <xdr:cNvSpPr txBox="1"/>
      </xdr:nvSpPr>
      <xdr:spPr>
        <a:xfrm>
          <a:off x="1990725" y="3895725"/>
          <a:ext cx="6743700" cy="1371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申請時の内容が転記されています。必要に応じて金額を修正してください。（青色背景の部分は入力、赤色背景部分は項目を選択してください）</a:t>
          </a:r>
        </a:p>
      </xdr:txBody>
    </xdr:sp>
    <xdr:clientData/>
  </xdr:twoCellAnchor>
  <xdr:twoCellAnchor>
    <xdr:from>
      <xdr:col>15</xdr:col>
      <xdr:colOff>104775</xdr:colOff>
      <xdr:row>3</xdr:row>
      <xdr:rowOff>152400</xdr:rowOff>
    </xdr:from>
    <xdr:to>
      <xdr:col>17</xdr:col>
      <xdr:colOff>1657350</xdr:colOff>
      <xdr:row>8</xdr:row>
      <xdr:rowOff>180975</xdr:rowOff>
    </xdr:to>
    <xdr:sp macro="" textlink="">
      <xdr:nvSpPr>
        <xdr:cNvPr id="6" name="テキスト ボックス 5">
          <a:extLst>
            <a:ext uri="{FF2B5EF4-FFF2-40B4-BE49-F238E27FC236}">
              <a16:creationId xmlns:a16="http://schemas.microsoft.com/office/drawing/2014/main" id="{7E81F722-5F6C-4498-A4FC-5B4B26C4EAE2}"/>
            </a:ext>
          </a:extLst>
        </xdr:cNvPr>
        <xdr:cNvSpPr txBox="1"/>
      </xdr:nvSpPr>
      <xdr:spPr>
        <a:xfrm>
          <a:off x="13935075" y="1066800"/>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B26CB488-A7C9-46C6-B738-A8D6BF238877}"/>
            </a:ext>
          </a:extLst>
        </xdr:cNvPr>
        <xdr:cNvSpPr>
          <a:spLocks noChangeArrowheads="1"/>
        </xdr:cNvSpPr>
      </xdr:nvSpPr>
      <xdr:spPr bwMode="auto">
        <a:xfrm>
          <a:off x="3771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704848</xdr:colOff>
      <xdr:row>14</xdr:row>
      <xdr:rowOff>95250</xdr:rowOff>
    </xdr:from>
    <xdr:to>
      <xdr:col>23</xdr:col>
      <xdr:colOff>266699</xdr:colOff>
      <xdr:row>24</xdr:row>
      <xdr:rowOff>85725</xdr:rowOff>
    </xdr:to>
    <xdr:sp macro="" textlink="">
      <xdr:nvSpPr>
        <xdr:cNvPr id="3" name="テキスト ボックス 2">
          <a:extLst>
            <a:ext uri="{FF2B5EF4-FFF2-40B4-BE49-F238E27FC236}">
              <a16:creationId xmlns:a16="http://schemas.microsoft.com/office/drawing/2014/main" id="{CC6EE110-4D52-45BE-8DB7-22C6B8F93A48}"/>
            </a:ext>
          </a:extLst>
        </xdr:cNvPr>
        <xdr:cNvSpPr txBox="1"/>
      </xdr:nvSpPr>
      <xdr:spPr>
        <a:xfrm>
          <a:off x="17773648" y="51435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4</xdr:col>
      <xdr:colOff>1352550</xdr:colOff>
      <xdr:row>19</xdr:row>
      <xdr:rowOff>38100</xdr:rowOff>
    </xdr:from>
    <xdr:to>
      <xdr:col>8</xdr:col>
      <xdr:colOff>1152525</xdr:colOff>
      <xdr:row>23</xdr:row>
      <xdr:rowOff>190500</xdr:rowOff>
    </xdr:to>
    <xdr:sp macro="" textlink="">
      <xdr:nvSpPr>
        <xdr:cNvPr id="4" name="テキスト ボックス 3">
          <a:extLst>
            <a:ext uri="{FF2B5EF4-FFF2-40B4-BE49-F238E27FC236}">
              <a16:creationId xmlns:a16="http://schemas.microsoft.com/office/drawing/2014/main" id="{AB13E44A-109A-4DC0-8880-A2F606B9501C}"/>
            </a:ext>
          </a:extLst>
        </xdr:cNvPr>
        <xdr:cNvSpPr txBox="1"/>
      </xdr:nvSpPr>
      <xdr:spPr>
        <a:xfrm>
          <a:off x="8191500" y="6762750"/>
          <a:ext cx="3048000" cy="11049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＜補助上限額について＞</a:t>
          </a:r>
          <a:endParaRPr kumimoji="1" lang="en-US" altLang="ja-JP" sz="1100"/>
        </a:p>
        <a:p>
          <a:r>
            <a:rPr kumimoji="1" lang="ja-JP" altLang="en-US" sz="1100" baseline="0"/>
            <a:t>１事業所あたり：</a:t>
          </a:r>
          <a:r>
            <a:rPr kumimoji="1" lang="en-US" altLang="ja-JP" sz="1100" baseline="0"/>
            <a:t>10,000</a:t>
          </a:r>
          <a:r>
            <a:rPr kumimoji="1" lang="ja-JP" altLang="en-US" sz="1100" baseline="0"/>
            <a:t>千円</a:t>
          </a:r>
          <a:endParaRPr kumimoji="1" lang="en-US" altLang="ja-JP" sz="1100" baseline="0"/>
        </a:p>
        <a:p>
          <a:r>
            <a:rPr kumimoji="1" lang="ja-JP" altLang="en-US" sz="1100" baseline="0"/>
            <a:t>１法人あたり：</a:t>
          </a:r>
          <a:r>
            <a:rPr kumimoji="1" lang="en-US" altLang="ja-JP" sz="1100" baseline="0"/>
            <a:t>10,000</a:t>
          </a:r>
          <a:r>
            <a:rPr kumimoji="1" lang="ja-JP" altLang="en-US" sz="1100" baseline="0"/>
            <a:t>千円</a:t>
          </a:r>
          <a:endParaRPr kumimoji="1" lang="en-US" altLang="ja-JP" sz="1100" baseline="0"/>
        </a:p>
      </xdr:txBody>
    </xdr:sp>
    <xdr:clientData/>
  </xdr:twoCellAnchor>
  <xdr:twoCellAnchor>
    <xdr:from>
      <xdr:col>1</xdr:col>
      <xdr:colOff>0</xdr:colOff>
      <xdr:row>12</xdr:row>
      <xdr:rowOff>0</xdr:rowOff>
    </xdr:from>
    <xdr:to>
      <xdr:col>5</xdr:col>
      <xdr:colOff>142875</xdr:colOff>
      <xdr:row>14</xdr:row>
      <xdr:rowOff>381000</xdr:rowOff>
    </xdr:to>
    <xdr:sp macro="" textlink="">
      <xdr:nvSpPr>
        <xdr:cNvPr id="5" name="テキスト ボックス 4">
          <a:extLst>
            <a:ext uri="{FF2B5EF4-FFF2-40B4-BE49-F238E27FC236}">
              <a16:creationId xmlns:a16="http://schemas.microsoft.com/office/drawing/2014/main" id="{CA3FB16B-3FF7-4687-89F9-C8B1F126EC59}"/>
            </a:ext>
          </a:extLst>
        </xdr:cNvPr>
        <xdr:cNvSpPr txBox="1"/>
      </xdr:nvSpPr>
      <xdr:spPr>
        <a:xfrm>
          <a:off x="1771650" y="4057650"/>
          <a:ext cx="6743700" cy="1371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申請時の内容が転記されています。必要に応じて金額を修正してください。（青色背景の部分は入力、赤色背景部分は項目を選択してください）</a:t>
          </a:r>
        </a:p>
      </xdr:txBody>
    </xdr:sp>
    <xdr:clientData/>
  </xdr:twoCellAnchor>
  <xdr:twoCellAnchor>
    <xdr:from>
      <xdr:col>11</xdr:col>
      <xdr:colOff>447675</xdr:colOff>
      <xdr:row>6</xdr:row>
      <xdr:rowOff>38100</xdr:rowOff>
    </xdr:from>
    <xdr:to>
      <xdr:col>13</xdr:col>
      <xdr:colOff>1924050</xdr:colOff>
      <xdr:row>10</xdr:row>
      <xdr:rowOff>133350</xdr:rowOff>
    </xdr:to>
    <xdr:sp macro="" textlink="">
      <xdr:nvSpPr>
        <xdr:cNvPr id="6" name="テキスト ボックス 5">
          <a:extLst>
            <a:ext uri="{FF2B5EF4-FFF2-40B4-BE49-F238E27FC236}">
              <a16:creationId xmlns:a16="http://schemas.microsoft.com/office/drawing/2014/main" id="{3C8D4C02-C212-4F80-A8E4-46B673A05023}"/>
            </a:ext>
          </a:extLst>
        </xdr:cNvPr>
        <xdr:cNvSpPr txBox="1"/>
      </xdr:nvSpPr>
      <xdr:spPr>
        <a:xfrm>
          <a:off x="13963650" y="1724025"/>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121228</xdr:colOff>
      <xdr:row>4</xdr:row>
      <xdr:rowOff>112569</xdr:rowOff>
    </xdr:from>
    <xdr:to>
      <xdr:col>6</xdr:col>
      <xdr:colOff>1120487</xdr:colOff>
      <xdr:row>9</xdr:row>
      <xdr:rowOff>186171</xdr:rowOff>
    </xdr:to>
    <xdr:sp macro="" textlink="">
      <xdr:nvSpPr>
        <xdr:cNvPr id="3" name="テキスト ボックス 2">
          <a:extLst>
            <a:ext uri="{FF2B5EF4-FFF2-40B4-BE49-F238E27FC236}">
              <a16:creationId xmlns:a16="http://schemas.microsoft.com/office/drawing/2014/main" id="{0360A354-8C37-4710-81D8-B5F15127CB9E}"/>
            </a:ext>
          </a:extLst>
        </xdr:cNvPr>
        <xdr:cNvSpPr txBox="1"/>
      </xdr:nvSpPr>
      <xdr:spPr>
        <a:xfrm>
          <a:off x="5870864" y="1143001"/>
          <a:ext cx="28956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色のついた部分に入力ください。</a:t>
          </a:r>
          <a:endParaRPr kumimoji="1" lang="en-US" altLang="ja-JP" sz="1400"/>
        </a:p>
        <a:p>
          <a:r>
            <a:rPr kumimoji="1" lang="ja-JP" altLang="en-US" sz="1400"/>
            <a:t>計算式が入っている箇所がありますので、白色背景部分には入力しないでください。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showGridLines="0" view="pageBreakPreview" zoomScale="110" zoomScaleNormal="100" zoomScaleSheetLayoutView="110" workbookViewId="0">
      <selection activeCell="E9" sqref="E9:G9"/>
    </sheetView>
  </sheetViews>
  <sheetFormatPr defaultColWidth="8.125" defaultRowHeight="14.25"/>
  <cols>
    <col min="1" max="3" width="8.125" style="52"/>
    <col min="4" max="4" width="18" style="52" customWidth="1"/>
    <col min="5" max="5" width="8.125" style="52"/>
    <col min="6" max="6" width="11" style="52" customWidth="1"/>
    <col min="7" max="7" width="19.75" style="52" customWidth="1"/>
    <col min="8" max="16384" width="8.125" style="52"/>
  </cols>
  <sheetData>
    <row r="1" spans="1:7" ht="21.95" customHeight="1">
      <c r="A1" s="52" t="s">
        <v>376</v>
      </c>
    </row>
    <row r="2" spans="1:7" ht="21.95" customHeight="1">
      <c r="G2" s="223" t="s">
        <v>160</v>
      </c>
    </row>
    <row r="3" spans="1:7" ht="21.95" customHeight="1">
      <c r="G3" s="223" t="s">
        <v>161</v>
      </c>
    </row>
    <row r="4" spans="1:7" ht="21.95" customHeight="1">
      <c r="A4" s="52" t="s">
        <v>299</v>
      </c>
    </row>
    <row r="5" spans="1:7" ht="21.95" customHeight="1"/>
    <row r="6" spans="1:7" ht="21.95" customHeight="1">
      <c r="D6" s="107" t="s">
        <v>382</v>
      </c>
      <c r="E6" s="325"/>
      <c r="F6" s="325"/>
      <c r="G6" s="325"/>
    </row>
    <row r="7" spans="1:7" ht="21.95" customHeight="1">
      <c r="D7" s="53" t="s">
        <v>162</v>
      </c>
      <c r="E7" s="326"/>
      <c r="F7" s="326"/>
      <c r="G7" s="326"/>
    </row>
    <row r="8" spans="1:7" ht="21.95" customHeight="1">
      <c r="D8" s="53" t="s">
        <v>163</v>
      </c>
      <c r="E8" s="326"/>
      <c r="F8" s="326"/>
      <c r="G8" s="326"/>
    </row>
    <row r="9" spans="1:7" ht="21.95" customHeight="1">
      <c r="D9" s="53" t="s">
        <v>164</v>
      </c>
      <c r="E9" s="326"/>
      <c r="F9" s="326"/>
      <c r="G9" s="326"/>
    </row>
    <row r="10" spans="1:7" ht="21.95" customHeight="1"/>
    <row r="11" spans="1:7" ht="21.95" customHeight="1">
      <c r="A11" s="323" t="s">
        <v>372</v>
      </c>
      <c r="B11" s="323"/>
      <c r="C11" s="323"/>
      <c r="D11" s="323"/>
      <c r="E11" s="323"/>
      <c r="F11" s="323"/>
      <c r="G11" s="323"/>
    </row>
    <row r="12" spans="1:7" ht="21.95" customHeight="1"/>
    <row r="13" spans="1:7" ht="21.95" customHeight="1">
      <c r="A13" s="324" t="s">
        <v>300</v>
      </c>
      <c r="B13" s="324"/>
      <c r="C13" s="324"/>
      <c r="D13" s="324"/>
      <c r="E13" s="324"/>
      <c r="F13" s="324"/>
      <c r="G13" s="324"/>
    </row>
    <row r="14" spans="1:7" ht="21.95" customHeight="1">
      <c r="A14" s="324"/>
      <c r="B14" s="324"/>
      <c r="C14" s="324"/>
      <c r="D14" s="324"/>
      <c r="E14" s="324"/>
      <c r="F14" s="324"/>
      <c r="G14" s="324"/>
    </row>
    <row r="15" spans="1:7" ht="21.95" customHeight="1">
      <c r="A15" s="324"/>
      <c r="B15" s="324"/>
      <c r="C15" s="324"/>
      <c r="D15" s="324"/>
      <c r="E15" s="324"/>
      <c r="F15" s="324"/>
      <c r="G15" s="324"/>
    </row>
    <row r="16" spans="1:7" ht="21.95" customHeight="1"/>
    <row r="17" spans="1:6" ht="21.95" customHeight="1"/>
    <row r="18" spans="1:6" ht="21.95" customHeight="1"/>
    <row r="19" spans="1:6" ht="21.95" customHeight="1"/>
    <row r="20" spans="1:6" ht="21.95" customHeight="1">
      <c r="A20" s="54" t="s">
        <v>384</v>
      </c>
    </row>
    <row r="21" spans="1:6" ht="21.95" customHeight="1">
      <c r="A21" s="54" t="s">
        <v>385</v>
      </c>
      <c r="C21" s="234"/>
      <c r="D21" s="235"/>
      <c r="E21" s="233"/>
      <c r="F21" s="233"/>
    </row>
    <row r="22" spans="1:6" ht="21.95" customHeight="1">
      <c r="A22" s="54" t="s">
        <v>386</v>
      </c>
    </row>
    <row r="23" spans="1:6" ht="21.95" customHeight="1">
      <c r="A23" s="52" t="s">
        <v>387</v>
      </c>
    </row>
    <row r="24" spans="1:6" ht="21.95" customHeight="1">
      <c r="A24" s="52" t="s">
        <v>301</v>
      </c>
    </row>
    <row r="25" spans="1:6" ht="21.95" customHeight="1">
      <c r="A25" s="52" t="s">
        <v>302</v>
      </c>
    </row>
    <row r="26" spans="1:6" ht="21.95" customHeight="1">
      <c r="A26" s="52" t="s">
        <v>218</v>
      </c>
    </row>
    <row r="27" spans="1:6" ht="21.75" customHeight="1">
      <c r="A27" s="54" t="s">
        <v>165</v>
      </c>
    </row>
    <row r="28" spans="1:6" ht="21.95" customHeight="1"/>
    <row r="29" spans="1:6" ht="21.95" customHeight="1"/>
    <row r="30" spans="1:6" ht="21.95" customHeight="1"/>
    <row r="31" spans="1:6" ht="21.95" customHeight="1"/>
    <row r="32" spans="1:6"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6">
    <mergeCell ref="A11:G11"/>
    <mergeCell ref="A13:G15"/>
    <mergeCell ref="E6:G6"/>
    <mergeCell ref="E7:G7"/>
    <mergeCell ref="E8:G8"/>
    <mergeCell ref="E9:G9"/>
  </mergeCells>
  <phoneticPr fontId="1"/>
  <printOptions horizontalCentered="1"/>
  <pageMargins left="0.51181102362204722"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cols>
    <col min="1" max="1" width="2.25" style="56" customWidth="1"/>
    <col min="2" max="2" width="17.125" style="56" customWidth="1"/>
    <col min="3" max="3" width="9.5" style="56" customWidth="1"/>
    <col min="4" max="4" width="11" style="56" customWidth="1"/>
    <col min="5" max="5" width="6" style="56" customWidth="1"/>
    <col min="6" max="6" width="20.625" style="56" customWidth="1"/>
    <col min="7" max="7" width="22" style="56" customWidth="1"/>
    <col min="8" max="16384" width="8.125" style="56"/>
  </cols>
  <sheetData>
    <row r="1" spans="2:7" ht="25.5" customHeight="1">
      <c r="B1" s="55" t="s">
        <v>217</v>
      </c>
    </row>
    <row r="2" spans="2:7" ht="44.25" customHeight="1">
      <c r="B2" s="344" t="s">
        <v>288</v>
      </c>
      <c r="C2" s="344"/>
      <c r="D2" s="344"/>
      <c r="E2" s="344"/>
      <c r="F2" s="344"/>
      <c r="G2" s="344"/>
    </row>
    <row r="3" spans="2:7" ht="11.25" customHeight="1">
      <c r="B3" s="76"/>
      <c r="C3" s="76"/>
      <c r="D3" s="76"/>
      <c r="E3" s="76"/>
      <c r="F3" s="76"/>
      <c r="G3" s="76"/>
    </row>
    <row r="4" spans="2:7" ht="39.6" customHeight="1"/>
    <row r="5" spans="2:7" ht="21" customHeight="1">
      <c r="B5" s="57" t="s">
        <v>172</v>
      </c>
    </row>
    <row r="6" spans="2:7" ht="12" customHeight="1"/>
    <row r="7" spans="2:7" ht="34.5" customHeight="1">
      <c r="B7" s="58" t="s">
        <v>173</v>
      </c>
      <c r="C7" s="332"/>
      <c r="D7" s="329"/>
      <c r="E7" s="329"/>
      <c r="F7" s="329"/>
      <c r="G7" s="330"/>
    </row>
    <row r="8" spans="2:7" ht="34.5" customHeight="1">
      <c r="B8" s="58" t="s">
        <v>174</v>
      </c>
      <c r="C8" s="332"/>
      <c r="D8" s="329"/>
      <c r="E8" s="329"/>
      <c r="F8" s="329"/>
      <c r="G8" s="330"/>
    </row>
    <row r="9" spans="2:7" ht="34.5" customHeight="1">
      <c r="B9" s="67" t="s">
        <v>253</v>
      </c>
      <c r="C9" s="332"/>
      <c r="D9" s="329"/>
      <c r="E9" s="329"/>
      <c r="F9" s="329"/>
      <c r="G9" s="330"/>
    </row>
    <row r="10" spans="2:7" ht="34.5" customHeight="1">
      <c r="B10" s="67" t="s">
        <v>200</v>
      </c>
      <c r="C10" s="342"/>
      <c r="D10" s="353"/>
      <c r="E10" s="353"/>
      <c r="F10" s="353"/>
      <c r="G10" s="343"/>
    </row>
    <row r="11" spans="2:7" ht="24" customHeight="1">
      <c r="B11" s="345" t="s">
        <v>175</v>
      </c>
      <c r="C11" s="347" t="s">
        <v>176</v>
      </c>
      <c r="D11" s="348"/>
      <c r="E11" s="348"/>
      <c r="F11" s="348"/>
      <c r="G11" s="349"/>
    </row>
    <row r="12" spans="2:7" ht="41.25" customHeight="1">
      <c r="B12" s="346"/>
      <c r="C12" s="350" t="s">
        <v>177</v>
      </c>
      <c r="D12" s="351"/>
      <c r="E12" s="351"/>
      <c r="F12" s="351"/>
      <c r="G12" s="352"/>
    </row>
    <row r="13" spans="2:7" ht="34.5" customHeight="1">
      <c r="B13" s="58" t="s">
        <v>178</v>
      </c>
      <c r="C13" s="59"/>
      <c r="D13" s="96" t="s">
        <v>289</v>
      </c>
    </row>
    <row r="14" spans="2:7" ht="34.5" customHeight="1">
      <c r="B14" s="58" t="s">
        <v>179</v>
      </c>
      <c r="C14" s="60"/>
      <c r="D14" s="61"/>
      <c r="E14" s="61"/>
      <c r="F14" s="61"/>
      <c r="G14" s="61"/>
    </row>
    <row r="15" spans="2:7" ht="18" customHeight="1">
      <c r="B15" s="62"/>
      <c r="C15" s="61"/>
      <c r="D15" s="61"/>
      <c r="E15" s="61"/>
      <c r="F15" s="61"/>
      <c r="G15" s="63"/>
    </row>
    <row r="16" spans="2:7" ht="16.5" customHeight="1">
      <c r="B16" s="57" t="s">
        <v>180</v>
      </c>
    </row>
    <row r="17" spans="2:7" ht="12" customHeight="1"/>
    <row r="18" spans="2:7" ht="34.5" customHeight="1">
      <c r="B18" s="58" t="s">
        <v>181</v>
      </c>
      <c r="C18" s="332"/>
      <c r="D18" s="329"/>
      <c r="E18" s="329"/>
      <c r="F18" s="329"/>
      <c r="G18" s="330"/>
    </row>
    <row r="19" spans="2:7" ht="34.5" customHeight="1">
      <c r="B19" s="58" t="s">
        <v>182</v>
      </c>
      <c r="C19" s="332"/>
      <c r="D19" s="329"/>
      <c r="E19" s="329"/>
      <c r="F19" s="329"/>
      <c r="G19" s="330"/>
    </row>
    <row r="20" spans="2:7" ht="34.5" customHeight="1">
      <c r="B20" s="58" t="s">
        <v>167</v>
      </c>
      <c r="C20" s="332"/>
      <c r="D20" s="329"/>
      <c r="E20" s="329"/>
      <c r="F20" s="329"/>
      <c r="G20" s="330"/>
    </row>
    <row r="21" spans="2:7" ht="34.5" customHeight="1">
      <c r="B21" s="58" t="s">
        <v>168</v>
      </c>
      <c r="C21" s="332"/>
      <c r="D21" s="329"/>
      <c r="E21" s="329"/>
      <c r="F21" s="329"/>
      <c r="G21" s="330"/>
    </row>
    <row r="22" spans="2:7" ht="18" customHeight="1">
      <c r="B22" s="64"/>
      <c r="C22" s="64"/>
      <c r="D22" s="64"/>
      <c r="E22" s="64"/>
      <c r="F22" s="64"/>
      <c r="G22" s="64"/>
    </row>
    <row r="23" spans="2:7" ht="16.5" customHeight="1">
      <c r="B23" s="57" t="s">
        <v>201</v>
      </c>
    </row>
    <row r="24" spans="2:7" ht="12" customHeight="1"/>
    <row r="25" spans="2:7" ht="34.5" customHeight="1">
      <c r="B25" s="58" t="s">
        <v>202</v>
      </c>
      <c r="C25" s="332"/>
      <c r="D25" s="329"/>
      <c r="E25" s="329"/>
      <c r="F25" s="329"/>
      <c r="G25" s="330"/>
    </row>
    <row r="26" spans="2:7" ht="34.5" customHeight="1">
      <c r="B26" s="67" t="s">
        <v>252</v>
      </c>
      <c r="C26" s="332"/>
      <c r="D26" s="329"/>
      <c r="E26" s="329"/>
      <c r="F26" s="329"/>
      <c r="G26" s="330"/>
    </row>
    <row r="27" spans="2:7" ht="34.5" customHeight="1">
      <c r="B27" s="67" t="s">
        <v>205</v>
      </c>
      <c r="C27" s="73" t="s">
        <v>206</v>
      </c>
      <c r="D27" s="74"/>
      <c r="E27" s="74"/>
      <c r="F27" s="74"/>
      <c r="G27" s="75"/>
    </row>
    <row r="28" spans="2:7" ht="34.5" customHeight="1">
      <c r="B28" s="67" t="s">
        <v>211</v>
      </c>
      <c r="C28" s="342" t="s">
        <v>203</v>
      </c>
      <c r="D28" s="343"/>
      <c r="E28" s="77" t="s">
        <v>204</v>
      </c>
      <c r="F28" s="78"/>
      <c r="G28" s="68"/>
    </row>
    <row r="29" spans="2:7" ht="34.5" customHeight="1">
      <c r="B29" s="67" t="s">
        <v>258</v>
      </c>
      <c r="C29" s="77"/>
      <c r="D29" s="72" t="s">
        <v>212</v>
      </c>
      <c r="E29" s="77" t="s">
        <v>213</v>
      </c>
      <c r="F29" s="78"/>
      <c r="G29" s="68"/>
    </row>
    <row r="30" spans="2:7" ht="21" customHeight="1">
      <c r="B30" s="82" t="s">
        <v>215</v>
      </c>
      <c r="C30" s="83"/>
      <c r="D30" s="83"/>
      <c r="E30" s="63"/>
      <c r="F30" s="63"/>
      <c r="G30" s="63"/>
    </row>
    <row r="31" spans="2:7" ht="18" customHeight="1">
      <c r="B31" s="84"/>
      <c r="C31" s="354" t="s">
        <v>208</v>
      </c>
      <c r="D31" s="355"/>
      <c r="E31" s="356"/>
      <c r="F31" s="84" t="s">
        <v>207</v>
      </c>
      <c r="G31" s="81" t="s">
        <v>259</v>
      </c>
    </row>
    <row r="32" spans="2:7" ht="25.5" customHeight="1">
      <c r="B32" s="357" t="s">
        <v>210</v>
      </c>
      <c r="C32" s="359"/>
      <c r="D32" s="360"/>
      <c r="E32" s="361"/>
      <c r="F32" s="97"/>
      <c r="G32" s="98"/>
    </row>
    <row r="33" spans="2:7" ht="25.5" customHeight="1">
      <c r="B33" s="358"/>
      <c r="C33" s="362"/>
      <c r="D33" s="363"/>
      <c r="E33" s="364"/>
      <c r="F33" s="99"/>
      <c r="G33" s="100"/>
    </row>
    <row r="34" spans="2:7" ht="25.5" customHeight="1">
      <c r="B34" s="358"/>
      <c r="C34" s="362"/>
      <c r="D34" s="363"/>
      <c r="E34" s="364"/>
      <c r="F34" s="99"/>
      <c r="G34" s="100"/>
    </row>
    <row r="35" spans="2:7" ht="25.5" customHeight="1">
      <c r="B35" s="358"/>
      <c r="C35" s="362"/>
      <c r="D35" s="363"/>
      <c r="E35" s="364"/>
      <c r="F35" s="99"/>
      <c r="G35" s="100"/>
    </row>
    <row r="36" spans="2:7" ht="25.5" customHeight="1">
      <c r="B36" s="358"/>
      <c r="C36" s="362"/>
      <c r="D36" s="363"/>
      <c r="E36" s="364"/>
      <c r="F36" s="99"/>
      <c r="G36" s="100"/>
    </row>
    <row r="37" spans="2:7" ht="25.5" customHeight="1">
      <c r="B37" s="358"/>
      <c r="C37" s="362"/>
      <c r="D37" s="363"/>
      <c r="E37" s="364"/>
      <c r="F37" s="99"/>
      <c r="G37" s="100"/>
    </row>
    <row r="38" spans="2:7" ht="25.5" customHeight="1" thickBot="1">
      <c r="B38" s="358"/>
      <c r="C38" s="365"/>
      <c r="D38" s="366"/>
      <c r="E38" s="367"/>
      <c r="F38" s="101"/>
      <c r="G38" s="102"/>
    </row>
    <row r="39" spans="2:7" ht="24.75" customHeight="1" thickTop="1">
      <c r="B39" s="90" t="s">
        <v>169</v>
      </c>
      <c r="C39" s="368" t="s">
        <v>170</v>
      </c>
      <c r="D39" s="369"/>
      <c r="E39" s="370"/>
      <c r="F39" s="86"/>
      <c r="G39" s="87">
        <f>SUBTOTAL(9,G32:G38)</f>
        <v>0</v>
      </c>
    </row>
    <row r="40" spans="2:7" ht="25.5" customHeight="1">
      <c r="B40" s="357" t="s">
        <v>209</v>
      </c>
      <c r="C40" s="359"/>
      <c r="D40" s="360"/>
      <c r="E40" s="361"/>
      <c r="F40" s="97"/>
      <c r="G40" s="98"/>
    </row>
    <row r="41" spans="2:7" ht="25.5" customHeight="1">
      <c r="B41" s="358"/>
      <c r="C41" s="362"/>
      <c r="D41" s="363"/>
      <c r="E41" s="364"/>
      <c r="F41" s="99"/>
      <c r="G41" s="100"/>
    </row>
    <row r="42" spans="2:7" ht="25.5" customHeight="1">
      <c r="B42" s="358"/>
      <c r="C42" s="362"/>
      <c r="D42" s="363"/>
      <c r="E42" s="364"/>
      <c r="F42" s="99"/>
      <c r="G42" s="100"/>
    </row>
    <row r="43" spans="2:7" ht="25.5" customHeight="1">
      <c r="B43" s="358"/>
      <c r="C43" s="362"/>
      <c r="D43" s="363"/>
      <c r="E43" s="364"/>
      <c r="F43" s="99"/>
      <c r="G43" s="100"/>
    </row>
    <row r="44" spans="2:7" ht="25.5" customHeight="1">
      <c r="B44" s="358"/>
      <c r="C44" s="362"/>
      <c r="D44" s="363"/>
      <c r="E44" s="364"/>
      <c r="F44" s="99"/>
      <c r="G44" s="100"/>
    </row>
    <row r="45" spans="2:7" ht="25.5" customHeight="1">
      <c r="B45" s="358"/>
      <c r="C45" s="362"/>
      <c r="D45" s="363"/>
      <c r="E45" s="364"/>
      <c r="F45" s="99"/>
      <c r="G45" s="100"/>
    </row>
    <row r="46" spans="2:7" ht="25.5" customHeight="1" thickBot="1">
      <c r="B46" s="358"/>
      <c r="C46" s="371"/>
      <c r="D46" s="372"/>
      <c r="E46" s="373"/>
      <c r="F46" s="103"/>
      <c r="G46" s="104"/>
    </row>
    <row r="47" spans="2:7" ht="24.75" customHeight="1" thickTop="1" thickBot="1">
      <c r="B47" s="105" t="s">
        <v>169</v>
      </c>
      <c r="C47" s="374" t="s">
        <v>170</v>
      </c>
      <c r="D47" s="375"/>
      <c r="E47" s="376"/>
      <c r="F47" s="88"/>
      <c r="G47" s="89">
        <f>SUBTOTAL(9,G40:G46)</f>
        <v>0</v>
      </c>
    </row>
    <row r="48" spans="2:7" ht="24.75" customHeight="1" thickTop="1">
      <c r="B48" s="90" t="s">
        <v>171</v>
      </c>
      <c r="C48" s="368" t="s">
        <v>170</v>
      </c>
      <c r="D48" s="369"/>
      <c r="E48" s="370"/>
      <c r="F48" s="86"/>
      <c r="G48" s="87">
        <f>SUBTOTAL(9,G32:G47)</f>
        <v>0</v>
      </c>
    </row>
    <row r="49" spans="2:7" ht="11.25" customHeight="1">
      <c r="B49" s="64"/>
      <c r="C49" s="64"/>
      <c r="D49" s="64"/>
      <c r="E49" s="64"/>
      <c r="F49" s="64"/>
      <c r="G49" s="64"/>
    </row>
    <row r="50" spans="2:7" ht="20.100000000000001" customHeight="1">
      <c r="B50" s="57" t="s">
        <v>214</v>
      </c>
    </row>
    <row r="51" spans="2:7" ht="20.100000000000001" customHeight="1">
      <c r="B51" s="341" t="s">
        <v>183</v>
      </c>
      <c r="C51" s="341"/>
      <c r="D51" s="341"/>
      <c r="E51" s="341"/>
      <c r="F51" s="341"/>
      <c r="G51" s="341"/>
    </row>
    <row r="52" spans="2:7" ht="9.9499999999999993" customHeight="1"/>
    <row r="53" spans="2:7" ht="120" customHeight="1">
      <c r="B53" s="328"/>
      <c r="C53" s="329"/>
      <c r="D53" s="329"/>
      <c r="E53" s="329"/>
      <c r="F53" s="329"/>
      <c r="G53" s="330"/>
    </row>
    <row r="54" spans="2:7" ht="12" customHeight="1">
      <c r="B54" s="65"/>
    </row>
    <row r="55" spans="2:7" ht="27" customHeight="1">
      <c r="B55" s="65"/>
      <c r="E55" s="66"/>
    </row>
    <row r="56" spans="2:7" ht="19.149999999999999" customHeight="1">
      <c r="B56" s="91" t="s">
        <v>272</v>
      </c>
    </row>
    <row r="57" spans="2:7" ht="27" customHeight="1">
      <c r="B57" s="377" t="s">
        <v>257</v>
      </c>
      <c r="C57" s="377"/>
      <c r="D57" s="377"/>
      <c r="E57" s="377"/>
      <c r="F57" s="377"/>
      <c r="G57" s="377"/>
    </row>
    <row r="58" spans="2:7" ht="9.6" customHeight="1"/>
    <row r="59" spans="2:7" ht="45.75" customHeight="1">
      <c r="B59" s="79"/>
      <c r="C59" s="80" t="s">
        <v>256</v>
      </c>
      <c r="D59" s="335"/>
      <c r="E59" s="336"/>
      <c r="F59" s="336"/>
      <c r="G59" s="337"/>
    </row>
    <row r="60" spans="2:7" ht="9.6" customHeight="1"/>
    <row r="61" spans="2:7" ht="12" customHeight="1">
      <c r="B61" s="338" t="s">
        <v>276</v>
      </c>
      <c r="C61" s="338"/>
      <c r="D61" s="338"/>
      <c r="E61" s="338"/>
      <c r="F61" s="338"/>
      <c r="G61" s="338"/>
    </row>
    <row r="62" spans="2:7" ht="23.25" customHeight="1">
      <c r="B62" s="79"/>
      <c r="C62" s="94" t="s">
        <v>280</v>
      </c>
      <c r="D62" s="93"/>
      <c r="E62" s="93"/>
      <c r="F62" s="93"/>
      <c r="G62" s="93"/>
    </row>
    <row r="63" spans="2:7" ht="9.6" customHeight="1"/>
    <row r="64" spans="2:7" ht="12" customHeight="1">
      <c r="B64" s="338" t="s">
        <v>290</v>
      </c>
      <c r="C64" s="338"/>
      <c r="D64" s="338"/>
      <c r="E64" s="338"/>
      <c r="F64" s="338"/>
      <c r="G64" s="338"/>
    </row>
    <row r="65" spans="2:7" ht="44.25" customHeight="1">
      <c r="B65" s="331" t="s">
        <v>292</v>
      </c>
      <c r="C65" s="331"/>
      <c r="D65" s="331"/>
      <c r="E65" s="331"/>
      <c r="F65" s="331"/>
      <c r="G65" s="331"/>
    </row>
    <row r="66" spans="2:7" ht="9.9499999999999993" customHeight="1"/>
    <row r="67" spans="2:7" ht="30" customHeight="1">
      <c r="B67" s="332" t="s">
        <v>255</v>
      </c>
      <c r="C67" s="329"/>
      <c r="D67" s="329"/>
      <c r="E67" s="329"/>
      <c r="F67" s="333" t="s">
        <v>254</v>
      </c>
      <c r="G67" s="334"/>
    </row>
    <row r="68" spans="2:7" ht="9.6" customHeight="1"/>
    <row r="69" spans="2:7" ht="12" customHeight="1">
      <c r="B69" s="85" t="s">
        <v>291</v>
      </c>
    </row>
    <row r="70" spans="2:7" ht="23.25" customHeight="1">
      <c r="B70" s="79"/>
      <c r="C70" s="56" t="s">
        <v>281</v>
      </c>
    </row>
    <row r="71" spans="2:7" ht="8.25" customHeight="1">
      <c r="B71" s="65"/>
    </row>
    <row r="72" spans="2:7" ht="19.5" customHeight="1">
      <c r="B72" s="339" t="s">
        <v>294</v>
      </c>
      <c r="C72" s="338"/>
      <c r="D72" s="338"/>
      <c r="E72" s="338"/>
      <c r="F72" s="338"/>
      <c r="G72" s="338"/>
    </row>
    <row r="73" spans="2:7" ht="35.25" customHeight="1">
      <c r="B73" s="331" t="s">
        <v>293</v>
      </c>
      <c r="C73" s="331"/>
      <c r="D73" s="331"/>
      <c r="E73" s="331"/>
      <c r="F73" s="331"/>
      <c r="G73" s="331"/>
    </row>
    <row r="74" spans="2:7" ht="23.25" customHeight="1">
      <c r="B74" s="79"/>
      <c r="C74" s="56" t="s">
        <v>282</v>
      </c>
    </row>
    <row r="75" spans="2:7" ht="9" customHeight="1">
      <c r="B75" s="95"/>
    </row>
    <row r="76" spans="2:7" ht="20.100000000000001" customHeight="1">
      <c r="B76" s="85" t="s">
        <v>287</v>
      </c>
      <c r="E76" s="66"/>
    </row>
    <row r="77" spans="2:7">
      <c r="B77" s="340" t="s">
        <v>284</v>
      </c>
      <c r="C77" s="340"/>
      <c r="D77" s="340"/>
      <c r="E77" s="340"/>
      <c r="F77" s="340"/>
      <c r="G77" s="340"/>
    </row>
    <row r="78" spans="2:7" ht="9.6" customHeight="1"/>
    <row r="79" spans="2:7" ht="24" customHeight="1">
      <c r="B79" s="332"/>
      <c r="C79" s="329"/>
      <c r="D79" s="329"/>
      <c r="E79" s="329"/>
      <c r="F79" s="329"/>
      <c r="G79" s="330"/>
    </row>
    <row r="80" spans="2:7" ht="9.6" customHeight="1"/>
    <row r="81" spans="2:7">
      <c r="B81" s="327" t="s">
        <v>283</v>
      </c>
      <c r="C81" s="327"/>
      <c r="D81" s="327"/>
      <c r="E81" s="327"/>
      <c r="F81" s="327"/>
      <c r="G81" s="327"/>
    </row>
    <row r="82" spans="2:7" ht="9.6" customHeight="1"/>
    <row r="83" spans="2:7" ht="88.5" customHeight="1">
      <c r="B83" s="328" t="s">
        <v>271</v>
      </c>
      <c r="C83" s="329"/>
      <c r="D83" s="329"/>
      <c r="E83" s="329"/>
      <c r="F83" s="329"/>
      <c r="G83" s="330"/>
    </row>
    <row r="84" spans="2:7" ht="9.9499999999999993" customHeight="1"/>
    <row r="85" spans="2:7" ht="27" customHeight="1">
      <c r="B85" s="65"/>
      <c r="E85" s="66"/>
    </row>
    <row r="86" spans="2:7" ht="20.100000000000001" customHeight="1">
      <c r="B86" s="57" t="s">
        <v>285</v>
      </c>
      <c r="E86" s="66"/>
    </row>
    <row r="87" spans="2:7" ht="20.100000000000001" customHeight="1">
      <c r="B87" s="341" t="s">
        <v>184</v>
      </c>
      <c r="C87" s="341"/>
      <c r="D87" s="341"/>
      <c r="E87" s="341"/>
      <c r="F87" s="341"/>
      <c r="G87" s="341"/>
    </row>
    <row r="88" spans="2:7" ht="9.9499999999999993" customHeight="1"/>
    <row r="89" spans="2:7" ht="120" customHeight="1">
      <c r="B89" s="332"/>
      <c r="C89" s="329"/>
      <c r="D89" s="329"/>
      <c r="E89" s="329"/>
      <c r="F89" s="329"/>
      <c r="G89" s="330"/>
    </row>
    <row r="90" spans="2:7" ht="9.9499999999999993" customHeight="1">
      <c r="B90" s="65"/>
    </row>
    <row r="91" spans="2:7" ht="98.25" customHeight="1">
      <c r="B91" s="341" t="s">
        <v>261</v>
      </c>
      <c r="C91" s="341"/>
      <c r="D91" s="341"/>
      <c r="E91" s="341"/>
      <c r="F91" s="341"/>
      <c r="G91" s="341"/>
    </row>
    <row r="92" spans="2:7" ht="9.9499999999999993" customHeight="1"/>
    <row r="93" spans="2:7" ht="173.25" customHeight="1">
      <c r="B93" s="378" t="s">
        <v>262</v>
      </c>
      <c r="C93" s="379"/>
      <c r="D93" s="379"/>
      <c r="E93" s="379"/>
      <c r="F93" s="379"/>
      <c r="G93" s="380"/>
    </row>
    <row r="94" spans="2:7" ht="9.9499999999999993" customHeight="1">
      <c r="B94" s="65"/>
    </row>
    <row r="95" spans="2:7" ht="43.5" customHeight="1">
      <c r="B95" s="341" t="s">
        <v>185</v>
      </c>
      <c r="C95" s="341"/>
      <c r="D95" s="341"/>
      <c r="E95" s="341"/>
      <c r="F95" s="341"/>
      <c r="G95" s="341"/>
    </row>
    <row r="96" spans="2:7" ht="9.9499999999999993" customHeight="1"/>
    <row r="97" spans="2:7" ht="120" customHeight="1">
      <c r="B97" s="328"/>
      <c r="C97" s="381"/>
      <c r="D97" s="381"/>
      <c r="E97" s="381"/>
      <c r="F97" s="381"/>
      <c r="G97" s="382"/>
    </row>
    <row r="98" spans="2:7" ht="12" customHeight="1">
      <c r="B98" s="65"/>
    </row>
    <row r="99" spans="2:7" ht="43.5" customHeight="1">
      <c r="B99" s="341" t="s">
        <v>186</v>
      </c>
      <c r="C99" s="341"/>
      <c r="D99" s="341"/>
      <c r="E99" s="341"/>
      <c r="F99" s="341"/>
      <c r="G99" s="341"/>
    </row>
    <row r="100" spans="2:7" ht="9.9499999999999993" customHeight="1"/>
    <row r="101" spans="2:7" ht="120" customHeight="1">
      <c r="B101" s="328"/>
      <c r="C101" s="381"/>
      <c r="D101" s="381"/>
      <c r="E101" s="381"/>
      <c r="F101" s="381"/>
      <c r="G101" s="382"/>
    </row>
    <row r="102" spans="2:7" ht="9.9499999999999993" customHeight="1">
      <c r="B102" s="65"/>
    </row>
    <row r="103" spans="2:7" ht="20.100000000000001" customHeight="1">
      <c r="B103" s="57" t="s">
        <v>286</v>
      </c>
    </row>
    <row r="104" spans="2:7" ht="43.5" customHeight="1">
      <c r="B104" s="341" t="s">
        <v>187</v>
      </c>
      <c r="C104" s="341"/>
      <c r="D104" s="341"/>
      <c r="E104" s="341"/>
      <c r="F104" s="341"/>
      <c r="G104" s="341"/>
    </row>
    <row r="105" spans="2:7" ht="9.9499999999999993" customHeight="1"/>
    <row r="106" spans="2:7" ht="120" customHeight="1">
      <c r="B106" s="328"/>
      <c r="C106" s="381"/>
      <c r="D106" s="381"/>
      <c r="E106" s="381"/>
      <c r="F106" s="381"/>
      <c r="G106" s="382"/>
    </row>
    <row r="107" spans="2:7" ht="9.9499999999999993" customHeight="1">
      <c r="B107" s="65"/>
    </row>
    <row r="108" spans="2:7" ht="20.100000000000001" customHeight="1">
      <c r="B108" s="341" t="s">
        <v>188</v>
      </c>
      <c r="C108" s="341"/>
      <c r="D108" s="341"/>
      <c r="E108" s="341"/>
      <c r="F108" s="341"/>
      <c r="G108" s="341"/>
    </row>
    <row r="109" spans="2:7" ht="9.9499999999999993" customHeight="1"/>
    <row r="110" spans="2:7" ht="120" customHeight="1">
      <c r="B110" s="328"/>
      <c r="C110" s="381"/>
      <c r="D110" s="381"/>
      <c r="E110" s="381"/>
      <c r="F110" s="381"/>
      <c r="G110" s="382"/>
    </row>
    <row r="111" spans="2:7" ht="9.9499999999999993" customHeight="1"/>
    <row r="112" spans="2:7" ht="20.100000000000001" customHeight="1">
      <c r="B112" s="57" t="s">
        <v>216</v>
      </c>
    </row>
    <row r="113" spans="2:7" ht="45" customHeight="1">
      <c r="B113" s="341" t="s">
        <v>295</v>
      </c>
      <c r="C113" s="341"/>
      <c r="D113" s="341"/>
      <c r="E113" s="341"/>
      <c r="F113" s="341"/>
      <c r="G113" s="341"/>
    </row>
    <row r="114" spans="2:7" ht="9.9499999999999993" customHeight="1"/>
    <row r="115" spans="2:7" ht="120" customHeight="1">
      <c r="B115" s="332"/>
      <c r="C115" s="329"/>
      <c r="D115" s="329"/>
      <c r="E115" s="329"/>
      <c r="F115" s="329"/>
      <c r="G115" s="330"/>
    </row>
    <row r="116" spans="2:7" ht="9.9499999999999993" customHeight="1"/>
    <row r="117" spans="2:7" ht="20.100000000000001" customHeight="1">
      <c r="B117" s="57" t="s">
        <v>260</v>
      </c>
    </row>
    <row r="118" spans="2:7" ht="36.75" customHeight="1">
      <c r="B118" s="341" t="s">
        <v>189</v>
      </c>
      <c r="C118" s="341"/>
      <c r="D118" s="341"/>
      <c r="E118" s="341"/>
      <c r="F118" s="341"/>
      <c r="G118" s="341"/>
    </row>
    <row r="119" spans="2:7" ht="130.5" customHeight="1">
      <c r="B119" s="332"/>
      <c r="C119" s="329"/>
      <c r="D119" s="329"/>
      <c r="E119" s="329"/>
      <c r="F119" s="329"/>
      <c r="G119" s="330"/>
    </row>
    <row r="120" spans="2:7" s="64" customFormat="1" ht="9.9499999999999993" customHeight="1">
      <c r="B120" s="69"/>
      <c r="C120" s="69"/>
      <c r="D120" s="69"/>
      <c r="E120" s="69"/>
      <c r="F120" s="69"/>
      <c r="G120" s="69"/>
    </row>
    <row r="121" spans="2:7" ht="21" customHeight="1"/>
    <row r="122" spans="2:7" ht="21" customHeight="1"/>
    <row r="123" spans="2:7" ht="21" customHeight="1"/>
    <row r="124" spans="2:7" ht="21" customHeight="1"/>
    <row r="125" spans="2:7" ht="21" customHeight="1"/>
    <row r="126" spans="2:7" ht="21" customHeight="1"/>
    <row r="127" spans="2:7" ht="21" customHeight="1"/>
    <row r="128" spans="2:7"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sheetData>
  <sheetProtection formatCells="0" formatColumns="0" formatRows="0"/>
  <mergeCells count="66">
    <mergeCell ref="B115:G115"/>
    <mergeCell ref="B91:G91"/>
    <mergeCell ref="B93:G93"/>
    <mergeCell ref="B95:G95"/>
    <mergeCell ref="B97:G97"/>
    <mergeCell ref="B99:G99"/>
    <mergeCell ref="B101:G101"/>
    <mergeCell ref="B104:G104"/>
    <mergeCell ref="B106:G106"/>
    <mergeCell ref="B108:G108"/>
    <mergeCell ref="B110:G110"/>
    <mergeCell ref="B113:G113"/>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C25:G25"/>
    <mergeCell ref="C31:E31"/>
    <mergeCell ref="B32:B38"/>
    <mergeCell ref="C32:E32"/>
    <mergeCell ref="C33:E33"/>
    <mergeCell ref="C34:E34"/>
    <mergeCell ref="C35:E35"/>
    <mergeCell ref="C36:E36"/>
    <mergeCell ref="C37:E37"/>
    <mergeCell ref="C38:E38"/>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D59:G59"/>
    <mergeCell ref="B61:G61"/>
    <mergeCell ref="B72:G72"/>
    <mergeCell ref="B77:G77"/>
    <mergeCell ref="B79:G79"/>
    <mergeCell ref="B64:G64"/>
    <mergeCell ref="B81:G81"/>
    <mergeCell ref="B83:G83"/>
    <mergeCell ref="B65:G65"/>
    <mergeCell ref="B67:E67"/>
    <mergeCell ref="F67:G67"/>
    <mergeCell ref="B73:G73"/>
  </mergeCells>
  <phoneticPr fontId="1"/>
  <printOptions horizontalCentered="1"/>
  <pageMargins left="0.70866141732283472" right="0.51181102362204722" top="0.35433070866141736" bottom="0.35433070866141736" header="0.31496062992125984" footer="0.31496062992125984"/>
  <pageSetup paperSize="9" scale="93" fitToHeight="0" orientation="portrait" r:id="rId1"/>
  <headerFooter>
    <oddFooter>&amp;C&amp;P</oddFooter>
  </headerFooter>
  <rowBreaks count="3" manualBreakCount="3">
    <brk id="22" max="6" man="1"/>
    <brk id="49" max="6" man="1"/>
    <brk id="84" max="6"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リスト!$B$2:$B$23</xm:f>
          </x14:formula1>
          <xm:sqref>C10:G10</xm:sqref>
        </x14:dataValidation>
        <x14:dataValidation type="list" allowBlank="1" showInputMessage="1" showErrorMessage="1" xr:uid="{00000000-0002-0000-0300-000001000000}">
          <x14:formula1>
            <xm:f>リスト!$D$2:$D$4</xm:f>
          </x14:formula1>
          <xm:sqref>C28:D28</xm:sqref>
        </x14:dataValidation>
        <x14:dataValidation type="list" allowBlank="1" showInputMessage="1" showErrorMessage="1" xr:uid="{BFC6FFDE-5568-4C10-BED0-9275E880F0FA}">
          <x14:formula1>
            <xm:f>リスト!$H$2:$H$3</xm:f>
          </x14:formula1>
          <xm:sqref>B62 B70 B74</xm:sqref>
        </x14:dataValidation>
        <x14:dataValidation type="list" allowBlank="1" showInputMessage="1" showErrorMessage="1" xr:uid="{238CD4AE-7C76-477E-AD6F-4A133096AA74}">
          <x14:formula1>
            <xm:f>リスト!$G$2:$G$3</xm:f>
          </x14:formula1>
          <xm:sqref>B59</xm:sqref>
        </x14:dataValidation>
        <x14:dataValidation type="list" allowBlank="1" showInputMessage="1" showErrorMessage="1" xr:uid="{5D58D498-7B86-4EB0-AF71-ECDCA77CBF93}">
          <x14:formula1>
            <xm:f>リスト!$F$2:$F$7</xm:f>
          </x14:formula1>
          <xm:sqref>B79:G79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3B36-83F9-40AB-BCB7-A650C32EFB47}">
  <dimension ref="B1:Z31"/>
  <sheetViews>
    <sheetView view="pageBreakPreview" zoomScale="110" zoomScaleNormal="100" zoomScaleSheetLayoutView="110" workbookViewId="0">
      <selection activeCell="E11" sqref="E11:G11"/>
    </sheetView>
  </sheetViews>
  <sheetFormatPr defaultRowHeight="18.75"/>
  <cols>
    <col min="2" max="2" width="14.875" customWidth="1"/>
    <col min="3" max="4" width="15.75" customWidth="1"/>
    <col min="5" max="5" width="21.375" bestFit="1" customWidth="1"/>
    <col min="6" max="7" width="15.75" customWidth="1"/>
  </cols>
  <sheetData>
    <row r="1" spans="2:26" ht="24">
      <c r="B1" s="191" t="s">
        <v>377</v>
      </c>
    </row>
    <row r="2" spans="2:26">
      <c r="B2" s="192"/>
      <c r="C2" s="192"/>
      <c r="E2" s="192"/>
      <c r="F2" s="192"/>
      <c r="G2" s="192"/>
      <c r="H2" s="192"/>
      <c r="I2" s="192"/>
      <c r="J2" s="192"/>
      <c r="K2" s="192"/>
      <c r="L2" s="192"/>
      <c r="M2" s="192"/>
      <c r="N2" s="192"/>
      <c r="O2" s="192"/>
      <c r="P2" s="192"/>
      <c r="Q2" s="192"/>
      <c r="R2" s="192"/>
      <c r="S2" s="192"/>
      <c r="T2" s="192"/>
      <c r="U2" s="192"/>
      <c r="V2" s="192"/>
      <c r="W2" s="192"/>
      <c r="X2" s="192"/>
      <c r="Y2" s="192"/>
    </row>
    <row r="3" spans="2:26" ht="24">
      <c r="B3" s="191" t="s">
        <v>375</v>
      </c>
      <c r="C3" s="192"/>
      <c r="E3" s="192"/>
      <c r="F3" s="192"/>
      <c r="G3" s="192"/>
      <c r="H3" s="192"/>
      <c r="I3" s="192"/>
      <c r="J3" s="192"/>
      <c r="K3" s="192"/>
      <c r="L3" s="192"/>
      <c r="M3" s="192"/>
      <c r="N3" s="192"/>
      <c r="O3" s="192"/>
      <c r="P3" s="192"/>
      <c r="Q3" s="192"/>
      <c r="R3" s="192"/>
      <c r="S3" s="192"/>
      <c r="T3" s="192"/>
      <c r="U3" s="192"/>
      <c r="V3" s="192"/>
      <c r="W3" s="192"/>
      <c r="X3" s="192"/>
      <c r="Y3" s="192"/>
    </row>
    <row r="4" spans="2:26" ht="24">
      <c r="B4" s="195" t="s">
        <v>347</v>
      </c>
      <c r="C4" s="195"/>
      <c r="D4" s="195"/>
      <c r="E4" s="195"/>
      <c r="F4" s="195"/>
      <c r="G4" s="195"/>
      <c r="H4" s="195"/>
      <c r="I4" s="195"/>
      <c r="J4" s="195"/>
      <c r="K4" s="195"/>
      <c r="L4" s="195"/>
      <c r="M4" s="195"/>
      <c r="N4" s="195"/>
      <c r="O4" s="195"/>
      <c r="P4" s="195"/>
      <c r="Q4" s="195"/>
      <c r="R4" s="195"/>
      <c r="S4" s="195"/>
      <c r="T4" s="195"/>
      <c r="U4" s="195"/>
      <c r="V4" s="195"/>
      <c r="W4" s="195"/>
      <c r="X4" s="195"/>
      <c r="Y4" s="195"/>
    </row>
    <row r="5" spans="2:26">
      <c r="B5" s="192" t="s">
        <v>361</v>
      </c>
      <c r="C5" s="192"/>
      <c r="D5" s="192"/>
      <c r="E5" s="192"/>
      <c r="F5" s="192"/>
      <c r="G5" s="192"/>
      <c r="H5" s="204"/>
      <c r="I5" s="204"/>
      <c r="J5" s="204"/>
      <c r="K5" s="204"/>
      <c r="L5" s="204"/>
      <c r="M5" s="204"/>
      <c r="N5" s="204"/>
      <c r="O5" s="204"/>
      <c r="P5" s="204"/>
      <c r="Q5" s="204"/>
      <c r="R5" s="204"/>
      <c r="S5" s="204"/>
      <c r="T5" s="204"/>
      <c r="U5" s="204"/>
      <c r="V5" s="204"/>
      <c r="W5" s="204"/>
      <c r="X5" s="204"/>
      <c r="Y5" s="204"/>
      <c r="Z5" s="205"/>
    </row>
    <row r="6" spans="2:26">
      <c r="B6" s="203" t="s">
        <v>353</v>
      </c>
      <c r="C6" s="394"/>
      <c r="D6" s="395"/>
      <c r="E6" s="194" t="s">
        <v>354</v>
      </c>
      <c r="F6" s="391"/>
      <c r="G6" s="391"/>
      <c r="H6" s="206"/>
      <c r="I6" s="206"/>
      <c r="J6" s="206"/>
      <c r="K6" s="206"/>
      <c r="L6" s="206"/>
      <c r="M6" s="206"/>
      <c r="N6" s="205"/>
      <c r="O6" s="206"/>
      <c r="P6" s="206"/>
      <c r="Q6" s="206"/>
      <c r="R6" s="206"/>
      <c r="S6" s="206"/>
      <c r="T6" s="206"/>
      <c r="U6" s="206"/>
      <c r="V6" s="206"/>
      <c r="W6" s="206"/>
      <c r="X6" s="206"/>
      <c r="Y6" s="206"/>
      <c r="Z6" s="205"/>
    </row>
    <row r="7" spans="2:26">
      <c r="B7" s="203" t="s">
        <v>348</v>
      </c>
      <c r="C7" s="394"/>
      <c r="D7" s="395"/>
      <c r="E7" s="194" t="s">
        <v>349</v>
      </c>
      <c r="F7" s="391"/>
      <c r="G7" s="391"/>
      <c r="H7" s="206"/>
      <c r="I7" s="206"/>
      <c r="J7" s="206"/>
      <c r="K7" s="206"/>
      <c r="L7" s="206"/>
      <c r="M7" s="206"/>
      <c r="N7" s="205"/>
      <c r="O7" s="206"/>
      <c r="P7" s="206"/>
      <c r="Q7" s="206"/>
      <c r="R7" s="206"/>
      <c r="S7" s="206"/>
      <c r="T7" s="207"/>
      <c r="U7" s="207"/>
      <c r="V7" s="207"/>
      <c r="W7" s="207"/>
      <c r="X7" s="207"/>
      <c r="Y7" s="207"/>
      <c r="Z7" s="205"/>
    </row>
    <row r="8" spans="2:26">
      <c r="B8" s="193"/>
      <c r="C8" s="193"/>
      <c r="D8" s="193"/>
      <c r="E8" s="193"/>
      <c r="F8" s="193"/>
      <c r="G8" s="193"/>
      <c r="H8" s="208"/>
      <c r="I8" s="208"/>
      <c r="J8" s="208"/>
      <c r="K8" s="208"/>
      <c r="L8" s="208"/>
      <c r="M8" s="208"/>
      <c r="N8" s="208"/>
      <c r="O8" s="208"/>
      <c r="P8" s="208"/>
      <c r="Q8" s="208"/>
      <c r="R8" s="208"/>
      <c r="S8" s="208"/>
      <c r="T8" s="208"/>
      <c r="U8" s="208"/>
      <c r="V8" s="208"/>
      <c r="W8" s="208"/>
      <c r="X8" s="208"/>
      <c r="Y8" s="208"/>
      <c r="Z8" s="205"/>
    </row>
    <row r="9" spans="2:26">
      <c r="B9" s="193" t="s">
        <v>364</v>
      </c>
      <c r="C9" s="193"/>
      <c r="D9" s="193"/>
      <c r="E9" s="193"/>
      <c r="F9" s="193"/>
      <c r="G9" s="193"/>
      <c r="H9" s="193"/>
      <c r="I9" s="193"/>
      <c r="J9" s="193"/>
      <c r="K9" s="193"/>
      <c r="L9" s="193"/>
      <c r="M9" s="193"/>
      <c r="N9" s="193"/>
      <c r="O9" s="193"/>
      <c r="P9" s="193"/>
      <c r="Q9" s="193"/>
      <c r="R9" s="193"/>
      <c r="S9" s="193"/>
      <c r="T9" s="193"/>
      <c r="U9" s="193"/>
      <c r="V9" s="193"/>
      <c r="W9" s="193"/>
      <c r="X9" s="193"/>
      <c r="Y9" s="193"/>
    </row>
    <row r="10" spans="2:26" ht="18.75" customHeight="1" thickBot="1">
      <c r="B10" s="396" t="s">
        <v>351</v>
      </c>
      <c r="C10" s="396"/>
      <c r="D10" s="396"/>
      <c r="E10" s="392" t="s">
        <v>352</v>
      </c>
      <c r="F10" s="392"/>
      <c r="G10" s="392"/>
      <c r="H10" s="209"/>
      <c r="I10" s="209"/>
      <c r="J10" s="209"/>
      <c r="K10" s="209"/>
      <c r="L10" s="210"/>
      <c r="M10" s="211"/>
      <c r="N10" s="211"/>
      <c r="O10" s="211"/>
      <c r="P10" s="211"/>
      <c r="Q10" s="211"/>
      <c r="R10" s="211"/>
      <c r="S10" s="211"/>
      <c r="T10" s="211"/>
      <c r="U10" s="211"/>
      <c r="V10" s="211"/>
      <c r="W10" s="211"/>
      <c r="X10" s="211"/>
      <c r="Y10" s="211"/>
      <c r="Z10" s="210"/>
    </row>
    <row r="11" spans="2:26" ht="19.5" thickTop="1">
      <c r="B11" s="397" t="s">
        <v>355</v>
      </c>
      <c r="C11" s="397"/>
      <c r="D11" s="397"/>
      <c r="E11" s="393" t="e">
        <f>'様式1－2号（ロボット）'!N16</f>
        <v>#N/A</v>
      </c>
      <c r="F11" s="393"/>
      <c r="G11" s="393"/>
      <c r="H11" s="212"/>
      <c r="I11" s="212"/>
      <c r="J11" s="212"/>
      <c r="K11" s="212"/>
      <c r="L11" s="210"/>
      <c r="M11" s="213"/>
      <c r="N11" s="213"/>
      <c r="O11" s="213"/>
      <c r="P11" s="213"/>
      <c r="Q11" s="213"/>
      <c r="R11" s="213"/>
      <c r="S11" s="213"/>
      <c r="T11" s="213"/>
      <c r="U11" s="213"/>
      <c r="V11" s="213"/>
      <c r="W11" s="213"/>
      <c r="X11" s="213"/>
      <c r="Y11" s="213"/>
      <c r="Z11" s="210"/>
    </row>
    <row r="12" spans="2:26">
      <c r="B12" s="383" t="s">
        <v>356</v>
      </c>
      <c r="C12" s="383"/>
      <c r="D12" s="383"/>
      <c r="E12" s="390" t="e">
        <f>'様式1－2号（ICT）'!M16</f>
        <v>#N/A</v>
      </c>
      <c r="F12" s="390"/>
      <c r="G12" s="390"/>
      <c r="H12" s="212"/>
      <c r="I12" s="212"/>
      <c r="J12" s="212"/>
      <c r="K12" s="212"/>
      <c r="L12" s="210"/>
      <c r="M12" s="213"/>
      <c r="N12" s="213"/>
      <c r="O12" s="213"/>
      <c r="P12" s="213"/>
      <c r="Q12" s="213"/>
      <c r="R12" s="213"/>
      <c r="S12" s="213"/>
      <c r="T12" s="213"/>
      <c r="U12" s="213"/>
      <c r="V12" s="213"/>
      <c r="W12" s="213"/>
      <c r="X12" s="213"/>
      <c r="Y12" s="213"/>
      <c r="Z12" s="210"/>
    </row>
    <row r="13" spans="2:26" ht="19.5" thickBot="1">
      <c r="B13" s="383" t="s">
        <v>357</v>
      </c>
      <c r="C13" s="383"/>
      <c r="D13" s="383"/>
      <c r="E13" s="386">
        <f>'様式1－2号（パッケージ）'!I16</f>
        <v>0</v>
      </c>
      <c r="F13" s="386"/>
      <c r="G13" s="386"/>
      <c r="H13" s="212"/>
      <c r="I13" s="212"/>
      <c r="J13" s="212"/>
      <c r="K13" s="212"/>
      <c r="L13" s="210"/>
      <c r="M13" s="213"/>
      <c r="N13" s="213"/>
      <c r="O13" s="213"/>
      <c r="P13" s="213"/>
      <c r="Q13" s="213"/>
      <c r="R13" s="213"/>
      <c r="S13" s="213"/>
      <c r="T13" s="213"/>
      <c r="U13" s="213"/>
      <c r="V13" s="213"/>
      <c r="W13" s="213"/>
      <c r="X13" s="213"/>
      <c r="Y13" s="213"/>
      <c r="Z13" s="210"/>
    </row>
    <row r="14" spans="2:26" ht="19.5" thickBot="1">
      <c r="B14" s="384" t="s">
        <v>350</v>
      </c>
      <c r="C14" s="384"/>
      <c r="D14" s="385"/>
      <c r="E14" s="387" t="e">
        <f>SUM(D11:Y13)</f>
        <v>#N/A</v>
      </c>
      <c r="F14" s="388"/>
      <c r="G14" s="389"/>
      <c r="H14" s="212"/>
      <c r="I14" s="212"/>
      <c r="J14" s="212"/>
      <c r="K14" s="212"/>
      <c r="L14" s="210"/>
      <c r="M14" s="213"/>
      <c r="N14" s="213"/>
      <c r="O14" s="213"/>
      <c r="P14" s="213"/>
      <c r="Q14" s="213"/>
      <c r="R14" s="213"/>
      <c r="S14" s="213"/>
      <c r="T14" s="213"/>
      <c r="U14" s="213"/>
      <c r="V14" s="213"/>
      <c r="W14" s="213"/>
      <c r="X14" s="213"/>
      <c r="Y14" s="213"/>
      <c r="Z14" s="210"/>
    </row>
    <row r="15" spans="2:26">
      <c r="D15" s="210"/>
      <c r="E15" s="210"/>
      <c r="F15" s="210"/>
      <c r="G15" s="210"/>
      <c r="H15" s="210"/>
      <c r="I15" s="210"/>
      <c r="J15" s="210"/>
      <c r="K15" s="210"/>
      <c r="L15" s="210"/>
      <c r="M15" s="210"/>
      <c r="N15" s="210"/>
      <c r="O15" s="210"/>
      <c r="P15" s="210"/>
      <c r="Q15" s="210"/>
      <c r="R15" s="210"/>
      <c r="S15" s="210"/>
      <c r="T15" s="210"/>
      <c r="U15" s="210"/>
      <c r="V15" s="210"/>
      <c r="W15" s="210"/>
      <c r="X15" s="210"/>
      <c r="Y15" s="210"/>
      <c r="Z15" s="210"/>
    </row>
    <row r="17" spans="2:9">
      <c r="B17" t="s">
        <v>409</v>
      </c>
    </row>
    <row r="18" spans="2:9">
      <c r="B18" s="273" t="s">
        <v>404</v>
      </c>
      <c r="C18" s="398"/>
      <c r="D18" s="399"/>
      <c r="E18" s="274"/>
    </row>
    <row r="19" spans="2:9">
      <c r="B19" s="273" t="s">
        <v>403</v>
      </c>
      <c r="C19" s="398"/>
      <c r="D19" s="399"/>
      <c r="E19" s="274"/>
    </row>
    <row r="20" spans="2:9">
      <c r="B20" s="273" t="s">
        <v>406</v>
      </c>
      <c r="C20" s="398"/>
      <c r="D20" s="399"/>
      <c r="E20" s="274"/>
      <c r="I20" t="s">
        <v>410</v>
      </c>
    </row>
    <row r="21" spans="2:9">
      <c r="B21" s="273" t="s">
        <v>407</v>
      </c>
      <c r="C21" s="398"/>
      <c r="D21" s="399"/>
      <c r="E21" s="274"/>
      <c r="I21" t="s">
        <v>411</v>
      </c>
    </row>
    <row r="22" spans="2:9">
      <c r="B22" s="273" t="s">
        <v>405</v>
      </c>
      <c r="C22" s="398"/>
      <c r="D22" s="399"/>
      <c r="E22" s="274"/>
    </row>
    <row r="23" spans="2:9">
      <c r="E23" s="210"/>
    </row>
    <row r="25" spans="2:9">
      <c r="B25" t="s">
        <v>370</v>
      </c>
    </row>
    <row r="26" spans="2:9">
      <c r="B26" s="193" t="s">
        <v>408</v>
      </c>
      <c r="C26" s="193"/>
      <c r="D26" s="193"/>
      <c r="E26" s="193"/>
      <c r="F26" s="193"/>
      <c r="G26" s="193"/>
    </row>
    <row r="27" spans="2:9" ht="19.5" thickBot="1">
      <c r="B27" s="396" t="s">
        <v>351</v>
      </c>
      <c r="C27" s="396"/>
      <c r="D27" s="396"/>
      <c r="E27" s="392" t="s">
        <v>352</v>
      </c>
      <c r="F27" s="392"/>
      <c r="G27" s="392"/>
    </row>
    <row r="28" spans="2:9" ht="19.5" thickTop="1">
      <c r="B28" s="397" t="s">
        <v>355</v>
      </c>
      <c r="C28" s="397"/>
      <c r="D28" s="397"/>
      <c r="E28" s="393"/>
      <c r="F28" s="393"/>
      <c r="G28" s="393"/>
    </row>
    <row r="29" spans="2:9">
      <c r="B29" s="383" t="s">
        <v>356</v>
      </c>
      <c r="C29" s="383"/>
      <c r="D29" s="383"/>
      <c r="E29" s="390"/>
      <c r="F29" s="390"/>
      <c r="G29" s="390"/>
    </row>
    <row r="30" spans="2:9">
      <c r="B30" s="383" t="s">
        <v>357</v>
      </c>
      <c r="C30" s="383"/>
      <c r="D30" s="383"/>
      <c r="E30" s="390"/>
      <c r="F30" s="390"/>
      <c r="G30" s="390"/>
    </row>
    <row r="31" spans="2:9">
      <c r="B31" s="384" t="s">
        <v>350</v>
      </c>
      <c r="C31" s="384"/>
      <c r="D31" s="384"/>
      <c r="E31" s="390">
        <f>SUM(E28:G30)</f>
        <v>0</v>
      </c>
      <c r="F31" s="390"/>
      <c r="G31" s="390"/>
    </row>
  </sheetData>
  <mergeCells count="29">
    <mergeCell ref="C18:D18"/>
    <mergeCell ref="C19:D19"/>
    <mergeCell ref="C20:D20"/>
    <mergeCell ref="C21:D21"/>
    <mergeCell ref="C22:D22"/>
    <mergeCell ref="B30:D30"/>
    <mergeCell ref="E30:G30"/>
    <mergeCell ref="B31:D31"/>
    <mergeCell ref="E31:G31"/>
    <mergeCell ref="B27:D27"/>
    <mergeCell ref="E27:G27"/>
    <mergeCell ref="B28:D28"/>
    <mergeCell ref="E28:G28"/>
    <mergeCell ref="B29:D29"/>
    <mergeCell ref="E29:G29"/>
    <mergeCell ref="F6:G6"/>
    <mergeCell ref="F7:G7"/>
    <mergeCell ref="E10:G10"/>
    <mergeCell ref="E11:G11"/>
    <mergeCell ref="C6:D6"/>
    <mergeCell ref="C7:D7"/>
    <mergeCell ref="B10:D10"/>
    <mergeCell ref="B11:D11"/>
    <mergeCell ref="B13:D13"/>
    <mergeCell ref="B14:D14"/>
    <mergeCell ref="E13:G13"/>
    <mergeCell ref="E14:G14"/>
    <mergeCell ref="E12:G12"/>
    <mergeCell ref="B12:D12"/>
  </mergeCells>
  <phoneticPr fontId="1"/>
  <dataValidations count="1">
    <dataValidation type="list" allowBlank="1" showInputMessage="1" showErrorMessage="1" sqref="C20:D20" xr:uid="{D6E8A559-3696-40DD-B8B8-E77FED54BA62}">
      <formula1>$I$20:$I$21</formula1>
    </dataValidation>
  </dataValidations>
  <pageMargins left="0.7" right="0.7" top="0.75" bottom="0.75" header="0.3" footer="0.3"/>
  <pageSetup paperSize="9" scale="81"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9873-DB55-44ED-B8E8-8DE89F704A5C}">
  <sheetPr>
    <pageSetUpPr fitToPage="1"/>
  </sheetPr>
  <dimension ref="A1:Q54"/>
  <sheetViews>
    <sheetView tabSelected="1" view="pageBreakPreview" topLeftCell="A6" zoomScaleNormal="110" zoomScaleSheetLayoutView="100" workbookViewId="0">
      <selection activeCell="N13" sqref="N13"/>
    </sheetView>
  </sheetViews>
  <sheetFormatPr defaultRowHeight="18.75" outlineLevelCol="1"/>
  <cols>
    <col min="1" max="1" width="23.25" style="150" customWidth="1"/>
    <col min="2" max="2" width="22.625" style="150" customWidth="1"/>
    <col min="3" max="3" width="21.125" style="150" customWidth="1"/>
    <col min="4" max="4" width="5.25" style="150" bestFit="1" customWidth="1"/>
    <col min="5" max="5" width="15.125" style="150" bestFit="1" customWidth="1"/>
    <col min="6" max="6" width="12.125" style="150" hidden="1" customWidth="1" outlineLevel="1"/>
    <col min="7" max="7" width="17.25" style="111" bestFit="1" customWidth="1" collapsed="1"/>
    <col min="8" max="8" width="19.125" style="111" customWidth="1"/>
    <col min="9" max="9" width="18.625" style="111" bestFit="1" customWidth="1"/>
    <col min="10" max="10" width="14.125" style="111" hidden="1" customWidth="1" outlineLevel="1"/>
    <col min="11" max="11" width="6.875" style="111" customWidth="1" collapsed="1"/>
    <col min="12" max="12" width="4.375" style="111" bestFit="1" customWidth="1"/>
    <col min="13" max="13" width="6.75" style="111" customWidth="1"/>
    <col min="14" max="14" width="16.625" style="111" customWidth="1"/>
    <col min="15" max="15" width="10.75" style="111" customWidth="1"/>
    <col min="16" max="16" width="23.5" style="111" bestFit="1" customWidth="1"/>
    <col min="17" max="17" width="8.5" style="111" bestFit="1" customWidth="1"/>
    <col min="18" max="18" width="42.125" style="111" bestFit="1" customWidth="1"/>
    <col min="19" max="19" width="11.25" style="111" bestFit="1" customWidth="1"/>
    <col min="20" max="16384" width="9" style="111"/>
  </cols>
  <sheetData>
    <row r="1" spans="1:17" ht="25.5">
      <c r="A1" s="152" t="s">
        <v>303</v>
      </c>
      <c r="B1" s="152"/>
      <c r="C1" s="152"/>
      <c r="D1" s="152"/>
      <c r="E1" s="152"/>
      <c r="F1" s="152"/>
      <c r="G1" s="152"/>
      <c r="H1" s="153"/>
      <c r="I1" s="153"/>
      <c r="J1" s="153"/>
      <c r="K1" s="153"/>
      <c r="L1" s="153"/>
      <c r="M1" s="153"/>
      <c r="N1" s="153"/>
      <c r="O1" s="110"/>
    </row>
    <row r="2" spans="1:17" ht="23.25" customHeight="1">
      <c r="A2" s="405" t="s">
        <v>345</v>
      </c>
      <c r="B2" s="405"/>
      <c r="C2" s="405"/>
      <c r="D2" s="405"/>
      <c r="E2" s="405"/>
      <c r="F2" s="405"/>
      <c r="G2" s="405"/>
      <c r="H2" s="405"/>
      <c r="I2" s="405"/>
      <c r="J2" s="405"/>
      <c r="K2" s="405"/>
      <c r="L2" s="405"/>
      <c r="M2" s="405"/>
      <c r="N2" s="405"/>
      <c r="O2" s="112"/>
      <c r="P2" s="113"/>
    </row>
    <row r="3" spans="1:17" ht="23.25" customHeight="1">
      <c r="A3" s="160"/>
      <c r="B3" s="160"/>
      <c r="C3" s="160"/>
      <c r="D3" s="160"/>
      <c r="E3" s="290"/>
      <c r="F3" s="304"/>
      <c r="G3" s="160"/>
      <c r="H3" s="160"/>
      <c r="I3" s="160"/>
      <c r="J3" s="304"/>
      <c r="K3" s="160"/>
      <c r="L3" s="160"/>
      <c r="M3" s="160"/>
      <c r="N3" s="160"/>
      <c r="O3" s="112"/>
      <c r="P3" s="113"/>
    </row>
    <row r="4" spans="1:17" s="114" customFormat="1" ht="20.25" customHeight="1">
      <c r="G4" s="115"/>
      <c r="H4" s="116" t="s">
        <v>326</v>
      </c>
      <c r="I4" s="219"/>
      <c r="J4" s="219"/>
      <c r="K4" s="406"/>
      <c r="L4" s="406"/>
      <c r="M4" s="406"/>
      <c r="N4" s="406"/>
      <c r="O4" s="117"/>
      <c r="P4" s="118"/>
    </row>
    <row r="5" spans="1:17" s="114" customFormat="1" ht="20.25" customHeight="1">
      <c r="G5" s="115"/>
      <c r="H5" s="116" t="s">
        <v>327</v>
      </c>
      <c r="I5" s="220"/>
      <c r="J5" s="219"/>
      <c r="K5" s="406"/>
      <c r="L5" s="406"/>
      <c r="M5" s="406"/>
      <c r="N5" s="406"/>
      <c r="O5" s="117"/>
      <c r="P5" s="118"/>
    </row>
    <row r="6" spans="1:17" s="114" customFormat="1" ht="20.25" customHeight="1">
      <c r="G6" s="115"/>
      <c r="H6" s="116" t="s">
        <v>304</v>
      </c>
      <c r="I6" s="220"/>
      <c r="J6" s="219"/>
      <c r="K6" s="406"/>
      <c r="L6" s="406"/>
      <c r="M6" s="406"/>
      <c r="N6" s="406"/>
      <c r="O6" s="117"/>
      <c r="P6" s="118"/>
    </row>
    <row r="7" spans="1:17" ht="15.75" customHeight="1">
      <c r="A7" s="111"/>
      <c r="B7" s="111"/>
      <c r="C7" s="111"/>
      <c r="D7" s="111"/>
      <c r="E7" s="111"/>
      <c r="F7" s="111"/>
      <c r="G7" s="120"/>
      <c r="H7" s="121"/>
      <c r="I7" s="121"/>
      <c r="J7" s="121"/>
      <c r="K7" s="121"/>
      <c r="L7" s="121"/>
      <c r="M7" s="121"/>
      <c r="N7" s="121"/>
      <c r="O7" s="121"/>
      <c r="P7" s="122"/>
    </row>
    <row r="8" spans="1:17" ht="37.5">
      <c r="A8" s="407" t="s">
        <v>324</v>
      </c>
      <c r="B8" s="407" t="s">
        <v>306</v>
      </c>
      <c r="C8" s="413" t="s">
        <v>359</v>
      </c>
      <c r="D8" s="414"/>
      <c r="E8" s="307" t="s">
        <v>450</v>
      </c>
      <c r="F8" s="311" t="s">
        <v>453</v>
      </c>
      <c r="G8" s="157" t="s">
        <v>325</v>
      </c>
      <c r="H8" s="123" t="s">
        <v>309</v>
      </c>
      <c r="I8" s="124" t="s">
        <v>314</v>
      </c>
      <c r="J8" s="312" t="s">
        <v>454</v>
      </c>
      <c r="K8" s="409" t="s">
        <v>305</v>
      </c>
      <c r="L8" s="410"/>
      <c r="M8" s="411"/>
      <c r="N8" s="125" t="s">
        <v>315</v>
      </c>
      <c r="O8" s="126"/>
    </row>
    <row r="9" spans="1:17" ht="16.5" customHeight="1">
      <c r="A9" s="408"/>
      <c r="B9" s="408"/>
      <c r="C9" s="198" t="s">
        <v>358</v>
      </c>
      <c r="D9" s="198" t="s">
        <v>199</v>
      </c>
      <c r="E9" s="306"/>
      <c r="F9" s="306"/>
      <c r="G9" s="127" t="s">
        <v>308</v>
      </c>
      <c r="H9" s="128" t="s">
        <v>310</v>
      </c>
      <c r="I9" s="128" t="s">
        <v>311</v>
      </c>
      <c r="J9" s="129" t="s">
        <v>455</v>
      </c>
      <c r="K9" s="129" t="s">
        <v>312</v>
      </c>
      <c r="L9" s="168">
        <v>0.75</v>
      </c>
      <c r="M9" s="130" t="s">
        <v>313</v>
      </c>
      <c r="N9" s="131" t="s">
        <v>329</v>
      </c>
      <c r="O9" s="132"/>
    </row>
    <row r="10" spans="1:17" ht="39" customHeight="1">
      <c r="A10" s="459" t="s">
        <v>346</v>
      </c>
      <c r="B10" s="459" t="s">
        <v>76</v>
      </c>
      <c r="C10" s="460" t="s">
        <v>360</v>
      </c>
      <c r="D10" s="460">
        <v>4</v>
      </c>
      <c r="E10" s="459" t="s">
        <v>451</v>
      </c>
      <c r="F10" s="461">
        <f t="shared" ref="F10:F15" si="0">VLOOKUP(E10,$P$10:$Q$11,2,FALSE)</f>
        <v>1000000</v>
      </c>
      <c r="G10" s="462">
        <v>2000000</v>
      </c>
      <c r="H10" s="463">
        <v>0</v>
      </c>
      <c r="I10" s="463">
        <f t="shared" ref="I10:I15" si="1">G10-H10</f>
        <v>2000000</v>
      </c>
      <c r="J10" s="313">
        <f>I10/D10</f>
        <v>500000</v>
      </c>
      <c r="K10" s="415">
        <f>ROUNDDOWN(I10*$L$9,-3)</f>
        <v>1500000</v>
      </c>
      <c r="L10" s="416"/>
      <c r="M10" s="417"/>
      <c r="N10" s="176">
        <f t="shared" ref="N10:N15" si="2">MIN(VLOOKUP(E10,$P$10:$Q$11,2,FALSE)*D10,K10)</f>
        <v>1500000</v>
      </c>
      <c r="O10" s="134"/>
      <c r="P10" s="111" t="s">
        <v>451</v>
      </c>
      <c r="Q10" s="111">
        <v>1000000</v>
      </c>
    </row>
    <row r="11" spans="1:17" ht="39" customHeight="1" thickBot="1">
      <c r="A11" s="464" t="s">
        <v>374</v>
      </c>
      <c r="B11" s="464" t="s">
        <v>76</v>
      </c>
      <c r="C11" s="465" t="s">
        <v>373</v>
      </c>
      <c r="D11" s="465">
        <v>9</v>
      </c>
      <c r="E11" s="466" t="s">
        <v>452</v>
      </c>
      <c r="F11" s="467">
        <f t="shared" si="0"/>
        <v>300000</v>
      </c>
      <c r="G11" s="468">
        <v>1800000</v>
      </c>
      <c r="H11" s="469">
        <v>200000</v>
      </c>
      <c r="I11" s="469">
        <f t="shared" si="1"/>
        <v>1600000</v>
      </c>
      <c r="J11" s="314">
        <f t="shared" ref="J11:J15" si="3">I11/D11</f>
        <v>177777.77777777778</v>
      </c>
      <c r="K11" s="418">
        <f t="shared" ref="K11:K15" si="4">ROUNDDOWN(I11*$L$9,-3)</f>
        <v>1200000</v>
      </c>
      <c r="L11" s="419"/>
      <c r="M11" s="420"/>
      <c r="N11" s="295">
        <f t="shared" si="2"/>
        <v>1200000</v>
      </c>
      <c r="O11" s="134"/>
      <c r="P11" s="111" t="s">
        <v>452</v>
      </c>
      <c r="Q11" s="111">
        <v>300000</v>
      </c>
    </row>
    <row r="12" spans="1:17" ht="39" customHeight="1" thickTop="1">
      <c r="A12" s="291"/>
      <c r="B12" s="309"/>
      <c r="C12" s="293"/>
      <c r="D12" s="293">
        <v>5</v>
      </c>
      <c r="E12" s="309" t="s">
        <v>451</v>
      </c>
      <c r="F12" s="319">
        <f t="shared" si="0"/>
        <v>1000000</v>
      </c>
      <c r="G12" s="165"/>
      <c r="H12" s="166"/>
      <c r="I12" s="133">
        <f t="shared" si="1"/>
        <v>0</v>
      </c>
      <c r="J12" s="315">
        <f t="shared" si="3"/>
        <v>0</v>
      </c>
      <c r="K12" s="421">
        <f t="shared" si="4"/>
        <v>0</v>
      </c>
      <c r="L12" s="422"/>
      <c r="M12" s="423"/>
      <c r="N12" s="294">
        <f t="shared" si="2"/>
        <v>0</v>
      </c>
      <c r="O12" s="134"/>
      <c r="P12" s="111" t="s">
        <v>340</v>
      </c>
      <c r="Q12" s="111">
        <v>2000000</v>
      </c>
    </row>
    <row r="13" spans="1:17" ht="39" customHeight="1">
      <c r="A13" s="164"/>
      <c r="B13" s="308"/>
      <c r="C13" s="164"/>
      <c r="D13" s="164"/>
      <c r="E13" s="308"/>
      <c r="F13" s="318" t="e">
        <f t="shared" si="0"/>
        <v>#N/A</v>
      </c>
      <c r="G13" s="202"/>
      <c r="H13" s="167"/>
      <c r="I13" s="135">
        <f t="shared" si="1"/>
        <v>0</v>
      </c>
      <c r="J13" s="313" t="e">
        <f t="shared" si="3"/>
        <v>#DIV/0!</v>
      </c>
      <c r="K13" s="415">
        <f t="shared" si="4"/>
        <v>0</v>
      </c>
      <c r="L13" s="416"/>
      <c r="M13" s="417"/>
      <c r="N13" s="285" t="e">
        <f t="shared" si="2"/>
        <v>#N/A</v>
      </c>
      <c r="O13" s="134"/>
    </row>
    <row r="14" spans="1:17" ht="39" customHeight="1">
      <c r="A14" s="164"/>
      <c r="B14" s="308"/>
      <c r="C14" s="164"/>
      <c r="D14" s="164"/>
      <c r="E14" s="308"/>
      <c r="F14" s="318" t="e">
        <f t="shared" si="0"/>
        <v>#N/A</v>
      </c>
      <c r="G14" s="202"/>
      <c r="H14" s="167"/>
      <c r="I14" s="135">
        <f t="shared" si="1"/>
        <v>0</v>
      </c>
      <c r="J14" s="313" t="e">
        <f t="shared" si="3"/>
        <v>#DIV/0!</v>
      </c>
      <c r="K14" s="415">
        <f t="shared" si="4"/>
        <v>0</v>
      </c>
      <c r="L14" s="416"/>
      <c r="M14" s="417"/>
      <c r="N14" s="285" t="e">
        <f t="shared" si="2"/>
        <v>#N/A</v>
      </c>
      <c r="O14" s="134"/>
    </row>
    <row r="15" spans="1:17" ht="39" customHeight="1" thickBot="1">
      <c r="A15" s="196"/>
      <c r="B15" s="310"/>
      <c r="C15" s="197"/>
      <c r="D15" s="197"/>
      <c r="E15" s="321"/>
      <c r="F15" s="320" t="e">
        <f t="shared" si="0"/>
        <v>#N/A</v>
      </c>
      <c r="G15" s="165"/>
      <c r="H15" s="166"/>
      <c r="I15" s="133">
        <f t="shared" si="1"/>
        <v>0</v>
      </c>
      <c r="J15" s="316" t="e">
        <f t="shared" si="3"/>
        <v>#DIV/0!</v>
      </c>
      <c r="K15" s="424">
        <f t="shared" si="4"/>
        <v>0</v>
      </c>
      <c r="L15" s="425"/>
      <c r="M15" s="426"/>
      <c r="N15" s="232" t="e">
        <f t="shared" si="2"/>
        <v>#N/A</v>
      </c>
      <c r="O15" s="134"/>
    </row>
    <row r="16" spans="1:17" ht="35.25" customHeight="1" thickTop="1">
      <c r="A16" s="400" t="s">
        <v>307</v>
      </c>
      <c r="B16" s="401"/>
      <c r="C16" s="163"/>
      <c r="D16" s="163"/>
      <c r="E16" s="289"/>
      <c r="F16" s="303"/>
      <c r="G16" s="136">
        <f>SUM(G12:G15)</f>
        <v>0</v>
      </c>
      <c r="H16" s="136">
        <f>SUM(H12:H15)</f>
        <v>0</v>
      </c>
      <c r="I16" s="137">
        <f>SUM(I12:I15)</f>
        <v>0</v>
      </c>
      <c r="J16" s="317"/>
      <c r="K16" s="402"/>
      <c r="L16" s="403"/>
      <c r="M16" s="404"/>
      <c r="N16" s="138" t="e">
        <f>MIN(SUM(N12:N15),Q12)</f>
        <v>#N/A</v>
      </c>
      <c r="O16" s="139"/>
    </row>
    <row r="17" spans="1:17" ht="20.25" customHeight="1">
      <c r="A17" s="111"/>
      <c r="B17" s="111"/>
      <c r="C17" s="111"/>
      <c r="D17" s="111"/>
      <c r="E17" s="111"/>
      <c r="F17" s="111"/>
      <c r="G17" s="139"/>
      <c r="K17" s="140"/>
      <c r="L17" s="172"/>
      <c r="M17" s="221" t="s">
        <v>344</v>
      </c>
      <c r="N17" s="190">
        <v>2000000</v>
      </c>
      <c r="O17" s="141"/>
    </row>
    <row r="18" spans="1:17">
      <c r="A18" s="111"/>
      <c r="B18" s="111"/>
      <c r="C18" s="111"/>
      <c r="D18" s="111"/>
      <c r="E18" s="111"/>
      <c r="F18" s="111"/>
      <c r="G18" s="139"/>
      <c r="K18" s="140"/>
      <c r="L18" s="140"/>
      <c r="M18" s="140"/>
      <c r="N18" s="141"/>
      <c r="O18" s="141"/>
    </row>
    <row r="19" spans="1:17" s="143" customFormat="1" ht="19.5">
      <c r="A19" s="322" t="s">
        <v>456</v>
      </c>
      <c r="B19" s="111"/>
      <c r="C19" s="111"/>
      <c r="D19" s="111"/>
      <c r="E19" s="111"/>
      <c r="F19" s="111"/>
      <c r="G19" s="111"/>
      <c r="H19" s="111"/>
      <c r="I19" s="111"/>
      <c r="J19" s="111"/>
    </row>
    <row r="20" spans="1:17" s="143" customFormat="1" ht="19.5">
      <c r="A20" s="322" t="s">
        <v>362</v>
      </c>
      <c r="B20" s="142"/>
      <c r="C20" s="142"/>
      <c r="D20" s="142"/>
      <c r="E20" s="142"/>
      <c r="F20" s="142"/>
      <c r="G20" s="111"/>
      <c r="H20" s="111"/>
      <c r="I20" s="111"/>
      <c r="J20" s="111"/>
    </row>
    <row r="21" spans="1:17" s="143" customFormat="1" ht="19.5">
      <c r="A21" s="322" t="s">
        <v>343</v>
      </c>
      <c r="B21" s="111"/>
      <c r="C21" s="111"/>
      <c r="D21" s="111"/>
      <c r="E21" s="111"/>
      <c r="F21" s="111"/>
      <c r="G21" s="111"/>
      <c r="H21" s="111"/>
      <c r="I21" s="111"/>
      <c r="J21" s="111"/>
    </row>
    <row r="22" spans="1:17" s="143" customFormat="1" ht="19.5">
      <c r="A22" s="322" t="s">
        <v>363</v>
      </c>
      <c r="B22" s="111"/>
      <c r="C22" s="111"/>
      <c r="D22" s="111"/>
      <c r="E22" s="111"/>
      <c r="F22" s="111"/>
      <c r="G22" s="111"/>
      <c r="H22" s="111"/>
      <c r="I22" s="111"/>
      <c r="J22" s="111"/>
    </row>
    <row r="23" spans="1:17" s="143" customFormat="1">
      <c r="B23" s="111"/>
      <c r="C23" s="111"/>
      <c r="D23" s="111"/>
      <c r="E23" s="111"/>
      <c r="F23" s="111"/>
      <c r="G23" s="111"/>
      <c r="H23" s="111"/>
      <c r="I23" s="111"/>
      <c r="J23" s="111"/>
    </row>
    <row r="24" spans="1:17" s="143" customFormat="1">
      <c r="A24" s="111"/>
      <c r="B24" s="111"/>
      <c r="C24" s="111"/>
      <c r="D24" s="111"/>
      <c r="E24" s="111"/>
      <c r="F24" s="111"/>
      <c r="G24" s="111"/>
      <c r="H24" s="111"/>
      <c r="I24" s="111"/>
      <c r="J24" s="111"/>
    </row>
    <row r="25" spans="1:17" s="143" customFormat="1">
      <c r="A25" s="111"/>
      <c r="B25" s="111"/>
      <c r="C25" s="111"/>
      <c r="D25" s="111"/>
      <c r="E25" s="111"/>
      <c r="F25" s="111"/>
      <c r="G25" s="111"/>
      <c r="H25" s="111"/>
      <c r="I25" s="111"/>
      <c r="J25" s="111"/>
      <c r="Q25" s="154"/>
    </row>
    <row r="26" spans="1:17" s="143" customFormat="1">
      <c r="A26" s="144"/>
      <c r="B26" s="144"/>
      <c r="C26" s="144"/>
      <c r="D26" s="144"/>
      <c r="E26" s="144"/>
      <c r="F26" s="144"/>
      <c r="G26" s="111"/>
      <c r="H26" s="111"/>
      <c r="I26" s="111"/>
      <c r="J26" s="111"/>
      <c r="Q26" s="154"/>
    </row>
    <row r="27" spans="1:17" s="143" customFormat="1" ht="16.5">
      <c r="G27" s="412"/>
      <c r="H27" s="412"/>
      <c r="I27" s="159"/>
      <c r="J27" s="305"/>
      <c r="Q27" s="155"/>
    </row>
    <row r="28" spans="1:17" s="143" customFormat="1" ht="16.5">
      <c r="B28" s="143" t="s">
        <v>55</v>
      </c>
      <c r="I28" s="146"/>
      <c r="J28" s="146"/>
      <c r="Q28" s="154"/>
    </row>
    <row r="29" spans="1:17" s="143" customFormat="1" ht="16.5">
      <c r="B29" s="143" t="s">
        <v>54</v>
      </c>
      <c r="I29" s="146"/>
      <c r="J29" s="146"/>
      <c r="Q29" s="154"/>
    </row>
    <row r="30" spans="1:17" s="143" customFormat="1" ht="16.5">
      <c r="B30" s="143" t="s">
        <v>56</v>
      </c>
      <c r="I30" s="146"/>
      <c r="J30" s="146"/>
      <c r="Q30" s="154"/>
    </row>
    <row r="31" spans="1:17" s="143" customFormat="1" ht="15" customHeight="1">
      <c r="A31" s="147"/>
      <c r="B31" s="147" t="s">
        <v>57</v>
      </c>
      <c r="C31" s="147"/>
      <c r="D31" s="147"/>
      <c r="E31" s="147"/>
      <c r="F31" s="147"/>
      <c r="G31" s="148"/>
      <c r="H31" s="148"/>
      <c r="I31" s="148"/>
      <c r="J31" s="148"/>
      <c r="K31" s="149"/>
      <c r="L31" s="149"/>
      <c r="M31" s="149"/>
      <c r="Q31" s="156"/>
    </row>
    <row r="32" spans="1:17" s="143" customFormat="1">
      <c r="A32" s="111"/>
      <c r="B32" s="111" t="s">
        <v>58</v>
      </c>
      <c r="C32" s="111"/>
      <c r="D32" s="111"/>
      <c r="E32" s="111"/>
      <c r="F32" s="111"/>
      <c r="G32" s="147"/>
      <c r="H32" s="147"/>
      <c r="I32" s="147"/>
      <c r="J32" s="147"/>
      <c r="K32" s="149"/>
      <c r="L32" s="149"/>
      <c r="M32" s="149"/>
      <c r="Q32" s="111"/>
    </row>
    <row r="33" spans="2:17">
      <c r="B33" s="150" t="s">
        <v>59</v>
      </c>
    </row>
    <row r="34" spans="2:17">
      <c r="B34" s="150" t="s">
        <v>60</v>
      </c>
    </row>
    <row r="35" spans="2:17">
      <c r="B35" s="150" t="s">
        <v>334</v>
      </c>
    </row>
    <row r="36" spans="2:17">
      <c r="B36" s="150" t="s">
        <v>62</v>
      </c>
    </row>
    <row r="37" spans="2:17">
      <c r="B37" s="150" t="s">
        <v>63</v>
      </c>
      <c r="P37" s="151"/>
      <c r="Q37" s="151"/>
    </row>
    <row r="38" spans="2:17">
      <c r="B38" s="150" t="s">
        <v>64</v>
      </c>
      <c r="P38" s="151"/>
      <c r="Q38" s="151"/>
    </row>
    <row r="39" spans="2:17">
      <c r="B39" s="150" t="s">
        <v>66</v>
      </c>
      <c r="K39" s="111" t="s">
        <v>316</v>
      </c>
      <c r="P39" s="151"/>
      <c r="Q39" s="151"/>
    </row>
    <row r="40" spans="2:17">
      <c r="B40" s="150" t="s">
        <v>65</v>
      </c>
      <c r="K40" s="111" t="s">
        <v>317</v>
      </c>
      <c r="P40" s="151"/>
      <c r="Q40" s="151"/>
    </row>
    <row r="41" spans="2:17">
      <c r="B41" s="150" t="s">
        <v>67</v>
      </c>
      <c r="K41" s="111" t="s">
        <v>318</v>
      </c>
      <c r="P41" s="151"/>
      <c r="Q41" s="151"/>
    </row>
    <row r="42" spans="2:17">
      <c r="B42" s="150" t="s">
        <v>68</v>
      </c>
      <c r="K42" s="158" t="s">
        <v>319</v>
      </c>
      <c r="P42" s="151"/>
      <c r="Q42" s="151"/>
    </row>
    <row r="43" spans="2:17">
      <c r="B43" s="150" t="s">
        <v>69</v>
      </c>
      <c r="K43" s="111" t="s">
        <v>320</v>
      </c>
      <c r="P43" s="151"/>
      <c r="Q43" s="151"/>
    </row>
    <row r="44" spans="2:17">
      <c r="B44" s="150" t="s">
        <v>70</v>
      </c>
      <c r="K44" s="111" t="s">
        <v>321</v>
      </c>
      <c r="P44" s="151"/>
      <c r="Q44" s="151"/>
    </row>
    <row r="45" spans="2:17">
      <c r="B45" s="150" t="s">
        <v>335</v>
      </c>
      <c r="P45" s="151"/>
      <c r="Q45" s="151"/>
    </row>
    <row r="46" spans="2:17">
      <c r="B46" s="150" t="s">
        <v>71</v>
      </c>
      <c r="P46" s="151"/>
      <c r="Q46" s="151"/>
    </row>
    <row r="47" spans="2:17">
      <c r="B47" s="150" t="s">
        <v>336</v>
      </c>
      <c r="P47" s="149"/>
      <c r="Q47" s="149"/>
    </row>
    <row r="48" spans="2:17">
      <c r="B48" s="150" t="s">
        <v>337</v>
      </c>
      <c r="P48" s="149"/>
      <c r="Q48" s="149"/>
    </row>
    <row r="49" spans="2:17">
      <c r="B49" s="150" t="s">
        <v>72</v>
      </c>
      <c r="P49" s="149"/>
      <c r="Q49" s="149"/>
    </row>
    <row r="50" spans="2:17">
      <c r="B50" s="150" t="s">
        <v>73</v>
      </c>
      <c r="P50" s="149"/>
      <c r="Q50" s="149"/>
    </row>
    <row r="51" spans="2:17">
      <c r="B51" s="150" t="s">
        <v>75</v>
      </c>
      <c r="P51" s="151"/>
      <c r="Q51" s="151"/>
    </row>
    <row r="52" spans="2:17">
      <c r="B52" s="150" t="s">
        <v>76</v>
      </c>
      <c r="P52" s="151"/>
      <c r="Q52" s="151"/>
    </row>
    <row r="53" spans="2:17">
      <c r="B53" s="150" t="s">
        <v>77</v>
      </c>
    </row>
    <row r="54" spans="2:17">
      <c r="B54" s="150" t="s">
        <v>78</v>
      </c>
    </row>
  </sheetData>
  <mergeCells count="17">
    <mergeCell ref="G27:H27"/>
    <mergeCell ref="C8:D8"/>
    <mergeCell ref="K13:M13"/>
    <mergeCell ref="K14:M14"/>
    <mergeCell ref="K10:M10"/>
    <mergeCell ref="K11:M11"/>
    <mergeCell ref="K12:M12"/>
    <mergeCell ref="K15:M15"/>
    <mergeCell ref="A16:B16"/>
    <mergeCell ref="K16:M16"/>
    <mergeCell ref="A2:N2"/>
    <mergeCell ref="K4:N4"/>
    <mergeCell ref="K5:N5"/>
    <mergeCell ref="K6:N6"/>
    <mergeCell ref="A8:A9"/>
    <mergeCell ref="B8:B9"/>
    <mergeCell ref="K8:M8"/>
  </mergeCells>
  <phoneticPr fontId="1"/>
  <dataValidations count="2">
    <dataValidation type="list" allowBlank="1" showInputMessage="1" showErrorMessage="1" sqref="B10:B15" xr:uid="{E96F4FC4-C6FB-4661-89F9-92D132499847}">
      <formula1>$B$28:$B$54</formula1>
    </dataValidation>
    <dataValidation type="list" allowBlank="1" showInputMessage="1" showErrorMessage="1" sqref="E10:E15" xr:uid="{4C0F42B0-9786-4932-9817-E7521781B17F}">
      <formula1>$P$10:$P$11</formula1>
    </dataValidation>
  </dataValidations>
  <pageMargins left="0.70866141732283472" right="0.70866141732283472" top="0.35433070866141736" bottom="0.15748031496062992" header="0.31496062992125984" footer="0.31496062992125984"/>
  <pageSetup paperSize="9" scale="68" fitToHeight="0" orientation="landscape" cellComments="asDisplayed"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3E60-B13A-464D-BCC2-0D50EDC16661}">
  <sheetPr>
    <pageSetUpPr fitToPage="1"/>
  </sheetPr>
  <dimension ref="A1:P58"/>
  <sheetViews>
    <sheetView view="pageBreakPreview" zoomScaleNormal="110" zoomScaleSheetLayoutView="100" workbookViewId="0">
      <selection activeCell="B22" sqref="B22"/>
    </sheetView>
  </sheetViews>
  <sheetFormatPr defaultRowHeight="18.75"/>
  <cols>
    <col min="1" max="1" width="23.25" style="150" customWidth="1"/>
    <col min="2" max="2" width="22.5" style="150" customWidth="1"/>
    <col min="3" max="3" width="17.25" style="111" bestFit="1" customWidth="1"/>
    <col min="4" max="4" width="19.25" style="111" bestFit="1" customWidth="1"/>
    <col min="5" max="5" width="18.625" style="111" bestFit="1" customWidth="1"/>
    <col min="6" max="6" width="8" style="111" customWidth="1"/>
    <col min="7" max="7" width="5.75" style="111" customWidth="1"/>
    <col min="8" max="8" width="2.75" style="111" customWidth="1"/>
    <col min="9" max="9" width="13.875" style="111" customWidth="1"/>
    <col min="10" max="10" width="11" style="111" bestFit="1" customWidth="1"/>
    <col min="11" max="11" width="11.375" style="111" bestFit="1" customWidth="1"/>
    <col min="12" max="12" width="12.875" style="111" bestFit="1" customWidth="1"/>
    <col min="13" max="13" width="20" style="111" customWidth="1"/>
    <col min="14" max="14" width="10.75" style="111" customWidth="1"/>
    <col min="15" max="15" width="9.125" style="111" bestFit="1" customWidth="1"/>
    <col min="16" max="16" width="8.5" style="111" bestFit="1" customWidth="1"/>
    <col min="17" max="17" width="42.125" style="111" bestFit="1" customWidth="1"/>
    <col min="18" max="18" width="11.25" style="111" bestFit="1" customWidth="1"/>
    <col min="19" max="16384" width="9" style="111"/>
  </cols>
  <sheetData>
    <row r="1" spans="1:16" ht="25.5">
      <c r="A1" s="152" t="s">
        <v>303</v>
      </c>
      <c r="B1" s="152"/>
      <c r="C1" s="152"/>
      <c r="D1" s="153"/>
      <c r="E1" s="153"/>
      <c r="F1" s="153"/>
      <c r="G1" s="153"/>
      <c r="H1" s="153"/>
      <c r="I1" s="153"/>
      <c r="J1" s="153"/>
      <c r="K1" s="153"/>
      <c r="L1" s="153"/>
      <c r="M1" s="153"/>
      <c r="N1" s="110"/>
    </row>
    <row r="2" spans="1:16" ht="23.25" customHeight="1">
      <c r="A2" s="405" t="s">
        <v>341</v>
      </c>
      <c r="B2" s="405"/>
      <c r="C2" s="405"/>
      <c r="D2" s="405"/>
      <c r="E2" s="405"/>
      <c r="F2" s="405"/>
      <c r="G2" s="405"/>
      <c r="H2" s="405"/>
      <c r="I2" s="405"/>
      <c r="J2" s="405"/>
      <c r="K2" s="405"/>
      <c r="L2" s="405"/>
      <c r="M2" s="405"/>
      <c r="N2" s="112"/>
      <c r="O2" s="113"/>
    </row>
    <row r="3" spans="1:16" ht="23.25" customHeight="1">
      <c r="A3" s="160"/>
      <c r="B3" s="160"/>
      <c r="C3" s="160"/>
      <c r="D3" s="160"/>
      <c r="E3" s="160"/>
      <c r="F3" s="160"/>
      <c r="G3" s="160"/>
      <c r="H3" s="160"/>
      <c r="I3" s="160"/>
      <c r="J3" s="160"/>
      <c r="K3" s="225"/>
      <c r="L3" s="160"/>
      <c r="M3" s="160"/>
      <c r="N3" s="112"/>
      <c r="O3" s="113"/>
    </row>
    <row r="4" spans="1:16" s="114" customFormat="1" ht="20.25" customHeight="1">
      <c r="C4" s="115"/>
      <c r="E4" s="116" t="s">
        <v>326</v>
      </c>
      <c r="F4" s="406"/>
      <c r="G4" s="406"/>
      <c r="H4" s="406"/>
      <c r="I4" s="406"/>
      <c r="J4" s="406"/>
      <c r="K4" s="406"/>
      <c r="L4" s="406"/>
      <c r="M4" s="406"/>
      <c r="N4" s="117"/>
      <c r="O4" s="118"/>
    </row>
    <row r="5" spans="1:16" s="114" customFormat="1" ht="20.25" customHeight="1">
      <c r="C5" s="115"/>
      <c r="D5" s="119"/>
      <c r="E5" s="116" t="s">
        <v>327</v>
      </c>
      <c r="F5" s="406"/>
      <c r="G5" s="406"/>
      <c r="H5" s="406"/>
      <c r="I5" s="406"/>
      <c r="J5" s="406"/>
      <c r="K5" s="406"/>
      <c r="L5" s="406"/>
      <c r="M5" s="406"/>
      <c r="N5" s="117"/>
      <c r="O5" s="118"/>
    </row>
    <row r="6" spans="1:16" s="114" customFormat="1" ht="20.25" customHeight="1">
      <c r="C6" s="115"/>
      <c r="D6" s="119"/>
      <c r="E6" s="116" t="s">
        <v>304</v>
      </c>
      <c r="F6" s="406"/>
      <c r="G6" s="406"/>
      <c r="H6" s="406"/>
      <c r="I6" s="406"/>
      <c r="J6" s="406"/>
      <c r="K6" s="406"/>
      <c r="L6" s="406"/>
      <c r="M6" s="406"/>
      <c r="N6" s="117"/>
      <c r="O6" s="118"/>
    </row>
    <row r="7" spans="1:16" ht="15.75" customHeight="1">
      <c r="A7" s="111"/>
      <c r="B7" s="111"/>
      <c r="C7" s="120"/>
      <c r="D7" s="121"/>
      <c r="E7" s="121"/>
      <c r="F7" s="121"/>
      <c r="G7" s="121"/>
      <c r="H7" s="121"/>
      <c r="I7" s="121"/>
      <c r="J7" s="121"/>
      <c r="K7" s="121"/>
      <c r="L7" s="121"/>
      <c r="M7" s="121"/>
      <c r="N7" s="121"/>
      <c r="O7" s="122"/>
    </row>
    <row r="8" spans="1:16" ht="37.5">
      <c r="A8" s="407" t="s">
        <v>324</v>
      </c>
      <c r="B8" s="407" t="s">
        <v>306</v>
      </c>
      <c r="C8" s="157" t="s">
        <v>325</v>
      </c>
      <c r="D8" s="123" t="s">
        <v>309</v>
      </c>
      <c r="E8" s="124" t="s">
        <v>314</v>
      </c>
      <c r="F8" s="409" t="s">
        <v>305</v>
      </c>
      <c r="G8" s="410"/>
      <c r="H8" s="411"/>
      <c r="I8" s="171" t="s">
        <v>328</v>
      </c>
      <c r="J8" s="171" t="s">
        <v>380</v>
      </c>
      <c r="K8" s="171" t="s">
        <v>323</v>
      </c>
      <c r="L8" s="123" t="s">
        <v>379</v>
      </c>
      <c r="M8" s="125" t="s">
        <v>315</v>
      </c>
      <c r="N8" s="126"/>
      <c r="O8" s="111" t="s">
        <v>330</v>
      </c>
      <c r="P8" s="111">
        <v>1000000</v>
      </c>
    </row>
    <row r="9" spans="1:16" ht="16.5" customHeight="1">
      <c r="A9" s="408"/>
      <c r="B9" s="408"/>
      <c r="C9" s="127" t="s">
        <v>308</v>
      </c>
      <c r="D9" s="128" t="s">
        <v>310</v>
      </c>
      <c r="E9" s="128" t="s">
        <v>311</v>
      </c>
      <c r="F9" s="129" t="s">
        <v>312</v>
      </c>
      <c r="G9" s="168">
        <v>0.75</v>
      </c>
      <c r="H9" s="130" t="s">
        <v>313</v>
      </c>
      <c r="I9" s="130" t="s">
        <v>329</v>
      </c>
      <c r="J9" s="229"/>
      <c r="K9" s="130" t="s">
        <v>338</v>
      </c>
      <c r="L9" s="130" t="s">
        <v>381</v>
      </c>
      <c r="M9" s="131" t="s">
        <v>339</v>
      </c>
      <c r="N9" s="132"/>
      <c r="O9" s="111" t="s">
        <v>331</v>
      </c>
      <c r="P9" s="111">
        <v>1600000</v>
      </c>
    </row>
    <row r="10" spans="1:16" ht="39" customHeight="1">
      <c r="A10" s="459" t="s">
        <v>369</v>
      </c>
      <c r="B10" s="460" t="s">
        <v>75</v>
      </c>
      <c r="C10" s="462">
        <v>1400000</v>
      </c>
      <c r="D10" s="463">
        <v>200000</v>
      </c>
      <c r="E10" s="463">
        <f t="shared" ref="E10:E15" si="0">C10-D10</f>
        <v>1200000</v>
      </c>
      <c r="F10" s="470">
        <f t="shared" ref="F10:F15" si="1">ROUNDDOWN(E10*$G$9,-3)</f>
        <v>900000</v>
      </c>
      <c r="G10" s="471"/>
      <c r="H10" s="472"/>
      <c r="I10" s="473">
        <v>600000</v>
      </c>
      <c r="J10" s="474" t="s">
        <v>330</v>
      </c>
      <c r="K10" s="473">
        <f>VLOOKUP(J10,$O$8:$P$11,2,FALSE)</f>
        <v>1000000</v>
      </c>
      <c r="L10" s="475">
        <f>VLOOKUP(J10,$O$8:$P$11,2,FALSE)-I10</f>
        <v>400000</v>
      </c>
      <c r="M10" s="176">
        <f>MIN(L10,F10)</f>
        <v>400000</v>
      </c>
      <c r="N10" s="134"/>
      <c r="O10" s="111" t="s">
        <v>332</v>
      </c>
      <c r="P10" s="111">
        <v>2000000</v>
      </c>
    </row>
    <row r="11" spans="1:16" ht="39" customHeight="1" thickBot="1">
      <c r="A11" s="464" t="s">
        <v>366</v>
      </c>
      <c r="B11" s="476" t="s">
        <v>55</v>
      </c>
      <c r="C11" s="468">
        <v>3000000</v>
      </c>
      <c r="D11" s="469">
        <v>200000</v>
      </c>
      <c r="E11" s="469">
        <f t="shared" si="0"/>
        <v>2800000</v>
      </c>
      <c r="F11" s="477">
        <f t="shared" si="1"/>
        <v>2100000</v>
      </c>
      <c r="G11" s="478"/>
      <c r="H11" s="479"/>
      <c r="I11" s="480">
        <v>0</v>
      </c>
      <c r="J11" s="481" t="s">
        <v>331</v>
      </c>
      <c r="K11" s="480">
        <f t="shared" ref="K11" si="2">VLOOKUP(J11,$O$8:$P$11,2,FALSE)</f>
        <v>1600000</v>
      </c>
      <c r="L11" s="482">
        <f>VLOOKUP(J11,$O$8:$P$11,2,FALSE)</f>
        <v>1600000</v>
      </c>
      <c r="M11" s="295">
        <f>MIN(L11,F11)</f>
        <v>1600000</v>
      </c>
      <c r="N11" s="134"/>
      <c r="O11" s="111" t="s">
        <v>333</v>
      </c>
      <c r="P11" s="111">
        <v>2600000</v>
      </c>
    </row>
    <row r="12" spans="1:16" ht="39" customHeight="1" thickTop="1">
      <c r="A12" s="196"/>
      <c r="B12" s="296"/>
      <c r="C12" s="165"/>
      <c r="D12" s="166"/>
      <c r="E12" s="133">
        <f t="shared" si="0"/>
        <v>0</v>
      </c>
      <c r="F12" s="421">
        <f t="shared" si="1"/>
        <v>0</v>
      </c>
      <c r="G12" s="422"/>
      <c r="H12" s="423"/>
      <c r="I12" s="297"/>
      <c r="J12" s="298"/>
      <c r="K12" s="299" t="e">
        <f>VLOOKUP(J12,$O$8:$P$11,2,FALSE)</f>
        <v>#N/A</v>
      </c>
      <c r="L12" s="300" t="e">
        <f>VLOOKUP(J12,$O$8:$P$11,2,FALSE)</f>
        <v>#N/A</v>
      </c>
      <c r="M12" s="216" t="e">
        <f>MIN(L12,F12)</f>
        <v>#N/A</v>
      </c>
      <c r="N12" s="134"/>
      <c r="O12" s="111" t="s">
        <v>340</v>
      </c>
      <c r="P12" s="111">
        <v>5200000</v>
      </c>
    </row>
    <row r="13" spans="1:16" ht="39" customHeight="1">
      <c r="A13" s="164"/>
      <c r="B13" s="182"/>
      <c r="C13" s="165"/>
      <c r="D13" s="167"/>
      <c r="E13" s="135">
        <f t="shared" si="0"/>
        <v>0</v>
      </c>
      <c r="F13" s="415">
        <f t="shared" si="1"/>
        <v>0</v>
      </c>
      <c r="G13" s="416"/>
      <c r="H13" s="417"/>
      <c r="I13" s="177"/>
      <c r="J13" s="179"/>
      <c r="K13" s="227" t="e">
        <f>VLOOKUP(J13,$O$8:$P$11,2,FALSE)</f>
        <v>#N/A</v>
      </c>
      <c r="L13" s="230" t="e">
        <f>VLOOKUP(J13,$O$8:$P$11,2,FALSE)</f>
        <v>#N/A</v>
      </c>
      <c r="M13" s="169" t="e">
        <f t="shared" ref="M13" si="3">MIN(L13,F13)</f>
        <v>#N/A</v>
      </c>
      <c r="N13" s="134"/>
    </row>
    <row r="14" spans="1:16" ht="39" customHeight="1">
      <c r="A14" s="164"/>
      <c r="B14" s="182"/>
      <c r="C14" s="165"/>
      <c r="D14" s="167"/>
      <c r="E14" s="135">
        <f t="shared" si="0"/>
        <v>0</v>
      </c>
      <c r="F14" s="415">
        <f t="shared" si="1"/>
        <v>0</v>
      </c>
      <c r="G14" s="416"/>
      <c r="H14" s="417"/>
      <c r="I14" s="177"/>
      <c r="J14" s="179"/>
      <c r="K14" s="227" t="e">
        <f>VLOOKUP(J14,$O$8:$P$11,2,FALSE)</f>
        <v>#N/A</v>
      </c>
      <c r="L14" s="230" t="e">
        <f>VLOOKUP(J14,$O$8:$P$11,2,FALSE)</f>
        <v>#N/A</v>
      </c>
      <c r="M14" s="176" t="e">
        <f>MIN(L14,F14)</f>
        <v>#N/A</v>
      </c>
      <c r="N14" s="134"/>
    </row>
    <row r="15" spans="1:16" ht="39" customHeight="1" thickBot="1">
      <c r="A15" s="164"/>
      <c r="B15" s="183"/>
      <c r="C15" s="165"/>
      <c r="D15" s="167"/>
      <c r="E15" s="135">
        <f t="shared" si="0"/>
        <v>0</v>
      </c>
      <c r="F15" s="424">
        <f t="shared" si="1"/>
        <v>0</v>
      </c>
      <c r="G15" s="425"/>
      <c r="H15" s="426"/>
      <c r="I15" s="178"/>
      <c r="J15" s="180"/>
      <c r="K15" s="228" t="e">
        <f>VLOOKUP(J15,$O$8:$P$11,2,FALSE)</f>
        <v>#N/A</v>
      </c>
      <c r="L15" s="231" t="e">
        <f>VLOOKUP(J15,$O$8:$P$11,2,FALSE)</f>
        <v>#N/A</v>
      </c>
      <c r="M15" s="288" t="e">
        <f>MIN(L15,F15)</f>
        <v>#N/A</v>
      </c>
      <c r="N15" s="134"/>
    </row>
    <row r="16" spans="1:16" ht="35.25" customHeight="1" thickTop="1">
      <c r="A16" s="400" t="s">
        <v>307</v>
      </c>
      <c r="B16" s="401"/>
      <c r="C16" s="136">
        <f>SUM(C12:C15)</f>
        <v>0</v>
      </c>
      <c r="D16" s="136">
        <f>SUM(D12:D15)</f>
        <v>0</v>
      </c>
      <c r="E16" s="137">
        <f>SUM(E12:E15)</f>
        <v>0</v>
      </c>
      <c r="F16" s="402"/>
      <c r="G16" s="403"/>
      <c r="H16" s="404"/>
      <c r="I16" s="188"/>
      <c r="J16" s="188"/>
      <c r="K16" s="224"/>
      <c r="L16" s="189"/>
      <c r="M16" s="138" t="e">
        <f>MIN(SUM(M12:M15),P12)</f>
        <v>#N/A</v>
      </c>
      <c r="N16" s="139"/>
    </row>
    <row r="17" spans="1:16" ht="20.25" customHeight="1">
      <c r="A17" s="111"/>
      <c r="B17" s="111"/>
      <c r="C17" s="139"/>
      <c r="F17" s="140"/>
      <c r="G17" s="172"/>
      <c r="H17" s="173"/>
      <c r="I17" s="173"/>
      <c r="J17" s="173"/>
      <c r="K17" s="173"/>
      <c r="L17" s="174" t="s">
        <v>344</v>
      </c>
      <c r="M17" s="190">
        <v>5200000</v>
      </c>
      <c r="N17" s="141"/>
    </row>
    <row r="18" spans="1:16">
      <c r="A18" s="111"/>
      <c r="B18" s="111"/>
      <c r="C18" s="139"/>
      <c r="F18" s="140"/>
      <c r="G18" s="140"/>
      <c r="H18" s="140"/>
      <c r="I18" s="140"/>
      <c r="J18" s="140"/>
      <c r="K18" s="140"/>
      <c r="M18" s="141"/>
      <c r="N18" s="141"/>
    </row>
    <row r="19" spans="1:16" s="143" customFormat="1" ht="19.5">
      <c r="A19" s="322" t="s">
        <v>456</v>
      </c>
      <c r="B19" s="111"/>
      <c r="C19" s="111"/>
      <c r="D19" s="111"/>
      <c r="E19" s="111"/>
    </row>
    <row r="20" spans="1:16" s="143" customFormat="1" ht="19.5">
      <c r="A20" s="322" t="s">
        <v>362</v>
      </c>
      <c r="B20" s="142"/>
      <c r="C20" s="111"/>
      <c r="D20" s="111"/>
      <c r="E20" s="111"/>
    </row>
    <row r="21" spans="1:16" s="143" customFormat="1" ht="19.5">
      <c r="A21" s="322" t="s">
        <v>342</v>
      </c>
      <c r="B21" s="111"/>
      <c r="C21" s="111"/>
      <c r="D21" s="111"/>
      <c r="E21" s="111"/>
    </row>
    <row r="22" spans="1:16" s="143" customFormat="1" ht="19.5">
      <c r="A22" s="322" t="s">
        <v>363</v>
      </c>
      <c r="B22" s="111"/>
      <c r="C22" s="111"/>
      <c r="D22" s="111"/>
      <c r="E22" s="111"/>
    </row>
    <row r="23" spans="1:16" s="143" customFormat="1" ht="19.5">
      <c r="A23" s="322" t="s">
        <v>378</v>
      </c>
      <c r="B23" s="111"/>
      <c r="C23" s="111"/>
      <c r="D23" s="111"/>
      <c r="E23" s="111"/>
    </row>
    <row r="24" spans="1:16" s="143" customFormat="1">
      <c r="A24" s="111"/>
      <c r="B24" s="111"/>
      <c r="C24" s="111"/>
      <c r="D24" s="111"/>
      <c r="E24" s="111"/>
    </row>
    <row r="25" spans="1:16" s="143" customFormat="1">
      <c r="A25" s="111"/>
      <c r="B25" s="111"/>
      <c r="C25" s="111"/>
      <c r="D25" s="111"/>
      <c r="E25" s="111"/>
      <c r="P25" s="154"/>
    </row>
    <row r="26" spans="1:16" s="143" customFormat="1">
      <c r="A26" s="144"/>
      <c r="B26" s="144"/>
      <c r="C26" s="111"/>
      <c r="D26" s="111"/>
      <c r="E26" s="111"/>
      <c r="P26" s="154"/>
    </row>
    <row r="27" spans="1:16" s="143" customFormat="1" ht="16.5">
      <c r="C27" s="412"/>
      <c r="D27" s="412"/>
      <c r="E27" s="145"/>
      <c r="P27" s="155"/>
    </row>
    <row r="28" spans="1:16" s="143" customFormat="1" ht="16.5">
      <c r="E28" s="146"/>
      <c r="P28" s="154"/>
    </row>
    <row r="29" spans="1:16" s="143" customFormat="1" ht="16.5">
      <c r="E29" s="146"/>
      <c r="P29" s="154"/>
    </row>
    <row r="30" spans="1:16" s="143" customFormat="1">
      <c r="B30" s="184" t="s">
        <v>55</v>
      </c>
      <c r="E30" s="146"/>
      <c r="P30" s="154"/>
    </row>
    <row r="31" spans="1:16" s="143" customFormat="1" ht="15" customHeight="1">
      <c r="A31" s="147"/>
      <c r="B31" s="184" t="s">
        <v>54</v>
      </c>
      <c r="C31" s="148"/>
      <c r="D31" s="148"/>
      <c r="E31" s="148"/>
      <c r="F31" s="149"/>
      <c r="G31" s="149"/>
      <c r="H31" s="149"/>
      <c r="I31" s="149"/>
      <c r="J31" s="149"/>
      <c r="K31" s="149"/>
      <c r="P31" s="156"/>
    </row>
    <row r="32" spans="1:16" s="143" customFormat="1">
      <c r="A32" s="111"/>
      <c r="B32" s="184" t="s">
        <v>56</v>
      </c>
      <c r="C32" s="147"/>
      <c r="D32" s="147"/>
      <c r="E32" s="147"/>
      <c r="F32" s="149"/>
      <c r="G32" s="149"/>
      <c r="H32" s="149"/>
      <c r="I32" s="149"/>
      <c r="J32" s="149"/>
      <c r="K32" s="149"/>
      <c r="P32" s="111"/>
    </row>
    <row r="33" spans="2:16">
      <c r="B33" s="184" t="s">
        <v>57</v>
      </c>
    </row>
    <row r="34" spans="2:16">
      <c r="B34" s="184" t="s">
        <v>58</v>
      </c>
    </row>
    <row r="35" spans="2:16">
      <c r="B35" s="184" t="s">
        <v>59</v>
      </c>
    </row>
    <row r="36" spans="2:16">
      <c r="B36" s="184" t="s">
        <v>60</v>
      </c>
    </row>
    <row r="37" spans="2:16">
      <c r="B37" s="184" t="s">
        <v>334</v>
      </c>
      <c r="O37" s="151"/>
      <c r="P37" s="151"/>
    </row>
    <row r="38" spans="2:16">
      <c r="B38" s="184" t="s">
        <v>62</v>
      </c>
      <c r="O38" s="151"/>
      <c r="P38" s="151"/>
    </row>
    <row r="39" spans="2:16">
      <c r="B39" s="184" t="s">
        <v>63</v>
      </c>
      <c r="O39" s="151"/>
      <c r="P39" s="151"/>
    </row>
    <row r="40" spans="2:16">
      <c r="B40" s="184" t="s">
        <v>64</v>
      </c>
      <c r="O40" s="151"/>
      <c r="P40" s="151"/>
    </row>
    <row r="41" spans="2:16">
      <c r="B41" s="184" t="s">
        <v>66</v>
      </c>
      <c r="O41" s="151"/>
      <c r="P41" s="151"/>
    </row>
    <row r="42" spans="2:16">
      <c r="B42" s="184" t="s">
        <v>65</v>
      </c>
      <c r="F42" s="158"/>
      <c r="O42" s="151"/>
      <c r="P42" s="151"/>
    </row>
    <row r="43" spans="2:16">
      <c r="B43" s="184" t="s">
        <v>67</v>
      </c>
      <c r="O43" s="151"/>
      <c r="P43" s="151"/>
    </row>
    <row r="44" spans="2:16">
      <c r="B44" s="184" t="s">
        <v>68</v>
      </c>
      <c r="O44" s="151"/>
      <c r="P44" s="151"/>
    </row>
    <row r="45" spans="2:16">
      <c r="B45" s="185" t="s">
        <v>69</v>
      </c>
      <c r="O45" s="151"/>
      <c r="P45" s="151"/>
    </row>
    <row r="46" spans="2:16">
      <c r="B46" s="185" t="s">
        <v>70</v>
      </c>
      <c r="O46" s="151"/>
      <c r="P46" s="151"/>
    </row>
    <row r="47" spans="2:16">
      <c r="B47" s="111" t="s">
        <v>335</v>
      </c>
      <c r="O47" s="149"/>
      <c r="P47" s="149"/>
    </row>
    <row r="48" spans="2:16">
      <c r="B48" s="186" t="s">
        <v>71</v>
      </c>
      <c r="O48" s="149"/>
      <c r="P48" s="149"/>
    </row>
    <row r="49" spans="2:16">
      <c r="B49" s="111" t="s">
        <v>336</v>
      </c>
      <c r="O49" s="149"/>
      <c r="P49" s="149"/>
    </row>
    <row r="50" spans="2:16">
      <c r="B50" s="111" t="s">
        <v>337</v>
      </c>
      <c r="O50" s="149"/>
      <c r="P50" s="149"/>
    </row>
    <row r="51" spans="2:16">
      <c r="B51" s="187" t="s">
        <v>72</v>
      </c>
      <c r="O51" s="151"/>
      <c r="P51" s="151"/>
    </row>
    <row r="52" spans="2:16">
      <c r="B52" s="187" t="s">
        <v>73</v>
      </c>
      <c r="O52" s="151"/>
      <c r="P52" s="151"/>
    </row>
    <row r="53" spans="2:16">
      <c r="B53" s="185" t="s">
        <v>75</v>
      </c>
    </row>
    <row r="54" spans="2:16">
      <c r="B54" s="184" t="s">
        <v>76</v>
      </c>
    </row>
    <row r="55" spans="2:16">
      <c r="B55" s="184" t="s">
        <v>77</v>
      </c>
    </row>
    <row r="56" spans="2:16">
      <c r="B56" s="184" t="s">
        <v>78</v>
      </c>
    </row>
    <row r="58" spans="2:16">
      <c r="L58" s="184"/>
    </row>
  </sheetData>
  <mergeCells count="17">
    <mergeCell ref="C27:D27"/>
    <mergeCell ref="F6:M6"/>
    <mergeCell ref="B8:B9"/>
    <mergeCell ref="F8:H8"/>
    <mergeCell ref="F10:H10"/>
    <mergeCell ref="F11:H11"/>
    <mergeCell ref="F12:H12"/>
    <mergeCell ref="A2:M2"/>
    <mergeCell ref="A8:A9"/>
    <mergeCell ref="A16:B16"/>
    <mergeCell ref="F13:H13"/>
    <mergeCell ref="F14:H14"/>
    <mergeCell ref="F5:M5"/>
    <mergeCell ref="F15:H15"/>
    <mergeCell ref="F16:H16"/>
    <mergeCell ref="F4:I4"/>
    <mergeCell ref="J4:M4"/>
  </mergeCells>
  <phoneticPr fontId="1"/>
  <dataValidations count="3">
    <dataValidation type="list" allowBlank="1" showInputMessage="1" showErrorMessage="1" sqref="J10:J15" xr:uid="{4128F081-996B-418A-BB28-7839DF47D7A0}">
      <formula1>$O$8:$O$11</formula1>
    </dataValidation>
    <dataValidation type="list" allowBlank="1" showInputMessage="1" showErrorMessage="1" sqref="B11:B15" xr:uid="{A2BED78F-24FB-404F-96DE-59B7767D2A6A}">
      <formula1>$B$30:$B$56</formula1>
    </dataValidation>
    <dataValidation type="list" allowBlank="1" showInputMessage="1" showErrorMessage="1" sqref="B10" xr:uid="{46684480-B461-46DE-B744-664C3A8F1AD3}">
      <formula1>B$30:B$56</formula1>
    </dataValidation>
  </dataValidations>
  <pageMargins left="0.70866141732283472" right="0.70866141732283472" top="0.35433070866141736" bottom="0.15748031496062992" header="0.31496062992125984" footer="0.31496062992125984"/>
  <pageSetup paperSize="9" scale="64" fitToHeight="0" orientation="landscape" cellComments="asDisplayed"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B41-4DEE-4BEB-89F0-D246339A42C7}">
  <sheetPr>
    <pageSetUpPr fitToPage="1"/>
  </sheetPr>
  <dimension ref="A1:L55"/>
  <sheetViews>
    <sheetView view="pageBreakPreview" zoomScaleNormal="110" zoomScaleSheetLayoutView="100" workbookViewId="0">
      <selection activeCell="A10" sqref="A10:D11"/>
    </sheetView>
  </sheetViews>
  <sheetFormatPr defaultRowHeight="18.75"/>
  <cols>
    <col min="1" max="1" width="23.25" style="150" customWidth="1"/>
    <col min="2" max="2" width="26.25" style="150" customWidth="1"/>
    <col min="3" max="5" width="20.125" style="111" customWidth="1"/>
    <col min="6" max="8" width="7.5" style="111" customWidth="1"/>
    <col min="9" max="9" width="20.125" style="111" customWidth="1"/>
    <col min="10" max="10" width="10.75" style="111" customWidth="1"/>
    <col min="11" max="11" width="9.125" style="111" bestFit="1" customWidth="1"/>
    <col min="12" max="12" width="9.5" style="111" bestFit="1" customWidth="1"/>
    <col min="13" max="13" width="42.125" style="111" bestFit="1" customWidth="1"/>
    <col min="14" max="14" width="11.25" style="111" bestFit="1" customWidth="1"/>
    <col min="15" max="16384" width="9" style="111"/>
  </cols>
  <sheetData>
    <row r="1" spans="1:12" ht="25.5">
      <c r="A1" s="152" t="s">
        <v>303</v>
      </c>
      <c r="B1" s="152"/>
      <c r="C1" s="152"/>
      <c r="D1" s="153"/>
      <c r="E1" s="153"/>
      <c r="F1" s="153"/>
      <c r="G1" s="153"/>
      <c r="H1" s="153"/>
      <c r="I1" s="153"/>
      <c r="J1" s="110"/>
    </row>
    <row r="2" spans="1:12" ht="23.25" customHeight="1">
      <c r="A2" s="405" t="s">
        <v>365</v>
      </c>
      <c r="B2" s="405"/>
      <c r="C2" s="405"/>
      <c r="D2" s="405"/>
      <c r="E2" s="405"/>
      <c r="F2" s="405"/>
      <c r="G2" s="405"/>
      <c r="H2" s="405"/>
      <c r="I2" s="405"/>
      <c r="J2" s="112"/>
      <c r="K2" s="113"/>
    </row>
    <row r="3" spans="1:12" ht="23.25" customHeight="1">
      <c r="A3" s="160"/>
      <c r="B3" s="160"/>
      <c r="C3" s="160"/>
      <c r="D3" s="160"/>
      <c r="E3" s="160"/>
      <c r="F3" s="160"/>
      <c r="G3" s="160"/>
      <c r="H3" s="160"/>
      <c r="I3" s="160"/>
      <c r="J3" s="112"/>
      <c r="K3" s="113"/>
    </row>
    <row r="4" spans="1:12" s="114" customFormat="1" ht="20.25" customHeight="1">
      <c r="C4" s="115"/>
      <c r="D4" s="116" t="s">
        <v>326</v>
      </c>
      <c r="E4" s="219"/>
      <c r="F4" s="406"/>
      <c r="G4" s="406"/>
      <c r="H4" s="406"/>
      <c r="I4" s="406"/>
      <c r="J4" s="117"/>
      <c r="K4" s="118"/>
    </row>
    <row r="5" spans="1:12" s="114" customFormat="1" ht="20.25" customHeight="1">
      <c r="C5" s="115"/>
      <c r="D5" s="116" t="s">
        <v>327</v>
      </c>
      <c r="E5" s="220"/>
      <c r="F5" s="406"/>
      <c r="G5" s="406"/>
      <c r="H5" s="406"/>
      <c r="I5" s="406"/>
      <c r="J5" s="117"/>
      <c r="K5" s="118"/>
    </row>
    <row r="6" spans="1:12" s="114" customFormat="1" ht="20.25" customHeight="1">
      <c r="C6" s="115"/>
      <c r="D6" s="116" t="s">
        <v>304</v>
      </c>
      <c r="E6" s="220"/>
      <c r="F6" s="406"/>
      <c r="G6" s="406"/>
      <c r="H6" s="406"/>
      <c r="I6" s="406"/>
      <c r="J6" s="117"/>
      <c r="K6" s="118"/>
    </row>
    <row r="7" spans="1:12" ht="15.75" customHeight="1">
      <c r="A7" s="111"/>
      <c r="B7" s="111"/>
      <c r="C7" s="120"/>
      <c r="D7" s="121"/>
      <c r="E7" s="121"/>
      <c r="F7" s="121"/>
      <c r="G7" s="121"/>
      <c r="H7" s="121"/>
      <c r="I7" s="121"/>
      <c r="J7" s="121"/>
      <c r="K7" s="122"/>
    </row>
    <row r="8" spans="1:12" ht="37.5">
      <c r="A8" s="407" t="s">
        <v>324</v>
      </c>
      <c r="B8" s="407" t="s">
        <v>306</v>
      </c>
      <c r="C8" s="157" t="s">
        <v>325</v>
      </c>
      <c r="D8" s="123" t="s">
        <v>309</v>
      </c>
      <c r="E8" s="124" t="s">
        <v>314</v>
      </c>
      <c r="F8" s="409" t="s">
        <v>305</v>
      </c>
      <c r="G8" s="410"/>
      <c r="H8" s="411"/>
      <c r="I8" s="125" t="s">
        <v>315</v>
      </c>
      <c r="J8" s="126"/>
    </row>
    <row r="9" spans="1:12" ht="16.5" customHeight="1">
      <c r="A9" s="408"/>
      <c r="B9" s="408"/>
      <c r="C9" s="127" t="s">
        <v>308</v>
      </c>
      <c r="D9" s="128" t="s">
        <v>310</v>
      </c>
      <c r="E9" s="128" t="s">
        <v>311</v>
      </c>
      <c r="F9" s="129" t="s">
        <v>312</v>
      </c>
      <c r="G9" s="168">
        <v>0.75</v>
      </c>
      <c r="H9" s="130" t="s">
        <v>313</v>
      </c>
      <c r="I9" s="131" t="s">
        <v>329</v>
      </c>
      <c r="J9" s="132"/>
    </row>
    <row r="10" spans="1:12" ht="39" customHeight="1">
      <c r="A10" s="483" t="s">
        <v>367</v>
      </c>
      <c r="B10" s="484" t="s">
        <v>76</v>
      </c>
      <c r="C10" s="462">
        <v>6300000</v>
      </c>
      <c r="D10" s="463">
        <v>300000</v>
      </c>
      <c r="E10" s="135">
        <f t="shared" ref="E10:E15" si="0">C10-D10</f>
        <v>6000000</v>
      </c>
      <c r="F10" s="427">
        <f>ROUNDDOWN(E10*$G$9,-3)</f>
        <v>4500000</v>
      </c>
      <c r="G10" s="427"/>
      <c r="H10" s="427"/>
      <c r="I10" s="176">
        <f t="shared" ref="I10:I15" si="1">MIN(F10,$L$11)</f>
        <v>4500000</v>
      </c>
      <c r="J10" s="134"/>
    </row>
    <row r="11" spans="1:12" ht="39" customHeight="1" thickBot="1">
      <c r="A11" s="485" t="s">
        <v>368</v>
      </c>
      <c r="B11" s="486" t="s">
        <v>334</v>
      </c>
      <c r="C11" s="468">
        <v>3000000</v>
      </c>
      <c r="D11" s="487">
        <v>200000</v>
      </c>
      <c r="E11" s="301">
        <f t="shared" si="0"/>
        <v>2800000</v>
      </c>
      <c r="F11" s="428">
        <f t="shared" ref="F11" si="2">ROUNDDOWN(E11*$G$9,-3)</f>
        <v>2100000</v>
      </c>
      <c r="G11" s="429"/>
      <c r="H11" s="430"/>
      <c r="I11" s="302">
        <f t="shared" si="1"/>
        <v>2100000</v>
      </c>
      <c r="J11" s="134"/>
      <c r="K11" s="111" t="s">
        <v>383</v>
      </c>
      <c r="L11" s="111">
        <v>10000000</v>
      </c>
    </row>
    <row r="12" spans="1:12" ht="39" customHeight="1" thickTop="1">
      <c r="A12" s="196"/>
      <c r="B12" s="292"/>
      <c r="C12" s="165"/>
      <c r="D12" s="166"/>
      <c r="E12" s="133">
        <f t="shared" si="0"/>
        <v>0</v>
      </c>
      <c r="F12" s="421">
        <f>ROUNDDOWN(E12*$G$9,-3)</f>
        <v>0</v>
      </c>
      <c r="G12" s="422"/>
      <c r="H12" s="423"/>
      <c r="I12" s="294">
        <f>MIN(F12,$L$11)</f>
        <v>0</v>
      </c>
      <c r="J12" s="134"/>
      <c r="K12" s="111" t="s">
        <v>340</v>
      </c>
      <c r="L12" s="111">
        <v>10000000</v>
      </c>
    </row>
    <row r="13" spans="1:12" ht="39" customHeight="1">
      <c r="A13" s="164"/>
      <c r="B13" s="181"/>
      <c r="C13" s="202"/>
      <c r="D13" s="167"/>
      <c r="E13" s="135">
        <f t="shared" si="0"/>
        <v>0</v>
      </c>
      <c r="F13" s="415">
        <f>ROUNDDOWN(E13*$G$9,-3)</f>
        <v>0</v>
      </c>
      <c r="G13" s="416"/>
      <c r="H13" s="417"/>
      <c r="I13" s="226">
        <f t="shared" si="1"/>
        <v>0</v>
      </c>
      <c r="J13" s="134"/>
    </row>
    <row r="14" spans="1:12" ht="39" customHeight="1">
      <c r="A14" s="164"/>
      <c r="B14" s="181"/>
      <c r="C14" s="202"/>
      <c r="D14" s="167"/>
      <c r="E14" s="135">
        <f t="shared" si="0"/>
        <v>0</v>
      </c>
      <c r="F14" s="415">
        <f>ROUNDDOWN(E14*$G$9,-3)</f>
        <v>0</v>
      </c>
      <c r="G14" s="416"/>
      <c r="H14" s="417"/>
      <c r="I14" s="226">
        <f t="shared" si="1"/>
        <v>0</v>
      </c>
      <c r="J14" s="134"/>
    </row>
    <row r="15" spans="1:12" ht="39" customHeight="1" thickBot="1">
      <c r="A15" s="164"/>
      <c r="B15" s="199"/>
      <c r="C15" s="165"/>
      <c r="D15" s="166"/>
      <c r="E15" s="133">
        <f t="shared" si="0"/>
        <v>0</v>
      </c>
      <c r="F15" s="424">
        <f>ROUNDDOWN(E15*$G$9,-3)</f>
        <v>0</v>
      </c>
      <c r="G15" s="425"/>
      <c r="H15" s="426"/>
      <c r="I15" s="232">
        <f t="shared" si="1"/>
        <v>0</v>
      </c>
      <c r="J15" s="134"/>
    </row>
    <row r="16" spans="1:12" ht="35.25" customHeight="1" thickTop="1">
      <c r="A16" s="400" t="s">
        <v>307</v>
      </c>
      <c r="B16" s="401"/>
      <c r="C16" s="136">
        <f>SUM(C12:C15)</f>
        <v>0</v>
      </c>
      <c r="D16" s="136">
        <f>SUM(D12:D15)</f>
        <v>0</v>
      </c>
      <c r="E16" s="137">
        <f>SUM(E12:E15)</f>
        <v>0</v>
      </c>
      <c r="F16" s="402"/>
      <c r="G16" s="403"/>
      <c r="H16" s="404"/>
      <c r="I16" s="138">
        <f>MIN(SUM(I12:I15),L12)</f>
        <v>0</v>
      </c>
      <c r="J16" s="139"/>
    </row>
    <row r="17" spans="1:12" ht="20.25" customHeight="1">
      <c r="A17" s="111"/>
      <c r="B17" s="111"/>
      <c r="C17" s="139"/>
      <c r="F17" s="140"/>
      <c r="G17" s="172"/>
      <c r="H17" s="221" t="s">
        <v>344</v>
      </c>
      <c r="I17" s="190">
        <v>10000000</v>
      </c>
      <c r="J17" s="141"/>
    </row>
    <row r="18" spans="1:12">
      <c r="A18" s="111"/>
      <c r="B18" s="111"/>
      <c r="C18" s="139"/>
      <c r="F18" s="140"/>
      <c r="G18" s="140"/>
      <c r="H18" s="140"/>
      <c r="I18" s="141"/>
      <c r="J18" s="141"/>
    </row>
    <row r="19" spans="1:12" s="143" customFormat="1" ht="19.5">
      <c r="A19" s="322" t="s">
        <v>456</v>
      </c>
      <c r="B19" s="111"/>
      <c r="C19" s="111"/>
      <c r="D19" s="111"/>
      <c r="E19" s="111"/>
    </row>
    <row r="20" spans="1:12" s="143" customFormat="1" ht="19.5">
      <c r="A20" s="322" t="s">
        <v>362</v>
      </c>
      <c r="B20" s="142"/>
      <c r="C20" s="111"/>
      <c r="D20" s="111"/>
      <c r="E20" s="111"/>
    </row>
    <row r="21" spans="1:12" s="143" customFormat="1" ht="19.5">
      <c r="A21" s="322" t="s">
        <v>343</v>
      </c>
      <c r="B21" s="111"/>
      <c r="C21" s="111"/>
      <c r="D21" s="111"/>
      <c r="E21" s="111"/>
    </row>
    <row r="22" spans="1:12" s="143" customFormat="1" ht="19.5">
      <c r="A22" s="322" t="s">
        <v>363</v>
      </c>
      <c r="B22" s="111"/>
      <c r="C22" s="111"/>
      <c r="D22" s="111"/>
      <c r="E22" s="111"/>
    </row>
    <row r="23" spans="1:12" s="143" customFormat="1">
      <c r="B23" s="111"/>
      <c r="C23" s="111"/>
      <c r="D23" s="111"/>
      <c r="E23" s="111"/>
    </row>
    <row r="24" spans="1:12" s="143" customFormat="1">
      <c r="A24" s="111"/>
      <c r="B24" s="111"/>
      <c r="C24" s="111"/>
      <c r="D24" s="111"/>
      <c r="E24" s="111"/>
    </row>
    <row r="25" spans="1:12" s="143" customFormat="1">
      <c r="A25" s="111"/>
      <c r="B25" s="111"/>
      <c r="C25" s="111"/>
      <c r="D25" s="111"/>
      <c r="E25" s="111"/>
      <c r="L25" s="154"/>
    </row>
    <row r="26" spans="1:12" s="143" customFormat="1">
      <c r="A26" s="144"/>
      <c r="B26" s="144"/>
      <c r="C26" s="111"/>
      <c r="D26" s="111"/>
      <c r="E26" s="111"/>
      <c r="L26" s="154"/>
    </row>
    <row r="27" spans="1:12" s="143" customFormat="1" ht="16.5">
      <c r="C27" s="412"/>
      <c r="D27" s="412"/>
      <c r="E27" s="159"/>
      <c r="L27" s="155"/>
    </row>
    <row r="28" spans="1:12" s="143" customFormat="1" ht="16.5">
      <c r="E28" s="146"/>
      <c r="L28" s="154"/>
    </row>
    <row r="29" spans="1:12" s="143" customFormat="1" ht="16.5">
      <c r="B29" s="143" t="s">
        <v>55</v>
      </c>
      <c r="E29" s="146"/>
      <c r="L29" s="154"/>
    </row>
    <row r="30" spans="1:12" s="143" customFormat="1" ht="16.5">
      <c r="B30" s="143" t="s">
        <v>54</v>
      </c>
      <c r="E30" s="146"/>
      <c r="L30" s="154"/>
    </row>
    <row r="31" spans="1:12" s="143" customFormat="1" ht="15" customHeight="1">
      <c r="A31" s="147"/>
      <c r="B31" s="147" t="s">
        <v>56</v>
      </c>
      <c r="C31" s="148"/>
      <c r="D31" s="148"/>
      <c r="E31" s="148"/>
      <c r="F31" s="149"/>
      <c r="G31" s="149"/>
      <c r="H31" s="149"/>
      <c r="L31" s="156"/>
    </row>
    <row r="32" spans="1:12" s="143" customFormat="1">
      <c r="A32" s="111"/>
      <c r="B32" s="111" t="s">
        <v>57</v>
      </c>
      <c r="C32" s="147"/>
      <c r="D32" s="147"/>
      <c r="E32" s="147"/>
      <c r="F32" s="149"/>
      <c r="G32" s="149"/>
      <c r="H32" s="149"/>
      <c r="L32" s="111"/>
    </row>
    <row r="33" spans="2:12">
      <c r="B33" s="150" t="s">
        <v>58</v>
      </c>
    </row>
    <row r="34" spans="2:12">
      <c r="B34" s="150" t="s">
        <v>59</v>
      </c>
    </row>
    <row r="35" spans="2:12">
      <c r="B35" s="150" t="s">
        <v>60</v>
      </c>
    </row>
    <row r="36" spans="2:12">
      <c r="B36" s="150" t="s">
        <v>334</v>
      </c>
    </row>
    <row r="37" spans="2:12">
      <c r="B37" s="150" t="s">
        <v>62</v>
      </c>
      <c r="K37" s="151"/>
      <c r="L37" s="151"/>
    </row>
    <row r="38" spans="2:12">
      <c r="B38" s="150" t="s">
        <v>63</v>
      </c>
      <c r="K38" s="151"/>
      <c r="L38" s="151"/>
    </row>
    <row r="39" spans="2:12">
      <c r="B39" s="150" t="s">
        <v>64</v>
      </c>
      <c r="F39" s="111" t="s">
        <v>316</v>
      </c>
      <c r="K39" s="151"/>
      <c r="L39" s="151"/>
    </row>
    <row r="40" spans="2:12">
      <c r="B40" s="150" t="s">
        <v>66</v>
      </c>
      <c r="F40" s="111" t="s">
        <v>317</v>
      </c>
      <c r="K40" s="151"/>
      <c r="L40" s="151"/>
    </row>
    <row r="41" spans="2:12">
      <c r="B41" s="150" t="s">
        <v>65</v>
      </c>
      <c r="F41" s="111" t="s">
        <v>318</v>
      </c>
      <c r="K41" s="151"/>
      <c r="L41" s="151"/>
    </row>
    <row r="42" spans="2:12">
      <c r="B42" s="150" t="s">
        <v>67</v>
      </c>
      <c r="F42" s="158" t="s">
        <v>319</v>
      </c>
      <c r="K42" s="151"/>
      <c r="L42" s="151"/>
    </row>
    <row r="43" spans="2:12">
      <c r="B43" s="150" t="s">
        <v>68</v>
      </c>
      <c r="F43" s="111" t="s">
        <v>320</v>
      </c>
      <c r="K43" s="151"/>
      <c r="L43" s="151"/>
    </row>
    <row r="44" spans="2:12">
      <c r="B44" s="150" t="s">
        <v>69</v>
      </c>
      <c r="F44" s="111" t="s">
        <v>321</v>
      </c>
      <c r="K44" s="151"/>
      <c r="L44" s="151"/>
    </row>
    <row r="45" spans="2:12">
      <c r="B45" s="150" t="s">
        <v>70</v>
      </c>
      <c r="K45" s="151"/>
      <c r="L45" s="151"/>
    </row>
    <row r="46" spans="2:12">
      <c r="B46" s="150" t="s">
        <v>335</v>
      </c>
      <c r="K46" s="151"/>
      <c r="L46" s="151"/>
    </row>
    <row r="47" spans="2:12">
      <c r="B47" s="150" t="s">
        <v>71</v>
      </c>
      <c r="K47" s="149"/>
      <c r="L47" s="149"/>
    </row>
    <row r="48" spans="2:12">
      <c r="B48" s="150" t="s">
        <v>336</v>
      </c>
      <c r="K48" s="149"/>
      <c r="L48" s="149"/>
    </row>
    <row r="49" spans="2:12">
      <c r="B49" s="150" t="s">
        <v>337</v>
      </c>
      <c r="K49" s="149"/>
      <c r="L49" s="149"/>
    </row>
    <row r="50" spans="2:12">
      <c r="B50" s="150" t="s">
        <v>72</v>
      </c>
      <c r="K50" s="149"/>
      <c r="L50" s="149"/>
    </row>
    <row r="51" spans="2:12">
      <c r="B51" s="150" t="s">
        <v>73</v>
      </c>
      <c r="K51" s="151"/>
      <c r="L51" s="151"/>
    </row>
    <row r="52" spans="2:12">
      <c r="B52" s="150" t="s">
        <v>75</v>
      </c>
      <c r="K52" s="151"/>
      <c r="L52" s="151"/>
    </row>
    <row r="53" spans="2:12">
      <c r="B53" s="150" t="s">
        <v>76</v>
      </c>
    </row>
    <row r="54" spans="2:12">
      <c r="B54" s="150" t="s">
        <v>77</v>
      </c>
    </row>
    <row r="55" spans="2:12">
      <c r="B55" s="150" t="s">
        <v>78</v>
      </c>
    </row>
  </sheetData>
  <mergeCells count="16">
    <mergeCell ref="C27:D27"/>
    <mergeCell ref="F13:H13"/>
    <mergeCell ref="F14:H14"/>
    <mergeCell ref="F10:H10"/>
    <mergeCell ref="F11:H11"/>
    <mergeCell ref="F12:H12"/>
    <mergeCell ref="F15:H15"/>
    <mergeCell ref="A16:B16"/>
    <mergeCell ref="F16:H16"/>
    <mergeCell ref="A2:I2"/>
    <mergeCell ref="F4:I4"/>
    <mergeCell ref="F5:I5"/>
    <mergeCell ref="F6:I6"/>
    <mergeCell ref="A8:A9"/>
    <mergeCell ref="B8:B9"/>
    <mergeCell ref="F8:H8"/>
  </mergeCells>
  <phoneticPr fontId="1"/>
  <dataValidations count="1">
    <dataValidation type="list" allowBlank="1" showInputMessage="1" showErrorMessage="1" sqref="B10:B15" xr:uid="{8C8E9A75-16C7-48CF-8405-00AA932C4F50}">
      <formula1>$B$29:$B$55</formula1>
    </dataValidation>
  </dataValidations>
  <pageMargins left="0.70866141732283472" right="0.70866141732283472" top="0.35433070866141736" bottom="0.15748031496062992" header="0.31496062992125984" footer="0.31496062992125984"/>
  <pageSetup paperSize="9" scale="79" fitToHeight="0" orientation="landscape" cellComments="asDisplayed"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BA18-14DF-4C02-900B-4B0A8E518663}">
  <dimension ref="A1:G26"/>
  <sheetViews>
    <sheetView view="pageBreakPreview" zoomScale="110" zoomScaleNormal="75" zoomScaleSheetLayoutView="110" workbookViewId="0">
      <selection activeCell="B9" sqref="B9"/>
    </sheetView>
  </sheetViews>
  <sheetFormatPr defaultColWidth="9" defaultRowHeight="18.75"/>
  <cols>
    <col min="1" max="2" width="37.75" style="241" customWidth="1"/>
    <col min="3" max="3" width="3.625" style="241" customWidth="1"/>
    <col min="4" max="4" width="6.25" style="241" bestFit="1" customWidth="1"/>
    <col min="5" max="5" width="6" style="241" bestFit="1" customWidth="1"/>
    <col min="6" max="6" width="9" style="241"/>
    <col min="7" max="7" width="15.625" style="241" bestFit="1" customWidth="1"/>
    <col min="8" max="16384" width="9" style="241"/>
  </cols>
  <sheetData>
    <row r="1" spans="1:2">
      <c r="B1" s="242" t="s">
        <v>388</v>
      </c>
    </row>
    <row r="2" spans="1:2">
      <c r="B2" s="243"/>
    </row>
    <row r="3" spans="1:2">
      <c r="B3" s="243"/>
    </row>
    <row r="4" spans="1:2" ht="24">
      <c r="A4" s="431" t="s">
        <v>393</v>
      </c>
      <c r="B4" s="431"/>
    </row>
    <row r="5" spans="1:2">
      <c r="B5" s="244"/>
    </row>
    <row r="6" spans="1:2" ht="24">
      <c r="A6" s="245" t="s">
        <v>389</v>
      </c>
      <c r="B6" s="246" t="s">
        <v>166</v>
      </c>
    </row>
    <row r="7" spans="1:2" ht="22.5" customHeight="1">
      <c r="A7" s="247" t="s">
        <v>109</v>
      </c>
      <c r="B7" s="247" t="s">
        <v>394</v>
      </c>
    </row>
    <row r="8" spans="1:2" ht="22.5" customHeight="1">
      <c r="A8" s="253" t="s">
        <v>401</v>
      </c>
      <c r="B8" s="266" t="e">
        <f>様式第１号別紙!E14</f>
        <v>#N/A</v>
      </c>
    </row>
    <row r="9" spans="1:2" ht="22.5" customHeight="1" thickBot="1">
      <c r="A9" s="269" t="s">
        <v>390</v>
      </c>
      <c r="B9" s="270" t="e">
        <f>B10-B8</f>
        <v>#N/A</v>
      </c>
    </row>
    <row r="10" spans="1:2" ht="22.5" customHeight="1" thickTop="1">
      <c r="A10" s="268" t="s">
        <v>402</v>
      </c>
      <c r="B10" s="267">
        <f>SUM('様式1－2号（ロボット）'!G16,'様式1－2号（ICT）'!C16,'様式1－2号（パッケージ）'!C16)</f>
        <v>0</v>
      </c>
    </row>
    <row r="11" spans="1:2" ht="15.95" customHeight="1">
      <c r="A11" s="248"/>
      <c r="B11" s="249"/>
    </row>
    <row r="12" spans="1:2" ht="24">
      <c r="A12" s="250" t="s">
        <v>391</v>
      </c>
      <c r="B12" s="251" t="s">
        <v>166</v>
      </c>
    </row>
    <row r="13" spans="1:2" ht="18.75" customHeight="1">
      <c r="A13" s="247" t="s">
        <v>109</v>
      </c>
      <c r="B13" s="252" t="s">
        <v>394</v>
      </c>
    </row>
    <row r="14" spans="1:2" ht="21.95" customHeight="1">
      <c r="A14" s="253" t="s">
        <v>396</v>
      </c>
      <c r="B14" s="254">
        <f>'様式1－2号（ロボット）'!G16</f>
        <v>0</v>
      </c>
    </row>
    <row r="15" spans="1:2" ht="21.95" customHeight="1">
      <c r="A15" s="255" t="s">
        <v>395</v>
      </c>
      <c r="B15" s="256">
        <f>'様式1－2号（ICT）'!C16</f>
        <v>0</v>
      </c>
    </row>
    <row r="16" spans="1:2" ht="21.95" customHeight="1">
      <c r="A16" s="255" t="s">
        <v>397</v>
      </c>
      <c r="B16" s="256">
        <f>'様式1－2号（パッケージ）'!C16</f>
        <v>0</v>
      </c>
    </row>
    <row r="17" spans="1:7" ht="21.95" customHeight="1" thickBot="1">
      <c r="A17" s="271"/>
      <c r="B17" s="272"/>
    </row>
    <row r="18" spans="1:7" ht="22.5" customHeight="1" thickTop="1">
      <c r="A18" s="268" t="s">
        <v>402</v>
      </c>
      <c r="B18" s="257">
        <f>SUM(B14:B17)</f>
        <v>0</v>
      </c>
      <c r="D18" s="241" t="str">
        <f>IF(B10=B18,"〇","×")</f>
        <v>〇</v>
      </c>
    </row>
    <row r="19" spans="1:7" ht="12" customHeight="1">
      <c r="A19" s="258"/>
      <c r="C19" s="244"/>
      <c r="D19" s="259"/>
      <c r="E19" s="249"/>
      <c r="G19" s="244"/>
    </row>
    <row r="20" spans="1:7">
      <c r="A20" s="260" t="s">
        <v>392</v>
      </c>
      <c r="C20" s="244"/>
      <c r="D20" s="259"/>
      <c r="E20" s="249"/>
      <c r="G20" s="244"/>
    </row>
    <row r="21" spans="1:7">
      <c r="C21" s="244"/>
      <c r="D21" s="259"/>
      <c r="E21" s="249"/>
      <c r="G21" s="244"/>
    </row>
    <row r="22" spans="1:7">
      <c r="A22" s="261" t="s">
        <v>398</v>
      </c>
    </row>
    <row r="23" spans="1:7">
      <c r="A23" s="262"/>
    </row>
    <row r="24" spans="1:7">
      <c r="A24" s="242" t="s">
        <v>400</v>
      </c>
      <c r="B24" s="263"/>
    </row>
    <row r="25" spans="1:7">
      <c r="A25" s="242" t="s">
        <v>399</v>
      </c>
      <c r="B25" s="264"/>
    </row>
    <row r="26" spans="1:7">
      <c r="B26" s="265"/>
    </row>
  </sheetData>
  <mergeCells count="1">
    <mergeCell ref="A4:B4"/>
  </mergeCells>
  <phoneticPr fontId="1"/>
  <conditionalFormatting sqref="E19:E21">
    <cfRule type="cellIs" dxfId="1"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4"/>
  <sheetViews>
    <sheetView showGridLines="0" view="pageBreakPreview" topLeftCell="A5" zoomScale="110" zoomScaleNormal="100" zoomScaleSheetLayoutView="110" workbookViewId="0">
      <selection activeCell="D17" sqref="D17"/>
    </sheetView>
  </sheetViews>
  <sheetFormatPr defaultColWidth="8.125" defaultRowHeight="14.25"/>
  <cols>
    <col min="1" max="3" width="8.125" style="52"/>
    <col min="4" max="4" width="19.25" style="52" customWidth="1"/>
    <col min="5" max="6" width="8.125" style="52"/>
    <col min="7" max="7" width="20.25" style="52" bestFit="1" customWidth="1"/>
    <col min="8" max="8" width="20.625" style="52" customWidth="1"/>
    <col min="9" max="16384" width="8.125" style="52"/>
  </cols>
  <sheetData>
    <row r="1" spans="1:8" ht="21.95" customHeight="1">
      <c r="A1" s="54" t="s">
        <v>447</v>
      </c>
    </row>
    <row r="2" spans="1:8" ht="21.95" customHeight="1">
      <c r="G2" s="223" t="s">
        <v>160</v>
      </c>
    </row>
    <row r="3" spans="1:8" ht="21.95" customHeight="1">
      <c r="G3" s="223" t="s">
        <v>161</v>
      </c>
    </row>
    <row r="4" spans="1:8" ht="21.95" customHeight="1"/>
    <row r="5" spans="1:8" ht="21.95" customHeight="1">
      <c r="A5" s="52" t="s">
        <v>322</v>
      </c>
    </row>
    <row r="6" spans="1:8" ht="21.95" customHeight="1"/>
    <row r="7" spans="1:8" ht="21.95" customHeight="1">
      <c r="D7" s="162" t="s">
        <v>190</v>
      </c>
      <c r="E7" s="326"/>
      <c r="F7" s="326"/>
      <c r="G7" s="326"/>
    </row>
    <row r="8" spans="1:8" ht="21.95" customHeight="1">
      <c r="D8" s="52" t="s">
        <v>162</v>
      </c>
      <c r="E8" s="326"/>
      <c r="F8" s="326"/>
      <c r="G8" s="326"/>
    </row>
    <row r="9" spans="1:8" ht="21.95" customHeight="1">
      <c r="D9" s="52" t="s">
        <v>163</v>
      </c>
      <c r="E9" s="326"/>
      <c r="F9" s="326"/>
      <c r="G9" s="326"/>
    </row>
    <row r="10" spans="1:8" ht="21.95" customHeight="1">
      <c r="D10" s="52" t="s">
        <v>164</v>
      </c>
      <c r="E10" s="326"/>
      <c r="F10" s="326"/>
      <c r="G10" s="326"/>
    </row>
    <row r="11" spans="1:8" ht="21.95" customHeight="1"/>
    <row r="12" spans="1:8" ht="21.95" customHeight="1">
      <c r="A12" s="434" t="s">
        <v>443</v>
      </c>
      <c r="B12" s="434"/>
      <c r="C12" s="434"/>
      <c r="D12" s="434"/>
      <c r="E12" s="434"/>
      <c r="F12" s="434"/>
      <c r="G12" s="434"/>
      <c r="H12" s="106"/>
    </row>
    <row r="13" spans="1:8" ht="21.95" customHeight="1">
      <c r="A13" s="108"/>
      <c r="B13" s="108"/>
      <c r="C13" s="108"/>
      <c r="D13" s="108"/>
      <c r="E13" s="108"/>
      <c r="F13" s="108"/>
      <c r="G13" s="108"/>
      <c r="H13" s="108"/>
    </row>
    <row r="14" spans="1:8" ht="21.75" customHeight="1">
      <c r="A14" s="432" t="s">
        <v>448</v>
      </c>
      <c r="B14" s="432"/>
      <c r="C14" s="432"/>
      <c r="D14" s="432"/>
      <c r="E14" s="432"/>
      <c r="F14" s="432"/>
      <c r="G14" s="432"/>
    </row>
    <row r="15" spans="1:8" ht="21.75" customHeight="1">
      <c r="A15" s="432"/>
      <c r="B15" s="432"/>
      <c r="C15" s="432"/>
      <c r="D15" s="432"/>
      <c r="E15" s="432"/>
      <c r="F15" s="432"/>
      <c r="G15" s="432"/>
      <c r="H15" s="109"/>
    </row>
    <row r="16" spans="1:8" ht="21.95" customHeight="1">
      <c r="A16" s="432"/>
      <c r="B16" s="432"/>
      <c r="C16" s="432"/>
      <c r="D16" s="432"/>
      <c r="E16" s="432"/>
      <c r="F16" s="432"/>
      <c r="G16" s="432"/>
    </row>
    <row r="17" spans="1:8" ht="21.95" customHeight="1">
      <c r="A17" s="52" t="s">
        <v>191</v>
      </c>
      <c r="D17" s="222"/>
      <c r="E17" s="52" t="s">
        <v>212</v>
      </c>
    </row>
    <row r="18" spans="1:8" ht="21.95" customHeight="1">
      <c r="A18" s="52" t="s">
        <v>192</v>
      </c>
      <c r="D18" s="222"/>
      <c r="E18" s="52" t="s">
        <v>212</v>
      </c>
    </row>
    <row r="19" spans="1:8" ht="21.95" customHeight="1">
      <c r="A19" s="52" t="s">
        <v>193</v>
      </c>
    </row>
    <row r="20" spans="1:8" ht="33.75" customHeight="1">
      <c r="B20" s="433"/>
      <c r="C20" s="433"/>
      <c r="D20" s="433"/>
      <c r="E20" s="433"/>
      <c r="F20" s="433"/>
      <c r="G20" s="433"/>
      <c r="H20" s="161"/>
    </row>
    <row r="21" spans="1:8" s="54" customFormat="1" ht="21.95" customHeight="1">
      <c r="A21" s="54" t="s">
        <v>194</v>
      </c>
    </row>
    <row r="22" spans="1:8" s="54" customFormat="1" ht="21.95" customHeight="1">
      <c r="B22" s="54" t="s">
        <v>441</v>
      </c>
    </row>
    <row r="23" spans="1:8" ht="21.95" customHeight="1">
      <c r="A23" s="52" t="s">
        <v>195</v>
      </c>
    </row>
    <row r="24" spans="1:8" ht="21.95" customHeight="1">
      <c r="B24" s="54" t="s">
        <v>296</v>
      </c>
    </row>
    <row r="25" spans="1:8" ht="21.95" customHeight="1">
      <c r="A25" s="52" t="s">
        <v>196</v>
      </c>
    </row>
    <row r="26" spans="1:8" ht="21.95" customHeight="1">
      <c r="A26" s="52" t="s">
        <v>197</v>
      </c>
    </row>
    <row r="27" spans="1:8" ht="21.95" customHeight="1">
      <c r="A27" s="52" t="s">
        <v>301</v>
      </c>
    </row>
    <row r="28" spans="1:8" ht="21.95" customHeight="1">
      <c r="A28" s="52" t="s">
        <v>445</v>
      </c>
    </row>
    <row r="29" spans="1:8" ht="21.95" customHeight="1">
      <c r="A29" s="52" t="s">
        <v>446</v>
      </c>
    </row>
    <row r="30" spans="1:8" ht="21.95" customHeight="1">
      <c r="A30" s="54" t="s">
        <v>165</v>
      </c>
    </row>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7">
    <mergeCell ref="A14:G16"/>
    <mergeCell ref="B20:G20"/>
    <mergeCell ref="A12:G12"/>
    <mergeCell ref="E7:G7"/>
    <mergeCell ref="E8:G8"/>
    <mergeCell ref="E9:G9"/>
    <mergeCell ref="E10:G10"/>
  </mergeCells>
  <phoneticPr fontId="1"/>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2"/>
  <sheetViews>
    <sheetView showGridLines="0" view="pageBreakPreview" zoomScale="110" zoomScaleNormal="100" zoomScaleSheetLayoutView="110" workbookViewId="0">
      <selection activeCell="A16" sqref="A16"/>
    </sheetView>
  </sheetViews>
  <sheetFormatPr defaultColWidth="8.125" defaultRowHeight="14.25"/>
  <cols>
    <col min="1" max="6" width="8.125" style="52"/>
    <col min="7" max="7" width="11" style="52" customWidth="1"/>
    <col min="8" max="8" width="20.125" style="52" customWidth="1"/>
    <col min="9" max="16384" width="8.125" style="52"/>
  </cols>
  <sheetData>
    <row r="1" spans="1:8" ht="21.95" customHeight="1">
      <c r="A1" s="54" t="s">
        <v>297</v>
      </c>
    </row>
    <row r="2" spans="1:8" ht="21.95" customHeight="1">
      <c r="H2" s="223" t="s">
        <v>160</v>
      </c>
    </row>
    <row r="3" spans="1:8" ht="21.95" customHeight="1">
      <c r="H3" s="223" t="s">
        <v>161</v>
      </c>
    </row>
    <row r="4" spans="1:8" ht="21.95" customHeight="1"/>
    <row r="5" spans="1:8" ht="21.95" customHeight="1">
      <c r="A5" s="52" t="s">
        <v>322</v>
      </c>
    </row>
    <row r="6" spans="1:8" ht="21.95" customHeight="1"/>
    <row r="7" spans="1:8" ht="21.95" customHeight="1">
      <c r="E7" s="53" t="s">
        <v>190</v>
      </c>
      <c r="F7" s="326"/>
      <c r="G7" s="326"/>
      <c r="H7" s="326"/>
    </row>
    <row r="8" spans="1:8" ht="21.95" customHeight="1">
      <c r="D8" s="106"/>
      <c r="E8" s="53" t="s">
        <v>162</v>
      </c>
      <c r="F8" s="326"/>
      <c r="G8" s="326"/>
      <c r="H8" s="326"/>
    </row>
    <row r="9" spans="1:8" ht="21.95" customHeight="1">
      <c r="E9" s="53" t="s">
        <v>163</v>
      </c>
      <c r="F9" s="326"/>
      <c r="G9" s="326"/>
      <c r="H9" s="326"/>
    </row>
    <row r="10" spans="1:8" ht="21.95" customHeight="1">
      <c r="E10" s="53" t="s">
        <v>164</v>
      </c>
      <c r="F10" s="326"/>
      <c r="G10" s="326"/>
      <c r="H10" s="326"/>
    </row>
    <row r="11" spans="1:8" ht="21.95" customHeight="1"/>
    <row r="12" spans="1:8" ht="21.95" customHeight="1">
      <c r="A12" s="434" t="s">
        <v>444</v>
      </c>
      <c r="B12" s="434"/>
      <c r="C12" s="434"/>
      <c r="D12" s="434"/>
      <c r="E12" s="434"/>
      <c r="F12" s="434"/>
      <c r="G12" s="434"/>
      <c r="H12" s="434"/>
    </row>
    <row r="13" spans="1:8" ht="21.95" customHeight="1"/>
    <row r="14" spans="1:8" ht="21.95" customHeight="1">
      <c r="A14" s="432" t="s">
        <v>449</v>
      </c>
      <c r="B14" s="432"/>
      <c r="C14" s="432"/>
      <c r="D14" s="432"/>
      <c r="E14" s="432"/>
      <c r="F14" s="432"/>
      <c r="G14" s="432"/>
      <c r="H14" s="432"/>
    </row>
    <row r="15" spans="1:8" ht="21.95" customHeight="1">
      <c r="A15" s="432"/>
      <c r="B15" s="432"/>
      <c r="C15" s="432"/>
      <c r="D15" s="432"/>
      <c r="E15" s="432"/>
      <c r="F15" s="432"/>
      <c r="G15" s="432"/>
      <c r="H15" s="432"/>
    </row>
    <row r="16" spans="1:8" ht="21.95" customHeight="1"/>
    <row r="17" spans="1:8" ht="21.95" customHeight="1">
      <c r="A17" s="52" t="s">
        <v>198</v>
      </c>
    </row>
    <row r="18" spans="1:8" ht="71.25" customHeight="1">
      <c r="B18" s="433"/>
      <c r="C18" s="435"/>
      <c r="D18" s="435"/>
      <c r="E18" s="435"/>
      <c r="F18" s="435"/>
      <c r="G18" s="435"/>
      <c r="H18" s="435"/>
    </row>
    <row r="19" spans="1:8" ht="21.95" customHeight="1"/>
    <row r="20" spans="1:8" ht="21.95" customHeight="1"/>
    <row r="21" spans="1:8" ht="21.95" customHeight="1"/>
    <row r="22" spans="1:8" ht="21.95" customHeight="1"/>
    <row r="23" spans="1:8" ht="21.95" customHeight="1"/>
    <row r="24" spans="1:8" ht="21.95" customHeight="1"/>
    <row r="25" spans="1:8" ht="21.95" customHeight="1"/>
    <row r="26" spans="1:8" ht="21.95" customHeight="1"/>
    <row r="27" spans="1:8" ht="21.95" customHeight="1"/>
    <row r="28" spans="1:8" ht="21.95" customHeight="1"/>
    <row r="29" spans="1:8" ht="21.95" customHeight="1"/>
    <row r="30" spans="1:8" ht="21.95" customHeight="1"/>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7">
    <mergeCell ref="A12:H12"/>
    <mergeCell ref="B18:H18"/>
    <mergeCell ref="A14:H15"/>
    <mergeCell ref="F7:H7"/>
    <mergeCell ref="F8:H8"/>
    <mergeCell ref="F9:H9"/>
    <mergeCell ref="F10:H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5"/>
  <sheetViews>
    <sheetView showGridLines="0" view="pageBreakPreview" topLeftCell="A5" zoomScale="110" zoomScaleNormal="100" zoomScaleSheetLayoutView="110" workbookViewId="0">
      <selection activeCell="A14" sqref="A14:H17"/>
    </sheetView>
  </sheetViews>
  <sheetFormatPr defaultColWidth="8.125" defaultRowHeight="14.25"/>
  <cols>
    <col min="1" max="6" width="8.125" style="52"/>
    <col min="7" max="7" width="11" style="52" customWidth="1"/>
    <col min="8" max="8" width="21" style="52" customWidth="1"/>
    <col min="9" max="16384" width="8.125" style="52"/>
  </cols>
  <sheetData>
    <row r="1" spans="1:8" ht="21.95" customHeight="1">
      <c r="A1" s="54" t="s">
        <v>298</v>
      </c>
    </row>
    <row r="2" spans="1:8" ht="21.95" customHeight="1">
      <c r="H2" s="223" t="s">
        <v>160</v>
      </c>
    </row>
    <row r="3" spans="1:8" ht="21.95" customHeight="1">
      <c r="H3" s="223" t="s">
        <v>161</v>
      </c>
    </row>
    <row r="4" spans="1:8" ht="21.95" customHeight="1"/>
    <row r="5" spans="1:8" ht="21.95" customHeight="1">
      <c r="A5" s="52" t="s">
        <v>322</v>
      </c>
    </row>
    <row r="6" spans="1:8" ht="21.95" customHeight="1"/>
    <row r="7" spans="1:8" ht="21.95" customHeight="1">
      <c r="E7" s="53" t="s">
        <v>190</v>
      </c>
      <c r="F7" s="326"/>
      <c r="G7" s="326"/>
      <c r="H7" s="326"/>
    </row>
    <row r="8" spans="1:8" ht="21.95" customHeight="1">
      <c r="E8" s="53" t="s">
        <v>162</v>
      </c>
      <c r="F8" s="326"/>
      <c r="G8" s="326"/>
      <c r="H8" s="326"/>
    </row>
    <row r="9" spans="1:8" ht="21.95" customHeight="1">
      <c r="E9" s="53" t="s">
        <v>163</v>
      </c>
      <c r="F9" s="326"/>
      <c r="G9" s="326"/>
      <c r="H9" s="326"/>
    </row>
    <row r="10" spans="1:8" ht="21.95" customHeight="1">
      <c r="E10" s="53" t="s">
        <v>164</v>
      </c>
      <c r="F10" s="326"/>
      <c r="G10" s="326"/>
      <c r="H10" s="326"/>
    </row>
    <row r="11" spans="1:8" ht="21.95" customHeight="1"/>
    <row r="12" spans="1:8" ht="21.95" customHeight="1">
      <c r="A12" s="434" t="s">
        <v>371</v>
      </c>
      <c r="B12" s="434"/>
      <c r="C12" s="434"/>
      <c r="D12" s="434"/>
      <c r="E12" s="434"/>
      <c r="F12" s="434"/>
      <c r="G12" s="434"/>
      <c r="H12" s="434"/>
    </row>
    <row r="13" spans="1:8" ht="21.95" customHeight="1"/>
    <row r="14" spans="1:8" ht="21.95" customHeight="1">
      <c r="A14" s="432" t="s">
        <v>412</v>
      </c>
      <c r="B14" s="432"/>
      <c r="C14" s="432"/>
      <c r="D14" s="432"/>
      <c r="E14" s="432"/>
      <c r="F14" s="432"/>
      <c r="G14" s="432"/>
      <c r="H14" s="432"/>
    </row>
    <row r="15" spans="1:8" ht="21.95" customHeight="1">
      <c r="A15" s="432"/>
      <c r="B15" s="432"/>
      <c r="C15" s="432"/>
      <c r="D15" s="432"/>
      <c r="E15" s="432"/>
      <c r="F15" s="432"/>
      <c r="G15" s="432"/>
      <c r="H15" s="432"/>
    </row>
    <row r="16" spans="1:8" ht="21.95" customHeight="1">
      <c r="A16" s="432"/>
      <c r="B16" s="432"/>
      <c r="C16" s="432"/>
      <c r="D16" s="432"/>
      <c r="E16" s="432"/>
      <c r="F16" s="432"/>
      <c r="G16" s="432"/>
      <c r="H16" s="432"/>
    </row>
    <row r="17" spans="1:8" ht="21.95" customHeight="1">
      <c r="A17" s="432"/>
      <c r="B17" s="432"/>
      <c r="C17" s="432"/>
      <c r="D17" s="432"/>
      <c r="E17" s="432"/>
      <c r="F17" s="432"/>
      <c r="G17" s="432"/>
      <c r="H17" s="432"/>
    </row>
    <row r="18" spans="1:8" ht="21.95" customHeight="1">
      <c r="A18" s="52" t="s">
        <v>384</v>
      </c>
    </row>
    <row r="19" spans="1:8" ht="21.95" customHeight="1">
      <c r="A19" s="52" t="s">
        <v>442</v>
      </c>
    </row>
    <row r="20" spans="1:8" ht="21.95" customHeight="1">
      <c r="A20" s="52" t="s">
        <v>413</v>
      </c>
    </row>
    <row r="21" spans="1:8" ht="21.95" customHeight="1">
      <c r="A21" s="52" t="s">
        <v>414</v>
      </c>
    </row>
    <row r="22" spans="1:8" ht="21.95" customHeight="1">
      <c r="A22" s="52" t="s">
        <v>415</v>
      </c>
    </row>
    <row r="23" spans="1:8" ht="21.95" customHeight="1">
      <c r="A23" s="52" t="s">
        <v>416</v>
      </c>
    </row>
    <row r="24" spans="1:8" ht="21.95" customHeight="1">
      <c r="A24" s="52" t="s">
        <v>417</v>
      </c>
    </row>
    <row r="25" spans="1:8" ht="21.95" customHeight="1">
      <c r="A25" s="52" t="s">
        <v>418</v>
      </c>
    </row>
    <row r="26" spans="1:8" ht="21.95" customHeight="1">
      <c r="A26" s="54"/>
    </row>
    <row r="27" spans="1:8" ht="25.5" customHeight="1">
      <c r="A27" s="54"/>
    </row>
    <row r="28" spans="1:8" ht="25.5" customHeight="1"/>
    <row r="29" spans="1:8" ht="25.5" customHeight="1"/>
    <row r="30" spans="1:8" ht="21.95" customHeight="1"/>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sheetData>
  <mergeCells count="6">
    <mergeCell ref="A12:H12"/>
    <mergeCell ref="A14:H17"/>
    <mergeCell ref="F7:H7"/>
    <mergeCell ref="F8:H8"/>
    <mergeCell ref="F9:H9"/>
    <mergeCell ref="F10:H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63B8-89FF-48D6-9A87-EA31194945CE}">
  <dimension ref="B1:Z23"/>
  <sheetViews>
    <sheetView view="pageBreakPreview" zoomScale="110" zoomScaleNormal="100" zoomScaleSheetLayoutView="110" workbookViewId="0">
      <selection activeCell="E11" sqref="E11:G11"/>
    </sheetView>
  </sheetViews>
  <sheetFormatPr defaultRowHeight="18.75"/>
  <cols>
    <col min="2" max="2" width="14.875" customWidth="1"/>
    <col min="3" max="4" width="15.75" customWidth="1"/>
    <col min="5" max="5" width="21.375" bestFit="1" customWidth="1"/>
    <col min="6" max="7" width="15.75" customWidth="1"/>
  </cols>
  <sheetData>
    <row r="1" spans="2:26" ht="24">
      <c r="B1" s="191" t="s">
        <v>426</v>
      </c>
    </row>
    <row r="2" spans="2:26">
      <c r="B2" s="192"/>
      <c r="C2" s="192"/>
      <c r="E2" s="192"/>
      <c r="F2" s="192"/>
      <c r="G2" s="192"/>
      <c r="H2" s="192"/>
      <c r="I2" s="192"/>
      <c r="J2" s="192"/>
      <c r="K2" s="192"/>
      <c r="L2" s="192"/>
      <c r="M2" s="192"/>
      <c r="N2" s="192"/>
      <c r="O2" s="192"/>
      <c r="P2" s="192"/>
      <c r="Q2" s="192"/>
      <c r="R2" s="192"/>
      <c r="S2" s="192"/>
      <c r="T2" s="192"/>
      <c r="U2" s="192"/>
      <c r="V2" s="192"/>
      <c r="W2" s="192"/>
      <c r="X2" s="192"/>
      <c r="Y2" s="192"/>
    </row>
    <row r="3" spans="2:26" ht="24">
      <c r="B3" s="191" t="s">
        <v>427</v>
      </c>
      <c r="C3" s="192"/>
      <c r="E3" s="192"/>
      <c r="F3" s="192"/>
      <c r="G3" s="192"/>
      <c r="H3" s="192"/>
      <c r="I3" s="192"/>
      <c r="J3" s="192"/>
      <c r="K3" s="192"/>
      <c r="L3" s="192"/>
      <c r="M3" s="192"/>
      <c r="N3" s="192"/>
      <c r="O3" s="192"/>
      <c r="P3" s="192"/>
      <c r="Q3" s="192"/>
      <c r="R3" s="192"/>
      <c r="S3" s="192"/>
      <c r="T3" s="192"/>
      <c r="U3" s="192"/>
      <c r="V3" s="192"/>
      <c r="W3" s="192"/>
      <c r="X3" s="192"/>
      <c r="Y3" s="192"/>
    </row>
    <row r="4" spans="2:26" ht="24">
      <c r="B4" s="195" t="s">
        <v>347</v>
      </c>
      <c r="C4" s="195"/>
      <c r="D4" s="195"/>
      <c r="E4" s="195"/>
      <c r="F4" s="195"/>
      <c r="G4" s="195"/>
      <c r="H4" s="195"/>
      <c r="I4" s="195"/>
      <c r="J4" s="195"/>
      <c r="K4" s="195"/>
      <c r="L4" s="195"/>
      <c r="M4" s="195"/>
      <c r="N4" s="195"/>
      <c r="O4" s="195"/>
      <c r="P4" s="195"/>
      <c r="Q4" s="195"/>
      <c r="R4" s="195"/>
      <c r="S4" s="195"/>
      <c r="T4" s="195"/>
      <c r="U4" s="195"/>
      <c r="V4" s="195"/>
      <c r="W4" s="195"/>
      <c r="X4" s="195"/>
      <c r="Y4" s="195"/>
    </row>
    <row r="5" spans="2:26">
      <c r="B5" s="192" t="s">
        <v>361</v>
      </c>
      <c r="C5" s="192"/>
      <c r="D5" s="192"/>
      <c r="E5" s="192"/>
      <c r="F5" s="192"/>
      <c r="G5" s="192"/>
      <c r="H5" s="204"/>
      <c r="I5" s="204"/>
      <c r="J5" s="204"/>
      <c r="K5" s="204"/>
      <c r="L5" s="204"/>
      <c r="M5" s="204"/>
      <c r="N5" s="204"/>
      <c r="O5" s="204"/>
      <c r="P5" s="204"/>
      <c r="Q5" s="204"/>
      <c r="R5" s="204"/>
      <c r="S5" s="204"/>
      <c r="T5" s="204"/>
      <c r="U5" s="204"/>
      <c r="V5" s="204"/>
      <c r="W5" s="204"/>
      <c r="X5" s="204"/>
      <c r="Y5" s="204"/>
      <c r="Z5" s="205"/>
    </row>
    <row r="6" spans="2:26" ht="19.5">
      <c r="B6" s="203" t="s">
        <v>353</v>
      </c>
      <c r="C6" s="394">
        <f>様式第１号別紙!C6</f>
        <v>0</v>
      </c>
      <c r="D6" s="395"/>
      <c r="E6" s="194" t="s">
        <v>354</v>
      </c>
      <c r="F6" s="391">
        <f>様式第１号別紙!F6</f>
        <v>0</v>
      </c>
      <c r="G6" s="391"/>
      <c r="H6" s="286" t="s">
        <v>430</v>
      </c>
      <c r="I6" s="206"/>
      <c r="J6" s="206"/>
      <c r="K6" s="206"/>
      <c r="L6" s="206"/>
      <c r="M6" s="206"/>
      <c r="N6" s="205"/>
      <c r="O6" s="206"/>
      <c r="P6" s="206"/>
      <c r="Q6" s="206"/>
      <c r="R6" s="206"/>
      <c r="S6" s="206"/>
      <c r="T6" s="206"/>
      <c r="U6" s="206"/>
      <c r="V6" s="206"/>
      <c r="W6" s="206"/>
      <c r="X6" s="206"/>
      <c r="Y6" s="206"/>
      <c r="Z6" s="205"/>
    </row>
    <row r="7" spans="2:26">
      <c r="B7" s="203" t="s">
        <v>348</v>
      </c>
      <c r="C7" s="394">
        <f>様式第１号別紙!C7</f>
        <v>0</v>
      </c>
      <c r="D7" s="395"/>
      <c r="E7" s="194" t="s">
        <v>349</v>
      </c>
      <c r="F7" s="391">
        <f>様式第１号別紙!F7</f>
        <v>0</v>
      </c>
      <c r="G7" s="391"/>
      <c r="H7" s="206"/>
      <c r="I7" s="206"/>
      <c r="J7" s="206"/>
      <c r="K7" s="206"/>
      <c r="L7" s="206"/>
      <c r="M7" s="206"/>
      <c r="N7" s="205"/>
      <c r="O7" s="206"/>
      <c r="P7" s="206"/>
      <c r="Q7" s="206"/>
      <c r="R7" s="206"/>
      <c r="S7" s="206"/>
      <c r="T7" s="207"/>
      <c r="U7" s="207"/>
      <c r="V7" s="207"/>
      <c r="W7" s="207"/>
      <c r="X7" s="207"/>
      <c r="Y7" s="207"/>
      <c r="Z7" s="205"/>
    </row>
    <row r="8" spans="2:26">
      <c r="B8" s="193"/>
      <c r="C8" s="193"/>
      <c r="D8" s="193"/>
      <c r="E8" s="193"/>
      <c r="F8" s="193"/>
      <c r="G8" s="193"/>
      <c r="H8" s="208"/>
      <c r="I8" s="208"/>
      <c r="J8" s="208"/>
      <c r="K8" s="208"/>
      <c r="L8" s="208"/>
      <c r="M8" s="208"/>
      <c r="N8" s="208"/>
      <c r="O8" s="208"/>
      <c r="P8" s="208"/>
      <c r="Q8" s="208"/>
      <c r="R8" s="208"/>
      <c r="S8" s="208"/>
      <c r="T8" s="208"/>
      <c r="U8" s="208"/>
      <c r="V8" s="208"/>
      <c r="W8" s="208"/>
      <c r="X8" s="208"/>
      <c r="Y8" s="208"/>
      <c r="Z8" s="205"/>
    </row>
    <row r="9" spans="2:26">
      <c r="B9" s="193" t="s">
        <v>431</v>
      </c>
      <c r="C9" s="193"/>
      <c r="D9" s="193"/>
      <c r="E9" s="193"/>
      <c r="F9" s="193"/>
      <c r="G9" s="193"/>
      <c r="H9" s="193"/>
      <c r="I9" s="193"/>
      <c r="J9" s="193"/>
      <c r="K9" s="193"/>
      <c r="L9" s="193"/>
      <c r="M9" s="193"/>
      <c r="N9" s="193"/>
      <c r="O9" s="193"/>
      <c r="P9" s="193"/>
      <c r="Q9" s="193"/>
      <c r="R9" s="193"/>
      <c r="S9" s="193"/>
      <c r="T9" s="193"/>
      <c r="U9" s="193"/>
      <c r="V9" s="193"/>
      <c r="W9" s="193"/>
      <c r="X9" s="193"/>
      <c r="Y9" s="193"/>
    </row>
    <row r="10" spans="2:26" ht="18.75" customHeight="1" thickBot="1">
      <c r="B10" s="396" t="s">
        <v>351</v>
      </c>
      <c r="C10" s="396"/>
      <c r="D10" s="396"/>
      <c r="E10" s="392" t="s">
        <v>428</v>
      </c>
      <c r="F10" s="392"/>
      <c r="G10" s="392"/>
      <c r="H10" s="209"/>
      <c r="I10" s="209"/>
      <c r="J10" s="209"/>
      <c r="K10" s="209"/>
      <c r="L10" s="210"/>
      <c r="M10" s="211"/>
      <c r="N10" s="211"/>
      <c r="O10" s="211"/>
      <c r="P10" s="211"/>
      <c r="Q10" s="211"/>
      <c r="R10" s="211"/>
      <c r="S10" s="211"/>
      <c r="T10" s="211"/>
      <c r="U10" s="211"/>
      <c r="V10" s="211"/>
      <c r="W10" s="211"/>
      <c r="X10" s="211"/>
      <c r="Y10" s="211"/>
      <c r="Z10" s="210"/>
    </row>
    <row r="11" spans="2:26" ht="19.5" thickTop="1">
      <c r="B11" s="397" t="s">
        <v>355</v>
      </c>
      <c r="C11" s="397"/>
      <c r="D11" s="397"/>
      <c r="E11" s="393"/>
      <c r="F11" s="393"/>
      <c r="G11" s="393"/>
      <c r="H11" s="212"/>
      <c r="I11" s="212"/>
      <c r="J11" s="212"/>
      <c r="K11" s="212"/>
      <c r="L11" s="210"/>
      <c r="M11" s="213"/>
      <c r="N11" s="213"/>
      <c r="O11" s="213"/>
      <c r="P11" s="213"/>
      <c r="Q11" s="213"/>
      <c r="R11" s="213"/>
      <c r="S11" s="213"/>
      <c r="T11" s="213"/>
      <c r="U11" s="213"/>
      <c r="V11" s="213"/>
      <c r="W11" s="213"/>
      <c r="X11" s="213"/>
      <c r="Y11" s="213"/>
      <c r="Z11" s="210"/>
    </row>
    <row r="12" spans="2:26">
      <c r="B12" s="383" t="s">
        <v>356</v>
      </c>
      <c r="C12" s="383"/>
      <c r="D12" s="383"/>
      <c r="E12" s="390"/>
      <c r="F12" s="390"/>
      <c r="G12" s="390"/>
      <c r="H12" s="212"/>
      <c r="I12" s="212"/>
      <c r="J12" s="212"/>
      <c r="K12" s="212"/>
      <c r="L12" s="210"/>
      <c r="M12" s="213"/>
      <c r="N12" s="213"/>
      <c r="O12" s="213"/>
      <c r="P12" s="213"/>
      <c r="Q12" s="213"/>
      <c r="R12" s="213"/>
      <c r="S12" s="213"/>
      <c r="T12" s="213"/>
      <c r="U12" s="213"/>
      <c r="V12" s="213"/>
      <c r="W12" s="213"/>
      <c r="X12" s="213"/>
      <c r="Y12" s="213"/>
      <c r="Z12" s="210"/>
    </row>
    <row r="13" spans="2:26" ht="19.5" thickBot="1">
      <c r="B13" s="383" t="s">
        <v>357</v>
      </c>
      <c r="C13" s="383"/>
      <c r="D13" s="383"/>
      <c r="E13" s="386"/>
      <c r="F13" s="386"/>
      <c r="G13" s="386"/>
      <c r="H13" s="212"/>
      <c r="I13" s="212"/>
      <c r="J13" s="212"/>
      <c r="K13" s="212"/>
      <c r="L13" s="210"/>
      <c r="M13" s="213"/>
      <c r="N13" s="213"/>
      <c r="O13" s="213"/>
      <c r="P13" s="213"/>
      <c r="Q13" s="213"/>
      <c r="R13" s="213"/>
      <c r="S13" s="213"/>
      <c r="T13" s="213"/>
      <c r="U13" s="213"/>
      <c r="V13" s="213"/>
      <c r="W13" s="213"/>
      <c r="X13" s="213"/>
      <c r="Y13" s="213"/>
      <c r="Z13" s="210"/>
    </row>
    <row r="14" spans="2:26" ht="19.5" thickBot="1">
      <c r="B14" s="384" t="s">
        <v>350</v>
      </c>
      <c r="C14" s="384"/>
      <c r="D14" s="385"/>
      <c r="E14" s="387">
        <f>SUM(D11:Y13)</f>
        <v>0</v>
      </c>
      <c r="F14" s="388"/>
      <c r="G14" s="389"/>
      <c r="H14" s="212"/>
      <c r="I14" s="212"/>
      <c r="J14" s="212"/>
      <c r="K14" s="212"/>
      <c r="L14" s="210"/>
      <c r="M14" s="213"/>
      <c r="N14" s="213"/>
      <c r="O14" s="213"/>
      <c r="P14" s="213"/>
      <c r="Q14" s="213"/>
      <c r="R14" s="213"/>
      <c r="S14" s="213"/>
      <c r="T14" s="213"/>
      <c r="U14" s="213"/>
      <c r="V14" s="213"/>
      <c r="W14" s="213"/>
      <c r="X14" s="213"/>
      <c r="Y14" s="213"/>
      <c r="Z14" s="210"/>
    </row>
    <row r="15" spans="2:26">
      <c r="D15" s="210"/>
      <c r="E15" s="210"/>
      <c r="F15" s="210"/>
      <c r="G15" s="210"/>
      <c r="H15" s="210"/>
      <c r="I15" s="210"/>
      <c r="J15" s="210"/>
      <c r="K15" s="210"/>
      <c r="L15" s="210"/>
      <c r="M15" s="210"/>
      <c r="N15" s="210"/>
      <c r="O15" s="210"/>
      <c r="P15" s="210"/>
      <c r="Q15" s="210"/>
      <c r="R15" s="210"/>
      <c r="S15" s="210"/>
      <c r="T15" s="210"/>
      <c r="U15" s="210"/>
      <c r="V15" s="210"/>
      <c r="W15" s="210"/>
      <c r="X15" s="210"/>
      <c r="Y15" s="210"/>
      <c r="Z15" s="210"/>
    </row>
    <row r="17" spans="2:8" ht="19.5">
      <c r="B17" t="s">
        <v>429</v>
      </c>
      <c r="H17" s="287" t="s">
        <v>430</v>
      </c>
    </row>
    <row r="18" spans="2:8">
      <c r="B18" s="273" t="s">
        <v>404</v>
      </c>
      <c r="C18" s="398">
        <f>様式第１号別紙!C18</f>
        <v>0</v>
      </c>
      <c r="D18" s="399"/>
      <c r="E18" s="274"/>
    </row>
    <row r="19" spans="2:8">
      <c r="B19" s="273" t="s">
        <v>403</v>
      </c>
      <c r="C19" s="398">
        <f>様式第１号別紙!C19</f>
        <v>0</v>
      </c>
      <c r="D19" s="399"/>
      <c r="E19" s="274"/>
    </row>
    <row r="20" spans="2:8">
      <c r="B20" s="273" t="s">
        <v>406</v>
      </c>
      <c r="C20" s="398">
        <f>様式第１号別紙!C20</f>
        <v>0</v>
      </c>
      <c r="D20" s="399"/>
      <c r="E20" s="274"/>
    </row>
    <row r="21" spans="2:8">
      <c r="B21" s="273" t="s">
        <v>407</v>
      </c>
      <c r="C21" s="398">
        <f>様式第１号別紙!C21</f>
        <v>0</v>
      </c>
      <c r="D21" s="399"/>
      <c r="E21" s="274"/>
    </row>
    <row r="22" spans="2:8">
      <c r="B22" s="273" t="s">
        <v>405</v>
      </c>
      <c r="C22" s="398">
        <f>様式第１号別紙!C22</f>
        <v>0</v>
      </c>
      <c r="D22" s="399"/>
      <c r="E22" s="274"/>
    </row>
    <row r="23" spans="2:8">
      <c r="E23" s="210"/>
    </row>
  </sheetData>
  <mergeCells count="19">
    <mergeCell ref="C22:D22"/>
    <mergeCell ref="C21:D21"/>
    <mergeCell ref="B11:D11"/>
    <mergeCell ref="E11:G11"/>
    <mergeCell ref="B12:D12"/>
    <mergeCell ref="E12:G12"/>
    <mergeCell ref="B13:D13"/>
    <mergeCell ref="E13:G13"/>
    <mergeCell ref="C20:D20"/>
    <mergeCell ref="C19:D19"/>
    <mergeCell ref="C18:D18"/>
    <mergeCell ref="B14:D14"/>
    <mergeCell ref="E14:G14"/>
    <mergeCell ref="C6:D6"/>
    <mergeCell ref="F6:G6"/>
    <mergeCell ref="C7:D7"/>
    <mergeCell ref="F7:G7"/>
    <mergeCell ref="B10:D10"/>
    <mergeCell ref="E10:G10"/>
  </mergeCells>
  <phoneticPr fontId="1"/>
  <pageMargins left="0.7" right="0.7" top="0.75" bottom="0.75" header="0.3" footer="0.3"/>
  <pageSetup paperSize="9" scale="81" orientation="portrait" verticalDpi="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D547-1AC7-4C9C-8515-A9D7808D8757}">
  <sheetPr>
    <pageSetUpPr fitToPage="1"/>
  </sheetPr>
  <dimension ref="A1:O54"/>
  <sheetViews>
    <sheetView view="pageBreakPreview" topLeftCell="A6" zoomScaleNormal="110" zoomScaleSheetLayoutView="100" workbookViewId="0">
      <selection activeCell="F20" sqref="F20"/>
    </sheetView>
  </sheetViews>
  <sheetFormatPr defaultRowHeight="18.75"/>
  <cols>
    <col min="1" max="1" width="23.25" style="150" customWidth="1"/>
    <col min="2" max="2" width="26.25" style="150" customWidth="1"/>
    <col min="3" max="3" width="21.125" style="150" customWidth="1"/>
    <col min="4" max="4" width="5.25" style="150" bestFit="1" customWidth="1"/>
    <col min="5" max="7" width="17.625" style="111" customWidth="1"/>
    <col min="8" max="8" width="6.875" style="111" customWidth="1"/>
    <col min="9" max="9" width="4.375" style="111" bestFit="1" customWidth="1"/>
    <col min="10" max="10" width="6.875" style="111" customWidth="1"/>
    <col min="11" max="11" width="16.625" style="111" customWidth="1"/>
    <col min="12" max="13" width="14.75" style="111" customWidth="1"/>
    <col min="14" max="14" width="9.125" style="111" bestFit="1" customWidth="1"/>
    <col min="15" max="15" width="8.5" style="111" bestFit="1" customWidth="1"/>
    <col min="16" max="16" width="42.125" style="111" bestFit="1" customWidth="1"/>
    <col min="17" max="17" width="11.25" style="111" bestFit="1" customWidth="1"/>
    <col min="18" max="16384" width="9" style="111"/>
  </cols>
  <sheetData>
    <row r="1" spans="1:15" ht="25.5">
      <c r="A1" s="152" t="s">
        <v>432</v>
      </c>
      <c r="B1" s="152"/>
      <c r="C1" s="152"/>
      <c r="D1" s="152"/>
      <c r="E1" s="152"/>
      <c r="F1" s="153"/>
      <c r="G1" s="153"/>
      <c r="H1" s="153"/>
      <c r="I1" s="153"/>
      <c r="J1" s="153"/>
      <c r="K1" s="153"/>
      <c r="L1" s="110"/>
      <c r="M1" s="110"/>
    </row>
    <row r="2" spans="1:15" ht="23.25" customHeight="1">
      <c r="A2" s="405" t="s">
        <v>433</v>
      </c>
      <c r="B2" s="405"/>
      <c r="C2" s="405"/>
      <c r="D2" s="405"/>
      <c r="E2" s="405"/>
      <c r="F2" s="405"/>
      <c r="G2" s="405"/>
      <c r="H2" s="405"/>
      <c r="I2" s="405"/>
      <c r="J2" s="405"/>
      <c r="K2" s="405"/>
      <c r="L2" s="112"/>
      <c r="M2" s="112"/>
      <c r="N2" s="113"/>
    </row>
    <row r="3" spans="1:15" ht="23.25" customHeight="1">
      <c r="A3" s="239"/>
      <c r="B3" s="239"/>
      <c r="C3" s="239"/>
      <c r="D3" s="239"/>
      <c r="E3" s="239"/>
      <c r="F3" s="239"/>
      <c r="G3" s="239"/>
      <c r="H3" s="239"/>
      <c r="I3" s="239"/>
      <c r="J3" s="239"/>
      <c r="K3" s="239"/>
      <c r="L3" s="112"/>
      <c r="M3" s="112"/>
      <c r="N3" s="113"/>
    </row>
    <row r="4" spans="1:15" s="114" customFormat="1" ht="20.25" customHeight="1">
      <c r="E4" s="115"/>
      <c r="F4" s="116" t="s">
        <v>326</v>
      </c>
      <c r="G4" s="219"/>
      <c r="H4" s="406"/>
      <c r="I4" s="406"/>
      <c r="J4" s="406"/>
      <c r="K4" s="406"/>
      <c r="L4" s="275"/>
      <c r="M4" s="275"/>
      <c r="N4" s="118"/>
    </row>
    <row r="5" spans="1:15" s="114" customFormat="1" ht="20.25" customHeight="1">
      <c r="E5" s="115"/>
      <c r="F5" s="116" t="s">
        <v>327</v>
      </c>
      <c r="G5" s="220"/>
      <c r="H5" s="436"/>
      <c r="I5" s="436"/>
      <c r="J5" s="436"/>
      <c r="K5" s="436"/>
      <c r="L5" s="283"/>
      <c r="M5" s="283"/>
      <c r="N5" s="118"/>
    </row>
    <row r="6" spans="1:15" s="114" customFormat="1" ht="20.25" customHeight="1">
      <c r="E6" s="115"/>
      <c r="F6" s="116" t="s">
        <v>304</v>
      </c>
      <c r="G6" s="220"/>
      <c r="H6" s="436"/>
      <c r="I6" s="436"/>
      <c r="J6" s="436"/>
      <c r="K6" s="436"/>
      <c r="L6" s="283"/>
      <c r="M6" s="283"/>
      <c r="N6" s="118"/>
    </row>
    <row r="7" spans="1:15" ht="15.75" customHeight="1">
      <c r="A7" s="111"/>
      <c r="B7" s="111"/>
      <c r="C7" s="111"/>
      <c r="D7" s="111"/>
      <c r="E7" s="120"/>
      <c r="F7" s="121"/>
      <c r="G7" s="121"/>
      <c r="H7" s="121"/>
      <c r="I7" s="121"/>
      <c r="J7" s="121"/>
      <c r="K7" s="121"/>
      <c r="L7" s="121"/>
      <c r="M7" s="121"/>
      <c r="N7" s="122"/>
    </row>
    <row r="8" spans="1:15" ht="37.5">
      <c r="A8" s="407" t="s">
        <v>324</v>
      </c>
      <c r="B8" s="407" t="s">
        <v>306</v>
      </c>
      <c r="C8" s="413" t="s">
        <v>359</v>
      </c>
      <c r="D8" s="414"/>
      <c r="E8" s="157" t="s">
        <v>325</v>
      </c>
      <c r="F8" s="123" t="s">
        <v>419</v>
      </c>
      <c r="G8" s="124" t="s">
        <v>420</v>
      </c>
      <c r="H8" s="409" t="s">
        <v>305</v>
      </c>
      <c r="I8" s="410"/>
      <c r="J8" s="411"/>
      <c r="K8" s="125" t="s">
        <v>315</v>
      </c>
      <c r="L8" s="125" t="s">
        <v>421</v>
      </c>
      <c r="M8" s="125" t="s">
        <v>422</v>
      </c>
    </row>
    <row r="9" spans="1:15" ht="16.5" customHeight="1">
      <c r="A9" s="408"/>
      <c r="B9" s="408"/>
      <c r="C9" s="198" t="s">
        <v>358</v>
      </c>
      <c r="D9" s="198" t="s">
        <v>199</v>
      </c>
      <c r="E9" s="127" t="s">
        <v>308</v>
      </c>
      <c r="F9" s="128" t="s">
        <v>310</v>
      </c>
      <c r="G9" s="128" t="s">
        <v>311</v>
      </c>
      <c r="H9" s="129" t="s">
        <v>312</v>
      </c>
      <c r="I9" s="168">
        <v>0.75</v>
      </c>
      <c r="J9" s="130" t="s">
        <v>313</v>
      </c>
      <c r="K9" s="131" t="s">
        <v>329</v>
      </c>
      <c r="L9" s="131" t="s">
        <v>338</v>
      </c>
      <c r="M9" s="131" t="s">
        <v>425</v>
      </c>
    </row>
    <row r="10" spans="1:15" ht="39" customHeight="1">
      <c r="A10" s="175" t="str">
        <f>'様式1－2号（ロボット）'!A10</f>
        <v>（例）
A特別養護老人ホーム</v>
      </c>
      <c r="B10" s="181" t="str">
        <f>'様式1－2号（ロボット）'!B10</f>
        <v>介護福祉施設サービス（介護老人福祉施設）</v>
      </c>
      <c r="C10" s="196" t="str">
        <f>'様式1－2号（ロボット）'!C10</f>
        <v>移乗支援ロボットα</v>
      </c>
      <c r="D10" s="196">
        <f>'様式1－2号（ロボット）'!D10</f>
        <v>4</v>
      </c>
      <c r="E10" s="165">
        <f>'様式1－2号（ロボット）'!G10</f>
        <v>2000000</v>
      </c>
      <c r="F10" s="166">
        <f>'様式1－2号（ロボット）'!H10</f>
        <v>0</v>
      </c>
      <c r="G10" s="133">
        <f>'様式1－2号（ロボット）'!I10</f>
        <v>2000000</v>
      </c>
      <c r="H10" s="415">
        <f>'様式1－2号（ロボット）'!K10</f>
        <v>1500000</v>
      </c>
      <c r="I10" s="416">
        <f>'様式1－2号（ロボット）'!L10</f>
        <v>0</v>
      </c>
      <c r="J10" s="417">
        <f>'様式1－2号（ロボット）'!M10</f>
        <v>0</v>
      </c>
      <c r="K10" s="176">
        <f>'様式1－2号（ロボット）'!N10</f>
        <v>1500000</v>
      </c>
      <c r="L10" s="282"/>
      <c r="M10" s="176"/>
    </row>
    <row r="11" spans="1:15" ht="39" customHeight="1">
      <c r="A11" s="175" t="str">
        <f>'様式1－2号（ロボット）'!A11</f>
        <v>（例）B地域密着型特別養護老人ホーム</v>
      </c>
      <c r="B11" s="181" t="str">
        <f>'様式1－2号（ロボット）'!B11</f>
        <v>介護福祉施設サービス（介護老人福祉施設）</v>
      </c>
      <c r="C11" s="196" t="str">
        <f>'様式1－2号（ロボット）'!C11</f>
        <v>見守りロボットγ</v>
      </c>
      <c r="D11" s="196">
        <f>'様式1－2号（ロボット）'!D11</f>
        <v>9</v>
      </c>
      <c r="E11" s="165">
        <f>'様式1－2号（ロボット）'!G11</f>
        <v>1800000</v>
      </c>
      <c r="F11" s="167">
        <f>'様式1－2号（ロボット）'!H11</f>
        <v>200000</v>
      </c>
      <c r="G11" s="135">
        <f>'様式1－2号（ロボット）'!I11</f>
        <v>1600000</v>
      </c>
      <c r="H11" s="415">
        <f>'様式1－2号（ロボット）'!K11</f>
        <v>1200000</v>
      </c>
      <c r="I11" s="416">
        <f>'様式1－2号（ロボット）'!L11</f>
        <v>0</v>
      </c>
      <c r="J11" s="417">
        <f>'様式1－2号（ロボット）'!M11</f>
        <v>0</v>
      </c>
      <c r="K11" s="176">
        <f>'様式1－2号（ロボット）'!N11</f>
        <v>1200000</v>
      </c>
      <c r="L11" s="282"/>
      <c r="M11" s="176"/>
    </row>
    <row r="12" spans="1:15" ht="39" customHeight="1">
      <c r="A12" s="175">
        <f>'様式1－2号（ロボット）'!A12</f>
        <v>0</v>
      </c>
      <c r="B12" s="200">
        <f>'様式1－2号（ロボット）'!B12</f>
        <v>0</v>
      </c>
      <c r="C12" s="201">
        <f>'様式1－2号（ロボット）'!C12</f>
        <v>0</v>
      </c>
      <c r="D12" s="201">
        <f>'様式1－2号（ロボット）'!D12</f>
        <v>5</v>
      </c>
      <c r="E12" s="202">
        <f>'様式1－2号（ロボット）'!G12</f>
        <v>0</v>
      </c>
      <c r="F12" s="167">
        <f>'様式1－2号（ロボット）'!H12</f>
        <v>0</v>
      </c>
      <c r="G12" s="135">
        <f>'様式1－2号（ロボット）'!I12</f>
        <v>0</v>
      </c>
      <c r="H12" s="415">
        <f>'様式1－2号（ロボット）'!K12</f>
        <v>0</v>
      </c>
      <c r="I12" s="416">
        <f>'様式1－2号（ロボット）'!L12</f>
        <v>0</v>
      </c>
      <c r="J12" s="417">
        <f>'様式1－2号（ロボット）'!M12</f>
        <v>0</v>
      </c>
      <c r="K12" s="169">
        <f>'様式1－2号（ロボット）'!N12</f>
        <v>0</v>
      </c>
      <c r="L12" s="279"/>
      <c r="M12" s="169"/>
      <c r="N12" s="111" t="s">
        <v>340</v>
      </c>
      <c r="O12" s="111">
        <v>2000000</v>
      </c>
    </row>
    <row r="13" spans="1:15" ht="39" customHeight="1">
      <c r="A13" s="164">
        <f>'様式1－2号（ロボット）'!A13</f>
        <v>0</v>
      </c>
      <c r="B13" s="181">
        <f>'様式1－2号（ロボット）'!B13</f>
        <v>0</v>
      </c>
      <c r="C13" s="164">
        <f>'様式1－2号（ロボット）'!C13</f>
        <v>0</v>
      </c>
      <c r="D13" s="164">
        <f>'様式1－2号（ロボット）'!D13</f>
        <v>0</v>
      </c>
      <c r="E13" s="202">
        <f>'様式1－2号（ロボット）'!G13</f>
        <v>0</v>
      </c>
      <c r="F13" s="167">
        <f>'様式1－2号（ロボット）'!H13</f>
        <v>0</v>
      </c>
      <c r="G13" s="135">
        <f>'様式1－2号（ロボット）'!I13</f>
        <v>0</v>
      </c>
      <c r="H13" s="415">
        <f>'様式1－2号（ロボット）'!K13</f>
        <v>0</v>
      </c>
      <c r="I13" s="416">
        <f>'様式1－2号（ロボット）'!L13</f>
        <v>0</v>
      </c>
      <c r="J13" s="417">
        <f>'様式1－2号（ロボット）'!M13</f>
        <v>0</v>
      </c>
      <c r="K13" s="169" t="e">
        <f>'様式1－2号（ロボット）'!N13</f>
        <v>#N/A</v>
      </c>
      <c r="L13" s="279"/>
      <c r="M13" s="169"/>
    </row>
    <row r="14" spans="1:15" ht="39" customHeight="1">
      <c r="A14" s="164">
        <f>'様式1－2号（ロボット）'!A14</f>
        <v>0</v>
      </c>
      <c r="B14" s="181">
        <f>'様式1－2号（ロボット）'!B14</f>
        <v>0</v>
      </c>
      <c r="C14" s="164">
        <f>'様式1－2号（ロボット）'!C14</f>
        <v>0</v>
      </c>
      <c r="D14" s="164">
        <f>'様式1－2号（ロボット）'!D14</f>
        <v>0</v>
      </c>
      <c r="E14" s="202">
        <f>'様式1－2号（ロボット）'!G14</f>
        <v>0</v>
      </c>
      <c r="F14" s="167">
        <f>'様式1－2号（ロボット）'!H14</f>
        <v>0</v>
      </c>
      <c r="G14" s="135">
        <f>'様式1－2号（ロボット）'!I14</f>
        <v>0</v>
      </c>
      <c r="H14" s="415">
        <f>'様式1－2号（ロボット）'!K14</f>
        <v>0</v>
      </c>
      <c r="I14" s="416">
        <f>'様式1－2号（ロボット）'!L14</f>
        <v>0</v>
      </c>
      <c r="J14" s="417">
        <f>'様式1－2号（ロボット）'!M14</f>
        <v>0</v>
      </c>
      <c r="K14" s="169" t="e">
        <f>'様式1－2号（ロボット）'!N14</f>
        <v>#N/A</v>
      </c>
      <c r="L14" s="279"/>
      <c r="M14" s="169"/>
    </row>
    <row r="15" spans="1:15" ht="39" customHeight="1" thickBot="1">
      <c r="A15" s="196">
        <f>'様式1－2号（ロボット）'!A15</f>
        <v>0</v>
      </c>
      <c r="B15" s="199">
        <f>'様式1－2号（ロボット）'!B15</f>
        <v>0</v>
      </c>
      <c r="C15" s="197">
        <f>'様式1－2号（ロボット）'!C15</f>
        <v>0</v>
      </c>
      <c r="D15" s="197">
        <f>'様式1－2号（ロボット）'!D15</f>
        <v>0</v>
      </c>
      <c r="E15" s="165">
        <f>'様式1－2号（ロボット）'!G15</f>
        <v>0</v>
      </c>
      <c r="F15" s="166">
        <f>'様式1－2号（ロボット）'!H15</f>
        <v>0</v>
      </c>
      <c r="G15" s="133">
        <f>'様式1－2号（ロボット）'!I15</f>
        <v>0</v>
      </c>
      <c r="H15" s="424">
        <f>'様式1－2号（ロボット）'!K15</f>
        <v>0</v>
      </c>
      <c r="I15" s="425">
        <f>'様式1－2号（ロボット）'!L15</f>
        <v>0</v>
      </c>
      <c r="J15" s="426">
        <f>'様式1－2号（ロボット）'!M15</f>
        <v>0</v>
      </c>
      <c r="K15" s="170" t="e">
        <f>'様式1－2号（ロボット）'!N15</f>
        <v>#N/A</v>
      </c>
      <c r="L15" s="280"/>
      <c r="M15" s="170"/>
    </row>
    <row r="16" spans="1:15" ht="35.25" customHeight="1" thickTop="1">
      <c r="A16" s="400" t="s">
        <v>307</v>
      </c>
      <c r="B16" s="401"/>
      <c r="C16" s="237"/>
      <c r="D16" s="237"/>
      <c r="E16" s="136">
        <f>SUM(E12:E15)</f>
        <v>0</v>
      </c>
      <c r="F16" s="136">
        <f>SUM(F12:F15)</f>
        <v>0</v>
      </c>
      <c r="G16" s="137">
        <f>SUM(G12:G15)</f>
        <v>0</v>
      </c>
      <c r="H16" s="402"/>
      <c r="I16" s="403"/>
      <c r="J16" s="404"/>
      <c r="K16" s="281" t="e">
        <f>MIN(SUM(K12:K15),O12)</f>
        <v>#N/A</v>
      </c>
      <c r="L16" s="281" t="e">
        <f>様式第１号別紙!E11</f>
        <v>#N/A</v>
      </c>
      <c r="M16" s="138" t="e">
        <f>MIN(L16,K16)</f>
        <v>#N/A</v>
      </c>
    </row>
    <row r="17" spans="1:15" ht="20.25" customHeight="1">
      <c r="A17" s="111"/>
      <c r="B17" s="111"/>
      <c r="C17" s="111"/>
      <c r="D17" s="111"/>
      <c r="E17" s="139"/>
      <c r="H17" s="140"/>
      <c r="I17" s="172"/>
      <c r="J17" s="174" t="s">
        <v>344</v>
      </c>
      <c r="K17" s="190">
        <v>2000000</v>
      </c>
      <c r="L17" s="141"/>
      <c r="M17" s="141"/>
    </row>
    <row r="18" spans="1:15">
      <c r="A18" s="111"/>
      <c r="B18" s="111"/>
      <c r="C18" s="111"/>
      <c r="D18" s="111"/>
      <c r="E18" s="139"/>
      <c r="H18" s="140"/>
      <c r="I18" s="140"/>
      <c r="J18" s="140"/>
      <c r="K18" s="141"/>
      <c r="L18" s="141"/>
      <c r="M18" s="141"/>
    </row>
    <row r="19" spans="1:15" s="143" customFormat="1" ht="19.5">
      <c r="A19" s="322" t="s">
        <v>456</v>
      </c>
      <c r="B19" s="111"/>
      <c r="C19" s="111"/>
      <c r="D19" s="111"/>
      <c r="E19" s="111"/>
      <c r="F19" s="111"/>
      <c r="G19" s="111"/>
    </row>
    <row r="20" spans="1:15" s="143" customFormat="1" ht="19.5">
      <c r="A20" s="322" t="s">
        <v>362</v>
      </c>
      <c r="B20" s="142"/>
      <c r="C20" s="142"/>
      <c r="D20" s="142"/>
      <c r="E20" s="111"/>
      <c r="F20" s="111"/>
      <c r="G20" s="111"/>
    </row>
    <row r="21" spans="1:15" s="143" customFormat="1" ht="19.5">
      <c r="A21" s="322" t="s">
        <v>438</v>
      </c>
      <c r="B21" s="111"/>
      <c r="C21" s="111"/>
      <c r="D21" s="111"/>
      <c r="E21" s="111"/>
      <c r="F21" s="111"/>
      <c r="G21" s="111"/>
    </row>
    <row r="22" spans="1:15" s="143" customFormat="1" ht="19.5">
      <c r="A22" s="322" t="s">
        <v>363</v>
      </c>
      <c r="B22" s="111"/>
      <c r="C22" s="111"/>
      <c r="D22" s="111"/>
      <c r="E22" s="111"/>
      <c r="F22" s="111"/>
      <c r="G22" s="111"/>
    </row>
    <row r="23" spans="1:15" s="143" customFormat="1">
      <c r="B23" s="111"/>
      <c r="C23" s="111"/>
      <c r="D23" s="111"/>
      <c r="E23" s="111"/>
      <c r="F23" s="111"/>
      <c r="G23" s="111"/>
    </row>
    <row r="24" spans="1:15" s="143" customFormat="1">
      <c r="A24" s="111"/>
      <c r="B24" s="111"/>
      <c r="C24" s="111"/>
      <c r="D24" s="111"/>
      <c r="E24" s="111"/>
      <c r="F24" s="111"/>
      <c r="G24" s="111"/>
    </row>
    <row r="25" spans="1:15" s="143" customFormat="1">
      <c r="A25" s="111"/>
      <c r="B25" s="111"/>
      <c r="C25" s="111"/>
      <c r="D25" s="111"/>
      <c r="E25" s="111"/>
      <c r="F25" s="111"/>
      <c r="G25" s="111"/>
      <c r="O25" s="154"/>
    </row>
    <row r="26" spans="1:15" s="143" customFormat="1">
      <c r="A26" s="144"/>
      <c r="B26" s="144"/>
      <c r="C26" s="144"/>
      <c r="D26" s="144"/>
      <c r="E26" s="111"/>
      <c r="F26" s="111"/>
      <c r="G26" s="111"/>
      <c r="O26" s="154"/>
    </row>
    <row r="27" spans="1:15" s="143" customFormat="1" ht="16.5">
      <c r="E27" s="412"/>
      <c r="F27" s="412"/>
      <c r="G27" s="236"/>
      <c r="O27" s="155"/>
    </row>
    <row r="28" spans="1:15" s="143" customFormat="1" ht="16.5">
      <c r="B28" s="143" t="s">
        <v>55</v>
      </c>
      <c r="G28" s="146"/>
      <c r="O28" s="154"/>
    </row>
    <row r="29" spans="1:15" s="143" customFormat="1" ht="16.5">
      <c r="B29" s="143" t="s">
        <v>54</v>
      </c>
      <c r="G29" s="146"/>
      <c r="O29" s="154"/>
    </row>
    <row r="30" spans="1:15" s="143" customFormat="1" ht="16.5">
      <c r="B30" s="143" t="s">
        <v>56</v>
      </c>
      <c r="G30" s="146"/>
      <c r="O30" s="154"/>
    </row>
    <row r="31" spans="1:15" s="143" customFormat="1" ht="15" customHeight="1">
      <c r="A31" s="147"/>
      <c r="B31" s="147" t="s">
        <v>57</v>
      </c>
      <c r="C31" s="147"/>
      <c r="D31" s="147"/>
      <c r="E31" s="148"/>
      <c r="F31" s="148"/>
      <c r="G31" s="148"/>
      <c r="H31" s="149"/>
      <c r="I31" s="149"/>
      <c r="J31" s="149"/>
      <c r="O31" s="156"/>
    </row>
    <row r="32" spans="1:15" s="143" customFormat="1">
      <c r="A32" s="111"/>
      <c r="B32" s="111" t="s">
        <v>58</v>
      </c>
      <c r="C32" s="111"/>
      <c r="D32" s="111"/>
      <c r="E32" s="147"/>
      <c r="F32" s="147"/>
      <c r="G32" s="147"/>
      <c r="H32" s="149"/>
      <c r="I32" s="149"/>
      <c r="J32" s="149"/>
      <c r="O32" s="111"/>
    </row>
    <row r="33" spans="2:15">
      <c r="B33" s="150" t="s">
        <v>59</v>
      </c>
    </row>
    <row r="34" spans="2:15">
      <c r="B34" s="150" t="s">
        <v>60</v>
      </c>
    </row>
    <row r="35" spans="2:15">
      <c r="B35" s="150" t="s">
        <v>334</v>
      </c>
    </row>
    <row r="36" spans="2:15">
      <c r="B36" s="150" t="s">
        <v>62</v>
      </c>
    </row>
    <row r="37" spans="2:15">
      <c r="B37" s="150" t="s">
        <v>63</v>
      </c>
      <c r="N37" s="151"/>
      <c r="O37" s="151"/>
    </row>
    <row r="38" spans="2:15">
      <c r="B38" s="150" t="s">
        <v>64</v>
      </c>
      <c r="N38" s="151"/>
      <c r="O38" s="151"/>
    </row>
    <row r="39" spans="2:15">
      <c r="B39" s="150" t="s">
        <v>66</v>
      </c>
      <c r="H39" s="111" t="s">
        <v>316</v>
      </c>
      <c r="N39" s="151"/>
      <c r="O39" s="151"/>
    </row>
    <row r="40" spans="2:15">
      <c r="B40" s="150" t="s">
        <v>65</v>
      </c>
      <c r="H40" s="111" t="s">
        <v>317</v>
      </c>
      <c r="N40" s="151"/>
      <c r="O40" s="151"/>
    </row>
    <row r="41" spans="2:15">
      <c r="B41" s="150" t="s">
        <v>67</v>
      </c>
      <c r="H41" s="111" t="s">
        <v>318</v>
      </c>
      <c r="N41" s="151"/>
      <c r="O41" s="151"/>
    </row>
    <row r="42" spans="2:15">
      <c r="B42" s="150" t="s">
        <v>68</v>
      </c>
      <c r="H42" s="158" t="s">
        <v>319</v>
      </c>
      <c r="N42" s="151"/>
      <c r="O42" s="151"/>
    </row>
    <row r="43" spans="2:15">
      <c r="B43" s="150" t="s">
        <v>69</v>
      </c>
      <c r="H43" s="111" t="s">
        <v>320</v>
      </c>
      <c r="N43" s="151"/>
      <c r="O43" s="151"/>
    </row>
    <row r="44" spans="2:15">
      <c r="B44" s="150" t="s">
        <v>70</v>
      </c>
      <c r="H44" s="111" t="s">
        <v>321</v>
      </c>
      <c r="N44" s="151"/>
      <c r="O44" s="151"/>
    </row>
    <row r="45" spans="2:15">
      <c r="B45" s="150" t="s">
        <v>335</v>
      </c>
      <c r="N45" s="151"/>
      <c r="O45" s="151"/>
    </row>
    <row r="46" spans="2:15">
      <c r="B46" s="150" t="s">
        <v>71</v>
      </c>
      <c r="N46" s="151"/>
      <c r="O46" s="151"/>
    </row>
    <row r="47" spans="2:15">
      <c r="B47" s="150" t="s">
        <v>336</v>
      </c>
      <c r="N47" s="149"/>
      <c r="O47" s="149"/>
    </row>
    <row r="48" spans="2:15">
      <c r="B48" s="150" t="s">
        <v>337</v>
      </c>
      <c r="N48" s="149"/>
      <c r="O48" s="149"/>
    </row>
    <row r="49" spans="2:15">
      <c r="B49" s="150" t="s">
        <v>72</v>
      </c>
      <c r="N49" s="149"/>
      <c r="O49" s="149"/>
    </row>
    <row r="50" spans="2:15">
      <c r="B50" s="150" t="s">
        <v>73</v>
      </c>
      <c r="N50" s="149"/>
      <c r="O50" s="149"/>
    </row>
    <row r="51" spans="2:15">
      <c r="B51" s="150" t="s">
        <v>75</v>
      </c>
      <c r="N51" s="151"/>
      <c r="O51" s="151"/>
    </row>
    <row r="52" spans="2:15">
      <c r="B52" s="150" t="s">
        <v>76</v>
      </c>
      <c r="N52" s="151"/>
      <c r="O52" s="151"/>
    </row>
    <row r="53" spans="2:15">
      <c r="B53" s="150" t="s">
        <v>77</v>
      </c>
    </row>
    <row r="54" spans="2:15">
      <c r="B54" s="150" t="s">
        <v>78</v>
      </c>
    </row>
  </sheetData>
  <mergeCells count="17">
    <mergeCell ref="A16:B16"/>
    <mergeCell ref="H16:J16"/>
    <mergeCell ref="E27:F27"/>
    <mergeCell ref="H10:J10"/>
    <mergeCell ref="H11:J11"/>
    <mergeCell ref="H12:J12"/>
    <mergeCell ref="H13:J13"/>
    <mergeCell ref="H14:J14"/>
    <mergeCell ref="H15:J15"/>
    <mergeCell ref="A2:K2"/>
    <mergeCell ref="H4:K4"/>
    <mergeCell ref="H5:K5"/>
    <mergeCell ref="H6:K6"/>
    <mergeCell ref="A8:A9"/>
    <mergeCell ref="B8:B9"/>
    <mergeCell ref="C8:D8"/>
    <mergeCell ref="H8:J8"/>
  </mergeCells>
  <phoneticPr fontId="1"/>
  <dataValidations count="1">
    <dataValidation type="list" allowBlank="1" showInputMessage="1" showErrorMessage="1" sqref="B10:B15" xr:uid="{AF495977-4DB5-4A0B-BF12-F9307779A842}">
      <formula1>$B$28:$B$54</formula1>
    </dataValidation>
  </dataValidations>
  <pageMargins left="0.70866141732283472" right="0.70866141732283472" top="0.35433070866141736" bottom="0.15748031496062992" header="0.31496062992125984" footer="0.31496062992125984"/>
  <pageSetup paperSize="9" scale="62" fitToHeight="0" orientation="landscape" cellComments="asDisplayed"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D261-2147-4D7A-A596-D41EA56B5596}">
  <sheetPr>
    <pageSetUpPr fitToPage="1"/>
  </sheetPr>
  <dimension ref="A1:Q58"/>
  <sheetViews>
    <sheetView view="pageBreakPreview" topLeftCell="A11" zoomScaleNormal="110" zoomScaleSheetLayoutView="100" workbookViewId="0">
      <selection activeCell="A19" sqref="A19:A23"/>
    </sheetView>
  </sheetViews>
  <sheetFormatPr defaultRowHeight="18.75" outlineLevelCol="1"/>
  <cols>
    <col min="1" max="1" width="23.25" style="150" customWidth="1"/>
    <col min="2" max="2" width="22.5" style="150" customWidth="1"/>
    <col min="3" max="3" width="17.25" style="111" bestFit="1" customWidth="1"/>
    <col min="4" max="4" width="14.5" style="111" customWidth="1"/>
    <col min="5" max="5" width="18.625" style="111" bestFit="1" customWidth="1"/>
    <col min="6" max="6" width="8" style="111" customWidth="1"/>
    <col min="7" max="7" width="5.75" style="111" customWidth="1"/>
    <col min="8" max="8" width="2.75" style="111" customWidth="1"/>
    <col min="9" max="9" width="13.875" style="111" customWidth="1"/>
    <col min="10" max="10" width="11" style="111" hidden="1" customWidth="1" outlineLevel="1"/>
    <col min="11" max="11" width="11.375" style="111" hidden="1" customWidth="1" outlineLevel="1"/>
    <col min="12" max="12" width="12.875" style="111" hidden="1" customWidth="1" outlineLevel="1"/>
    <col min="13" max="13" width="20" style="111" customWidth="1" collapsed="1"/>
    <col min="14" max="15" width="17.5" style="111" customWidth="1"/>
    <col min="16" max="16" width="9.125" style="111" bestFit="1" customWidth="1"/>
    <col min="17" max="17" width="8.5" style="111" bestFit="1" customWidth="1"/>
    <col min="18" max="18" width="42.125" style="111" bestFit="1" customWidth="1"/>
    <col min="19" max="19" width="11.25" style="111" bestFit="1" customWidth="1"/>
    <col min="20" max="16384" width="9" style="111"/>
  </cols>
  <sheetData>
    <row r="1" spans="1:17" ht="25.5">
      <c r="A1" s="152" t="s">
        <v>432</v>
      </c>
      <c r="B1" s="152"/>
      <c r="C1" s="152"/>
      <c r="D1" s="153"/>
      <c r="E1" s="153"/>
      <c r="F1" s="153"/>
      <c r="G1" s="153"/>
      <c r="H1" s="153"/>
      <c r="I1" s="153"/>
      <c r="J1" s="153"/>
      <c r="K1" s="153"/>
      <c r="L1" s="153"/>
      <c r="M1" s="153"/>
      <c r="N1" s="110"/>
      <c r="O1" s="110"/>
    </row>
    <row r="2" spans="1:17" ht="23.25" customHeight="1">
      <c r="A2" s="405" t="s">
        <v>434</v>
      </c>
      <c r="B2" s="405"/>
      <c r="C2" s="405"/>
      <c r="D2" s="405"/>
      <c r="E2" s="405"/>
      <c r="F2" s="405"/>
      <c r="G2" s="405"/>
      <c r="H2" s="405"/>
      <c r="I2" s="405"/>
      <c r="J2" s="405"/>
      <c r="K2" s="405"/>
      <c r="L2" s="405"/>
      <c r="M2" s="405"/>
      <c r="N2" s="112"/>
      <c r="O2" s="112"/>
      <c r="P2" s="113"/>
    </row>
    <row r="3" spans="1:17" ht="23.25" customHeight="1">
      <c r="A3" s="239"/>
      <c r="B3" s="239"/>
      <c r="C3" s="239"/>
      <c r="D3" s="239"/>
      <c r="E3" s="239"/>
      <c r="F3" s="239"/>
      <c r="G3" s="239"/>
      <c r="H3" s="239"/>
      <c r="I3" s="239"/>
      <c r="J3" s="239"/>
      <c r="K3" s="239"/>
      <c r="L3" s="239"/>
      <c r="M3" s="239"/>
      <c r="N3" s="112"/>
      <c r="O3" s="112"/>
      <c r="P3" s="113"/>
    </row>
    <row r="4" spans="1:17" s="114" customFormat="1" ht="20.25" customHeight="1">
      <c r="C4" s="115"/>
      <c r="E4" s="116" t="s">
        <v>326</v>
      </c>
      <c r="F4" s="406"/>
      <c r="G4" s="406"/>
      <c r="H4" s="406"/>
      <c r="I4" s="406"/>
      <c r="J4" s="406"/>
      <c r="K4" s="406"/>
      <c r="L4" s="406"/>
      <c r="M4" s="406"/>
      <c r="N4" s="275"/>
      <c r="O4" s="275"/>
      <c r="P4" s="118"/>
    </row>
    <row r="5" spans="1:17" s="114" customFormat="1" ht="20.25" customHeight="1">
      <c r="C5" s="115"/>
      <c r="D5" s="119"/>
      <c r="E5" s="116" t="s">
        <v>327</v>
      </c>
      <c r="F5" s="436"/>
      <c r="G5" s="436"/>
      <c r="H5" s="436"/>
      <c r="I5" s="436"/>
      <c r="J5" s="436"/>
      <c r="K5" s="436"/>
      <c r="L5" s="436"/>
      <c r="M5" s="436"/>
      <c r="N5" s="283"/>
      <c r="O5" s="283"/>
      <c r="P5" s="118"/>
    </row>
    <row r="6" spans="1:17" s="114" customFormat="1" ht="20.25" customHeight="1">
      <c r="C6" s="115"/>
      <c r="D6" s="119"/>
      <c r="E6" s="116" t="s">
        <v>304</v>
      </c>
      <c r="F6" s="436"/>
      <c r="G6" s="436"/>
      <c r="H6" s="436"/>
      <c r="I6" s="436"/>
      <c r="J6" s="436"/>
      <c r="K6" s="436"/>
      <c r="L6" s="436"/>
      <c r="M6" s="436"/>
      <c r="N6" s="283"/>
      <c r="O6" s="283"/>
      <c r="P6" s="118"/>
    </row>
    <row r="7" spans="1:17" ht="15.75" customHeight="1">
      <c r="A7" s="111"/>
      <c r="B7" s="111"/>
      <c r="C7" s="120"/>
      <c r="D7" s="121"/>
      <c r="E7" s="121"/>
      <c r="F7" s="121"/>
      <c r="G7" s="121"/>
      <c r="H7" s="121"/>
      <c r="I7" s="121"/>
      <c r="J7" s="121"/>
      <c r="K7" s="121"/>
      <c r="L7" s="121"/>
      <c r="M7" s="121"/>
      <c r="N7" s="121"/>
      <c r="O7" s="121"/>
      <c r="P7" s="122"/>
    </row>
    <row r="8" spans="1:17" ht="37.5">
      <c r="A8" s="407" t="s">
        <v>324</v>
      </c>
      <c r="B8" s="407" t="s">
        <v>306</v>
      </c>
      <c r="C8" s="157" t="s">
        <v>325</v>
      </c>
      <c r="D8" s="123" t="s">
        <v>419</v>
      </c>
      <c r="E8" s="124" t="s">
        <v>420</v>
      </c>
      <c r="F8" s="409" t="s">
        <v>305</v>
      </c>
      <c r="G8" s="410"/>
      <c r="H8" s="411"/>
      <c r="I8" s="171" t="s">
        <v>328</v>
      </c>
      <c r="J8" s="171" t="s">
        <v>380</v>
      </c>
      <c r="K8" s="171" t="s">
        <v>323</v>
      </c>
      <c r="L8" s="123" t="s">
        <v>379</v>
      </c>
      <c r="M8" s="125" t="s">
        <v>315</v>
      </c>
      <c r="N8" s="277" t="s">
        <v>421</v>
      </c>
      <c r="O8" s="277" t="s">
        <v>422</v>
      </c>
      <c r="P8" s="111" t="s">
        <v>330</v>
      </c>
      <c r="Q8" s="111">
        <v>1000000</v>
      </c>
    </row>
    <row r="9" spans="1:17" ht="16.5" customHeight="1">
      <c r="A9" s="408"/>
      <c r="B9" s="408"/>
      <c r="C9" s="127" t="s">
        <v>308</v>
      </c>
      <c r="D9" s="128" t="s">
        <v>310</v>
      </c>
      <c r="E9" s="128" t="s">
        <v>311</v>
      </c>
      <c r="F9" s="129" t="s">
        <v>312</v>
      </c>
      <c r="G9" s="168">
        <v>0.75</v>
      </c>
      <c r="H9" s="130" t="s">
        <v>313</v>
      </c>
      <c r="I9" s="130" t="s">
        <v>329</v>
      </c>
      <c r="J9" s="229"/>
      <c r="K9" s="130" t="s">
        <v>338</v>
      </c>
      <c r="L9" s="130" t="s">
        <v>381</v>
      </c>
      <c r="M9" s="131" t="s">
        <v>339</v>
      </c>
      <c r="N9" s="276" t="s">
        <v>423</v>
      </c>
      <c r="O9" s="276" t="s">
        <v>424</v>
      </c>
      <c r="P9" s="111" t="s">
        <v>331</v>
      </c>
      <c r="Q9" s="111">
        <v>1600000</v>
      </c>
    </row>
    <row r="10" spans="1:17" ht="39" customHeight="1">
      <c r="A10" s="175" t="str">
        <f>'様式1－2号（ICT）'!A10</f>
        <v>（例）
C居宅介護支援センター</v>
      </c>
      <c r="B10" s="181" t="str">
        <f>'様式1－2号（ICT）'!B10</f>
        <v>居宅介護支援</v>
      </c>
      <c r="C10" s="165">
        <f>'様式1－2号（ICT）'!C10</f>
        <v>1400000</v>
      </c>
      <c r="D10" s="166">
        <f>'様式1－2号（ICT）'!D10</f>
        <v>200000</v>
      </c>
      <c r="E10" s="133">
        <f>'様式1－2号（ICT）'!E10</f>
        <v>1200000</v>
      </c>
      <c r="F10" s="415">
        <f>'様式1－2号（ICT）'!F10</f>
        <v>900000</v>
      </c>
      <c r="G10" s="416">
        <f>'様式1－2号（ICT）'!G10</f>
        <v>0</v>
      </c>
      <c r="H10" s="417">
        <f>'様式1－2号（ICT）'!H10</f>
        <v>0</v>
      </c>
      <c r="I10" s="177">
        <f>'様式1－2号（ICT）'!I10</f>
        <v>600000</v>
      </c>
      <c r="J10" s="179" t="str">
        <f>'様式1－2号（ICT）'!J10</f>
        <v>１～10名</v>
      </c>
      <c r="K10" s="227">
        <f>'様式1－2号（ICT）'!K10</f>
        <v>1000000</v>
      </c>
      <c r="L10" s="230">
        <f>'様式1－2号（ICT）'!L10</f>
        <v>400000</v>
      </c>
      <c r="M10" s="176">
        <f>'様式1－2号（ICT）'!M10</f>
        <v>400000</v>
      </c>
      <c r="N10" s="279"/>
      <c r="O10" s="169"/>
      <c r="P10" s="111" t="s">
        <v>332</v>
      </c>
      <c r="Q10" s="111">
        <v>2000000</v>
      </c>
    </row>
    <row r="11" spans="1:17" ht="39" customHeight="1">
      <c r="A11" s="175" t="str">
        <f>'様式1－2号（ICT）'!A11</f>
        <v>（例）
D訪問看護ステーション</v>
      </c>
      <c r="B11" s="181" t="str">
        <f>'様式1－2号（ICT）'!B11</f>
        <v>訪問介護</v>
      </c>
      <c r="C11" s="165">
        <f>'様式1－2号（ICT）'!C11</f>
        <v>3000000</v>
      </c>
      <c r="D11" s="167">
        <f>'様式1－2号（ICT）'!D11</f>
        <v>200000</v>
      </c>
      <c r="E11" s="135">
        <f>'様式1－2号（ICT）'!E11</f>
        <v>2800000</v>
      </c>
      <c r="F11" s="415">
        <f>'様式1－2号（ICT）'!F11</f>
        <v>2100000</v>
      </c>
      <c r="G11" s="416">
        <f>'様式1－2号（ICT）'!G11</f>
        <v>0</v>
      </c>
      <c r="H11" s="417">
        <f>'様式1－2号（ICT）'!H11</f>
        <v>0</v>
      </c>
      <c r="I11" s="177">
        <f>'様式1－2号（ICT）'!I11</f>
        <v>0</v>
      </c>
      <c r="J11" s="179" t="str">
        <f>'様式1－2号（ICT）'!J11</f>
        <v>11～20名</v>
      </c>
      <c r="K11" s="227">
        <f>'様式1－2号（ICT）'!K11</f>
        <v>1600000</v>
      </c>
      <c r="L11" s="230">
        <f>'様式1－2号（ICT）'!L11</f>
        <v>1600000</v>
      </c>
      <c r="M11" s="176">
        <f>'様式1－2号（ICT）'!M11</f>
        <v>1600000</v>
      </c>
      <c r="N11" s="279"/>
      <c r="O11" s="169"/>
      <c r="P11" s="111" t="s">
        <v>333</v>
      </c>
      <c r="Q11" s="111">
        <v>2600000</v>
      </c>
    </row>
    <row r="12" spans="1:17" ht="39" customHeight="1">
      <c r="A12" s="164">
        <f>'様式1－2号（ICT）'!A12</f>
        <v>0</v>
      </c>
      <c r="B12" s="182">
        <f>'様式1－2号（ICT）'!B12</f>
        <v>0</v>
      </c>
      <c r="C12" s="165">
        <f>'様式1－2号（ICT）'!C12</f>
        <v>0</v>
      </c>
      <c r="D12" s="167">
        <f>'様式1－2号（ICT）'!D12</f>
        <v>0</v>
      </c>
      <c r="E12" s="135">
        <f>'様式1－2号（ICT）'!E12</f>
        <v>0</v>
      </c>
      <c r="F12" s="415">
        <f>'様式1－2号（ICT）'!F12</f>
        <v>0</v>
      </c>
      <c r="G12" s="416">
        <f>'様式1－2号（ICT）'!G12</f>
        <v>0</v>
      </c>
      <c r="H12" s="417">
        <f>'様式1－2号（ICT）'!H12</f>
        <v>0</v>
      </c>
      <c r="I12" s="177">
        <f>'様式1－2号（ICT）'!I12</f>
        <v>0</v>
      </c>
      <c r="J12" s="179">
        <f>'様式1－2号（ICT）'!J12</f>
        <v>0</v>
      </c>
      <c r="K12" s="227" t="e">
        <f>'様式1－2号（ICT）'!K12</f>
        <v>#N/A</v>
      </c>
      <c r="L12" s="230" t="e">
        <f>'様式1－2号（ICT）'!L12</f>
        <v>#N/A</v>
      </c>
      <c r="M12" s="169" t="e">
        <f>'様式1－2号（ICT）'!M12</f>
        <v>#N/A</v>
      </c>
      <c r="N12" s="279"/>
      <c r="O12" s="169"/>
      <c r="P12" s="111" t="s">
        <v>340</v>
      </c>
      <c r="Q12" s="111">
        <v>5200000</v>
      </c>
    </row>
    <row r="13" spans="1:17" ht="39" customHeight="1">
      <c r="A13" s="164">
        <f>'様式1－2号（ICT）'!A13</f>
        <v>0</v>
      </c>
      <c r="B13" s="182">
        <f>'様式1－2号（ICT）'!B13</f>
        <v>0</v>
      </c>
      <c r="C13" s="165">
        <f>'様式1－2号（ICT）'!C13</f>
        <v>0</v>
      </c>
      <c r="D13" s="167">
        <f>'様式1－2号（ICT）'!D13</f>
        <v>0</v>
      </c>
      <c r="E13" s="135">
        <f>'様式1－2号（ICT）'!E13</f>
        <v>0</v>
      </c>
      <c r="F13" s="415">
        <f>'様式1－2号（ICT）'!F13</f>
        <v>0</v>
      </c>
      <c r="G13" s="416">
        <f>'様式1－2号（ICT）'!G13</f>
        <v>0</v>
      </c>
      <c r="H13" s="417">
        <f>'様式1－2号（ICT）'!H13</f>
        <v>0</v>
      </c>
      <c r="I13" s="177">
        <f>'様式1－2号（ICT）'!I13</f>
        <v>0</v>
      </c>
      <c r="J13" s="179">
        <f>'様式1－2号（ICT）'!J13</f>
        <v>0</v>
      </c>
      <c r="K13" s="227" t="e">
        <f>'様式1－2号（ICT）'!K13</f>
        <v>#N/A</v>
      </c>
      <c r="L13" s="230" t="e">
        <f>'様式1－2号（ICT）'!L13</f>
        <v>#N/A</v>
      </c>
      <c r="M13" s="169" t="e">
        <f>'様式1－2号（ICT）'!M13</f>
        <v>#N/A</v>
      </c>
      <c r="N13" s="279"/>
      <c r="O13" s="169"/>
    </row>
    <row r="14" spans="1:17" ht="39" customHeight="1">
      <c r="A14" s="164">
        <f>'様式1－2号（ICT）'!A14</f>
        <v>0</v>
      </c>
      <c r="B14" s="182">
        <f>'様式1－2号（ICT）'!B14</f>
        <v>0</v>
      </c>
      <c r="C14" s="165">
        <f>'様式1－2号（ICT）'!C14</f>
        <v>0</v>
      </c>
      <c r="D14" s="167">
        <f>'様式1－2号（ICT）'!D14</f>
        <v>0</v>
      </c>
      <c r="E14" s="135">
        <f>'様式1－2号（ICT）'!E14</f>
        <v>0</v>
      </c>
      <c r="F14" s="415">
        <f>'様式1－2号（ICT）'!F14</f>
        <v>0</v>
      </c>
      <c r="G14" s="416">
        <f>'様式1－2号（ICT）'!G14</f>
        <v>0</v>
      </c>
      <c r="H14" s="417">
        <f>'様式1－2号（ICT）'!H14</f>
        <v>0</v>
      </c>
      <c r="I14" s="177">
        <f>'様式1－2号（ICT）'!I14</f>
        <v>0</v>
      </c>
      <c r="J14" s="179">
        <f>'様式1－2号（ICT）'!J14</f>
        <v>0</v>
      </c>
      <c r="K14" s="227" t="e">
        <f>'様式1－2号（ICT）'!K14</f>
        <v>#N/A</v>
      </c>
      <c r="L14" s="230" t="e">
        <f>'様式1－2号（ICT）'!L14</f>
        <v>#N/A</v>
      </c>
      <c r="M14" s="169" t="e">
        <f>'様式1－2号（ICT）'!M14</f>
        <v>#N/A</v>
      </c>
      <c r="N14" s="279"/>
      <c r="O14" s="169"/>
    </row>
    <row r="15" spans="1:17" ht="39" customHeight="1" thickBot="1">
      <c r="A15" s="164">
        <f>'様式1－2号（ICT）'!A15</f>
        <v>0</v>
      </c>
      <c r="B15" s="183">
        <f>'様式1－2号（ICT）'!B15</f>
        <v>0</v>
      </c>
      <c r="C15" s="165">
        <f>'様式1－2号（ICT）'!C15</f>
        <v>0</v>
      </c>
      <c r="D15" s="167">
        <f>'様式1－2号（ICT）'!D15</f>
        <v>0</v>
      </c>
      <c r="E15" s="135">
        <f>'様式1－2号（ICT）'!E15</f>
        <v>0</v>
      </c>
      <c r="F15" s="424">
        <f>'様式1－2号（ICT）'!F15</f>
        <v>0</v>
      </c>
      <c r="G15" s="425">
        <f>'様式1－2号（ICT）'!G15</f>
        <v>0</v>
      </c>
      <c r="H15" s="426">
        <f>'様式1－2号（ICT）'!H15</f>
        <v>0</v>
      </c>
      <c r="I15" s="178">
        <f>'様式1－2号（ICT）'!I15</f>
        <v>0</v>
      </c>
      <c r="J15" s="180">
        <f>'様式1－2号（ICT）'!J15</f>
        <v>0</v>
      </c>
      <c r="K15" s="228" t="e">
        <f>'様式1－2号（ICT）'!K15</f>
        <v>#N/A</v>
      </c>
      <c r="L15" s="231" t="e">
        <f>'様式1－2号（ICT）'!L15</f>
        <v>#N/A</v>
      </c>
      <c r="M15" s="170" t="e">
        <f>'様式1－2号（ICT）'!M15</f>
        <v>#N/A</v>
      </c>
      <c r="N15" s="280"/>
      <c r="O15" s="278"/>
    </row>
    <row r="16" spans="1:17" ht="35.25" customHeight="1" thickTop="1">
      <c r="A16" s="400" t="s">
        <v>307</v>
      </c>
      <c r="B16" s="401"/>
      <c r="C16" s="136">
        <f>SUM(C12:C15)</f>
        <v>0</v>
      </c>
      <c r="D16" s="136">
        <f>SUM(D12:D15)</f>
        <v>0</v>
      </c>
      <c r="E16" s="137">
        <f>SUM(E12:E15)</f>
        <v>0</v>
      </c>
      <c r="F16" s="402"/>
      <c r="G16" s="403"/>
      <c r="H16" s="404"/>
      <c r="I16" s="238"/>
      <c r="J16" s="238"/>
      <c r="K16" s="238"/>
      <c r="L16" s="189"/>
      <c r="M16" s="281" t="e">
        <f>'様式1－2号（ICT）'!M16</f>
        <v>#N/A</v>
      </c>
      <c r="N16" s="137" t="e">
        <f>様式第１号別紙!E12</f>
        <v>#N/A</v>
      </c>
      <c r="O16" s="138" t="e">
        <f>MIN(N16,M16)</f>
        <v>#N/A</v>
      </c>
    </row>
    <row r="17" spans="1:17" ht="20.25" customHeight="1">
      <c r="A17" s="111"/>
      <c r="B17" s="111"/>
      <c r="C17" s="139"/>
      <c r="F17" s="140"/>
      <c r="G17" s="172"/>
      <c r="H17" s="173"/>
      <c r="I17" s="173"/>
      <c r="J17" s="173"/>
      <c r="K17" s="173"/>
      <c r="L17" s="174" t="s">
        <v>344</v>
      </c>
      <c r="M17" s="190">
        <v>5200000</v>
      </c>
      <c r="N17" s="141"/>
      <c r="O17" s="141"/>
    </row>
    <row r="18" spans="1:17">
      <c r="A18" s="111"/>
      <c r="B18" s="111"/>
      <c r="C18" s="139"/>
      <c r="F18" s="140"/>
      <c r="G18" s="140"/>
      <c r="H18" s="140"/>
      <c r="I18" s="140"/>
      <c r="J18" s="140"/>
      <c r="K18" s="140"/>
      <c r="M18" s="141"/>
      <c r="N18" s="141"/>
      <c r="O18" s="141"/>
    </row>
    <row r="19" spans="1:17" s="143" customFormat="1" ht="19.5">
      <c r="A19" s="322" t="s">
        <v>456</v>
      </c>
      <c r="B19" s="111"/>
      <c r="C19" s="111"/>
      <c r="D19" s="111"/>
      <c r="E19" s="111"/>
    </row>
    <row r="20" spans="1:17" s="143" customFormat="1" ht="19.5">
      <c r="A20" s="322" t="s">
        <v>362</v>
      </c>
      <c r="B20" s="142"/>
      <c r="C20" s="111"/>
      <c r="D20" s="111"/>
      <c r="E20" s="111"/>
    </row>
    <row r="21" spans="1:17" s="143" customFormat="1" ht="19.5">
      <c r="A21" s="322" t="s">
        <v>439</v>
      </c>
      <c r="B21" s="111"/>
      <c r="C21" s="111"/>
      <c r="D21" s="111"/>
      <c r="E21" s="111"/>
    </row>
    <row r="22" spans="1:17" s="143" customFormat="1" ht="19.5">
      <c r="A22" s="322" t="s">
        <v>363</v>
      </c>
      <c r="B22" s="111"/>
      <c r="C22" s="111"/>
      <c r="D22" s="111"/>
      <c r="E22" s="111"/>
    </row>
    <row r="23" spans="1:17" s="143" customFormat="1" ht="19.5">
      <c r="A23" s="322" t="s">
        <v>378</v>
      </c>
      <c r="B23" s="111"/>
      <c r="C23" s="111"/>
      <c r="D23" s="111"/>
      <c r="E23" s="111"/>
    </row>
    <row r="24" spans="1:17" s="143" customFormat="1">
      <c r="A24" s="111"/>
      <c r="B24" s="111"/>
      <c r="C24" s="111"/>
      <c r="D24" s="111"/>
      <c r="E24" s="111"/>
    </row>
    <row r="25" spans="1:17" s="143" customFormat="1">
      <c r="A25" s="111"/>
      <c r="B25" s="111"/>
      <c r="C25" s="111"/>
      <c r="D25" s="111"/>
      <c r="E25" s="111"/>
      <c r="Q25" s="154"/>
    </row>
    <row r="26" spans="1:17" s="143" customFormat="1">
      <c r="A26" s="144"/>
      <c r="B26" s="144"/>
      <c r="C26" s="111"/>
      <c r="D26" s="111"/>
      <c r="E26" s="111"/>
      <c r="Q26" s="154"/>
    </row>
    <row r="27" spans="1:17" s="143" customFormat="1" ht="16.5">
      <c r="C27" s="412"/>
      <c r="D27" s="412"/>
      <c r="E27" s="236"/>
      <c r="Q27" s="155"/>
    </row>
    <row r="28" spans="1:17" s="143" customFormat="1" ht="16.5">
      <c r="E28" s="146"/>
      <c r="Q28" s="154"/>
    </row>
    <row r="29" spans="1:17" s="143" customFormat="1" ht="16.5">
      <c r="E29" s="146"/>
      <c r="Q29" s="154"/>
    </row>
    <row r="30" spans="1:17" s="143" customFormat="1">
      <c r="B30" s="184" t="s">
        <v>55</v>
      </c>
      <c r="E30" s="146"/>
      <c r="Q30" s="154"/>
    </row>
    <row r="31" spans="1:17" s="143" customFormat="1" ht="15" customHeight="1">
      <c r="A31" s="147"/>
      <c r="B31" s="184" t="s">
        <v>54</v>
      </c>
      <c r="C31" s="148"/>
      <c r="D31" s="148"/>
      <c r="E31" s="148"/>
      <c r="F31" s="149"/>
      <c r="G31" s="149"/>
      <c r="H31" s="149"/>
      <c r="I31" s="149"/>
      <c r="J31" s="149"/>
      <c r="K31" s="149"/>
      <c r="Q31" s="156"/>
    </row>
    <row r="32" spans="1:17" s="143" customFormat="1">
      <c r="A32" s="111"/>
      <c r="B32" s="184" t="s">
        <v>56</v>
      </c>
      <c r="C32" s="147"/>
      <c r="D32" s="147"/>
      <c r="E32" s="147"/>
      <c r="F32" s="149"/>
      <c r="G32" s="149"/>
      <c r="H32" s="149"/>
      <c r="I32" s="149"/>
      <c r="J32" s="149"/>
      <c r="K32" s="149"/>
      <c r="Q32" s="111"/>
    </row>
    <row r="33" spans="2:17">
      <c r="B33" s="184" t="s">
        <v>57</v>
      </c>
    </row>
    <row r="34" spans="2:17">
      <c r="B34" s="184" t="s">
        <v>58</v>
      </c>
    </row>
    <row r="35" spans="2:17">
      <c r="B35" s="184" t="s">
        <v>59</v>
      </c>
    </row>
    <row r="36" spans="2:17">
      <c r="B36" s="184" t="s">
        <v>60</v>
      </c>
    </row>
    <row r="37" spans="2:17">
      <c r="B37" s="184" t="s">
        <v>334</v>
      </c>
      <c r="P37" s="151"/>
      <c r="Q37" s="151"/>
    </row>
    <row r="38" spans="2:17">
      <c r="B38" s="184" t="s">
        <v>62</v>
      </c>
      <c r="P38" s="151"/>
      <c r="Q38" s="151"/>
    </row>
    <row r="39" spans="2:17">
      <c r="B39" s="184" t="s">
        <v>63</v>
      </c>
      <c r="P39" s="151"/>
      <c r="Q39" s="151"/>
    </row>
    <row r="40" spans="2:17">
      <c r="B40" s="184" t="s">
        <v>64</v>
      </c>
      <c r="P40" s="151"/>
      <c r="Q40" s="151"/>
    </row>
    <row r="41" spans="2:17">
      <c r="B41" s="184" t="s">
        <v>66</v>
      </c>
      <c r="P41" s="151"/>
      <c r="Q41" s="151"/>
    </row>
    <row r="42" spans="2:17">
      <c r="B42" s="184" t="s">
        <v>65</v>
      </c>
      <c r="F42" s="158"/>
      <c r="P42" s="151"/>
      <c r="Q42" s="151"/>
    </row>
    <row r="43" spans="2:17">
      <c r="B43" s="184" t="s">
        <v>67</v>
      </c>
      <c r="P43" s="151"/>
      <c r="Q43" s="151"/>
    </row>
    <row r="44" spans="2:17">
      <c r="B44" s="184" t="s">
        <v>68</v>
      </c>
      <c r="P44" s="151"/>
      <c r="Q44" s="151"/>
    </row>
    <row r="45" spans="2:17">
      <c r="B45" s="185" t="s">
        <v>69</v>
      </c>
      <c r="P45" s="151"/>
      <c r="Q45" s="151"/>
    </row>
    <row r="46" spans="2:17">
      <c r="B46" s="185" t="s">
        <v>70</v>
      </c>
      <c r="P46" s="151"/>
      <c r="Q46" s="151"/>
    </row>
    <row r="47" spans="2:17">
      <c r="B47" s="111" t="s">
        <v>335</v>
      </c>
      <c r="P47" s="149"/>
      <c r="Q47" s="149"/>
    </row>
    <row r="48" spans="2:17">
      <c r="B48" s="186" t="s">
        <v>71</v>
      </c>
      <c r="P48" s="149"/>
      <c r="Q48" s="149"/>
    </row>
    <row r="49" spans="2:17">
      <c r="B49" s="111" t="s">
        <v>336</v>
      </c>
      <c r="P49" s="149"/>
      <c r="Q49" s="149"/>
    </row>
    <row r="50" spans="2:17">
      <c r="B50" s="111" t="s">
        <v>337</v>
      </c>
      <c r="P50" s="149"/>
      <c r="Q50" s="149"/>
    </row>
    <row r="51" spans="2:17">
      <c r="B51" s="187" t="s">
        <v>72</v>
      </c>
      <c r="P51" s="151"/>
      <c r="Q51" s="151"/>
    </row>
    <row r="52" spans="2:17">
      <c r="B52" s="187" t="s">
        <v>73</v>
      </c>
      <c r="P52" s="151"/>
      <c r="Q52" s="151"/>
    </row>
    <row r="53" spans="2:17">
      <c r="B53" s="185" t="s">
        <v>75</v>
      </c>
    </row>
    <row r="54" spans="2:17">
      <c r="B54" s="184" t="s">
        <v>76</v>
      </c>
    </row>
    <row r="55" spans="2:17">
      <c r="B55" s="184" t="s">
        <v>77</v>
      </c>
    </row>
    <row r="56" spans="2:17">
      <c r="B56" s="184" t="s">
        <v>78</v>
      </c>
    </row>
    <row r="58" spans="2:17">
      <c r="L58" s="184"/>
    </row>
  </sheetData>
  <mergeCells count="17">
    <mergeCell ref="A16:B16"/>
    <mergeCell ref="F16:H16"/>
    <mergeCell ref="C27:D27"/>
    <mergeCell ref="F10:H10"/>
    <mergeCell ref="F11:H11"/>
    <mergeCell ref="F12:H12"/>
    <mergeCell ref="F13:H13"/>
    <mergeCell ref="F14:H14"/>
    <mergeCell ref="F15:H15"/>
    <mergeCell ref="A2:M2"/>
    <mergeCell ref="F5:M5"/>
    <mergeCell ref="F6:M6"/>
    <mergeCell ref="A8:A9"/>
    <mergeCell ref="B8:B9"/>
    <mergeCell ref="F8:H8"/>
    <mergeCell ref="F4:I4"/>
    <mergeCell ref="J4:M4"/>
  </mergeCells>
  <phoneticPr fontId="1"/>
  <dataValidations count="3">
    <dataValidation type="list" allowBlank="1" showInputMessage="1" showErrorMessage="1" sqref="B10" xr:uid="{DBB1277C-B680-48A4-885E-A4DAAEC9DA45}">
      <formula1>B$30:B$56</formula1>
    </dataValidation>
    <dataValidation type="list" allowBlank="1" showInputMessage="1" showErrorMessage="1" sqref="B11:B15" xr:uid="{41B304FF-346E-4DF1-8AC7-30BA72393AD5}">
      <formula1>$B$30:$B$56</formula1>
    </dataValidation>
    <dataValidation type="list" allowBlank="1" showInputMessage="1" showErrorMessage="1" sqref="J10:J15" xr:uid="{893D8A55-1D1D-4678-B720-80595F4E7CB5}">
      <formula1>$P$8:$P$11</formula1>
    </dataValidation>
  </dataValidations>
  <pageMargins left="0.70866141732283472" right="0.70866141732283472" top="0.35433070866141736" bottom="0.15748031496062992" header="0.31496062992125984" footer="0.31496062992125984"/>
  <pageSetup paperSize="9" scale="66" fitToHeight="0" orientation="landscape" cellComments="asDisplayed"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52DF-05B2-4029-96A7-9EC7594D89FF}">
  <sheetPr>
    <pageSetUpPr fitToPage="1"/>
  </sheetPr>
  <dimension ref="A1:M55"/>
  <sheetViews>
    <sheetView view="pageBreakPreview" topLeftCell="A8" zoomScaleNormal="110" zoomScaleSheetLayoutView="100" workbookViewId="0">
      <selection activeCell="A19" sqref="A19:A22"/>
    </sheetView>
  </sheetViews>
  <sheetFormatPr defaultRowHeight="18.75"/>
  <cols>
    <col min="1" max="1" width="23.25" style="150" customWidth="1"/>
    <col min="2" max="2" width="26.25" style="150" customWidth="1"/>
    <col min="3" max="5" width="20.125" style="111" customWidth="1"/>
    <col min="6" max="8" width="7.5" style="111" customWidth="1"/>
    <col min="9" max="11" width="15" style="111" customWidth="1"/>
    <col min="12" max="12" width="9.125" style="111" bestFit="1" customWidth="1"/>
    <col min="13" max="13" width="9.5" style="111" bestFit="1" customWidth="1"/>
    <col min="14" max="14" width="42.125" style="111" bestFit="1" customWidth="1"/>
    <col min="15" max="15" width="11.25" style="111" bestFit="1" customWidth="1"/>
    <col min="16" max="16384" width="9" style="111"/>
  </cols>
  <sheetData>
    <row r="1" spans="1:13" ht="25.5">
      <c r="A1" s="152" t="s">
        <v>432</v>
      </c>
      <c r="B1" s="152"/>
      <c r="C1" s="152"/>
      <c r="D1" s="153"/>
      <c r="E1" s="153"/>
      <c r="F1" s="153"/>
      <c r="G1" s="153"/>
      <c r="H1" s="153"/>
      <c r="I1" s="153"/>
      <c r="J1" s="110"/>
      <c r="K1" s="110"/>
    </row>
    <row r="2" spans="1:13" ht="23.25" customHeight="1">
      <c r="A2" s="405" t="s">
        <v>435</v>
      </c>
      <c r="B2" s="405"/>
      <c r="C2" s="405"/>
      <c r="D2" s="405"/>
      <c r="E2" s="405"/>
      <c r="F2" s="405"/>
      <c r="G2" s="405"/>
      <c r="H2" s="405"/>
      <c r="I2" s="405"/>
      <c r="J2" s="112"/>
      <c r="K2" s="112"/>
      <c r="L2" s="113"/>
    </row>
    <row r="3" spans="1:13" ht="23.25" customHeight="1">
      <c r="A3" s="239"/>
      <c r="B3" s="239"/>
      <c r="C3" s="239"/>
      <c r="D3" s="239"/>
      <c r="E3" s="239"/>
      <c r="F3" s="239"/>
      <c r="G3" s="239"/>
      <c r="H3" s="239"/>
      <c r="I3" s="239"/>
      <c r="J3" s="112"/>
      <c r="K3" s="112"/>
      <c r="L3" s="113"/>
    </row>
    <row r="4" spans="1:13" s="114" customFormat="1" ht="20.25" customHeight="1">
      <c r="C4" s="115"/>
      <c r="D4" s="116" t="s">
        <v>326</v>
      </c>
      <c r="E4" s="219"/>
      <c r="F4" s="284"/>
      <c r="G4" s="284"/>
      <c r="H4" s="284"/>
      <c r="I4" s="284"/>
      <c r="J4" s="275"/>
      <c r="K4" s="275"/>
      <c r="L4" s="118"/>
    </row>
    <row r="5" spans="1:13" s="114" customFormat="1" ht="20.25" customHeight="1">
      <c r="C5" s="115"/>
      <c r="D5" s="116" t="s">
        <v>327</v>
      </c>
      <c r="E5" s="220"/>
      <c r="F5" s="436"/>
      <c r="G5" s="436"/>
      <c r="H5" s="436"/>
      <c r="I5" s="436"/>
      <c r="J5" s="283"/>
      <c r="K5" s="283"/>
      <c r="L5" s="118"/>
    </row>
    <row r="6" spans="1:13" s="114" customFormat="1" ht="20.25" customHeight="1">
      <c r="C6" s="115"/>
      <c r="D6" s="116" t="s">
        <v>304</v>
      </c>
      <c r="E6" s="220"/>
      <c r="F6" s="436"/>
      <c r="G6" s="436"/>
      <c r="H6" s="436"/>
      <c r="I6" s="436"/>
      <c r="J6" s="283"/>
      <c r="K6" s="283"/>
      <c r="L6" s="118"/>
    </row>
    <row r="7" spans="1:13" ht="15.75" customHeight="1">
      <c r="A7" s="111"/>
      <c r="B7" s="111"/>
      <c r="C7" s="120"/>
      <c r="D7" s="121"/>
      <c r="E7" s="121"/>
      <c r="F7" s="121"/>
      <c r="G7" s="121"/>
      <c r="H7" s="121"/>
      <c r="I7" s="121"/>
      <c r="J7" s="121"/>
      <c r="K7" s="121"/>
      <c r="L7" s="122"/>
    </row>
    <row r="8" spans="1:13" ht="37.5">
      <c r="A8" s="407" t="s">
        <v>324</v>
      </c>
      <c r="B8" s="407" t="s">
        <v>306</v>
      </c>
      <c r="C8" s="157" t="s">
        <v>325</v>
      </c>
      <c r="D8" s="123" t="s">
        <v>309</v>
      </c>
      <c r="E8" s="124" t="s">
        <v>420</v>
      </c>
      <c r="F8" s="409" t="s">
        <v>305</v>
      </c>
      <c r="G8" s="410"/>
      <c r="H8" s="411"/>
      <c r="I8" s="125" t="s">
        <v>315</v>
      </c>
      <c r="J8" s="277" t="s">
        <v>421</v>
      </c>
      <c r="K8" s="277" t="s">
        <v>422</v>
      </c>
    </row>
    <row r="9" spans="1:13" ht="16.5" customHeight="1">
      <c r="A9" s="408"/>
      <c r="B9" s="408"/>
      <c r="C9" s="127" t="s">
        <v>308</v>
      </c>
      <c r="D9" s="128" t="s">
        <v>310</v>
      </c>
      <c r="E9" s="128" t="s">
        <v>311</v>
      </c>
      <c r="F9" s="129" t="s">
        <v>312</v>
      </c>
      <c r="G9" s="168">
        <v>0.75</v>
      </c>
      <c r="H9" s="130" t="s">
        <v>313</v>
      </c>
      <c r="I9" s="131" t="s">
        <v>329</v>
      </c>
      <c r="J9" s="276" t="s">
        <v>423</v>
      </c>
      <c r="K9" s="276" t="s">
        <v>424</v>
      </c>
    </row>
    <row r="10" spans="1:13" ht="39" customHeight="1">
      <c r="A10" s="217" t="str">
        <f>'様式1－2号（パッケージ）'!A10</f>
        <v>（例）E地域密着型特別養護老人ホーム</v>
      </c>
      <c r="B10" s="218" t="str">
        <f>'様式1－2号（パッケージ）'!B10</f>
        <v>介護福祉施設サービス（介護老人福祉施設）</v>
      </c>
      <c r="C10" s="202">
        <f>'様式1－2号（パッケージ）'!C10</f>
        <v>6300000</v>
      </c>
      <c r="D10" s="167">
        <f>'様式1－2号（パッケージ）'!D10</f>
        <v>300000</v>
      </c>
      <c r="E10" s="135">
        <f>'様式1－2号（パッケージ）'!E10</f>
        <v>6000000</v>
      </c>
      <c r="F10" s="427">
        <f>'様式1－2号（パッケージ）'!F10</f>
        <v>4500000</v>
      </c>
      <c r="G10" s="427">
        <f>'様式1－2号（パッケージ）'!G10</f>
        <v>0</v>
      </c>
      <c r="H10" s="427">
        <f>'様式1－2号（パッケージ）'!H10</f>
        <v>0</v>
      </c>
      <c r="I10" s="176">
        <f>'様式1－2号（パッケージ）'!I10</f>
        <v>4500000</v>
      </c>
      <c r="J10" s="279"/>
      <c r="K10" s="169"/>
    </row>
    <row r="11" spans="1:13" ht="39" customHeight="1">
      <c r="A11" s="215" t="str">
        <f>'様式1－2号（パッケージ）'!A11</f>
        <v>（例）F特別養護老人ホーム（短期入所生活介護）</v>
      </c>
      <c r="B11" s="214" t="str">
        <f>'様式1－2号（パッケージ）'!B11</f>
        <v>短期入所生活介護</v>
      </c>
      <c r="C11" s="165">
        <f>'様式1－2号（パッケージ）'!C11</f>
        <v>3000000</v>
      </c>
      <c r="D11" s="166">
        <f>'様式1－2号（パッケージ）'!D11</f>
        <v>200000</v>
      </c>
      <c r="E11" s="133">
        <f>'様式1－2号（パッケージ）'!E11</f>
        <v>2800000</v>
      </c>
      <c r="F11" s="421">
        <f>'様式1－2号（パッケージ）'!F11</f>
        <v>2100000</v>
      </c>
      <c r="G11" s="422">
        <f>'様式1－2号（パッケージ）'!G11</f>
        <v>0</v>
      </c>
      <c r="H11" s="423">
        <f>'様式1－2号（パッケージ）'!H11</f>
        <v>0</v>
      </c>
      <c r="I11" s="216">
        <f>'様式1－2号（パッケージ）'!I11</f>
        <v>2100000</v>
      </c>
      <c r="J11" s="279"/>
      <c r="K11" s="169"/>
      <c r="L11" s="111" t="s">
        <v>383</v>
      </c>
      <c r="M11" s="111">
        <v>10000000</v>
      </c>
    </row>
    <row r="12" spans="1:13" ht="39" customHeight="1">
      <c r="A12" s="164">
        <f>'様式1－2号（パッケージ）'!A12</f>
        <v>0</v>
      </c>
      <c r="B12" s="200">
        <f>'様式1－2号（パッケージ）'!B12</f>
        <v>0</v>
      </c>
      <c r="C12" s="202">
        <f>'様式1－2号（パッケージ）'!C12</f>
        <v>0</v>
      </c>
      <c r="D12" s="167">
        <f>'様式1－2号（パッケージ）'!D12</f>
        <v>0</v>
      </c>
      <c r="E12" s="135">
        <f>'様式1－2号（パッケージ）'!E12</f>
        <v>0</v>
      </c>
      <c r="F12" s="415">
        <f>'様式1－2号（パッケージ）'!F12</f>
        <v>0</v>
      </c>
      <c r="G12" s="416">
        <f>'様式1－2号（パッケージ）'!G12</f>
        <v>0</v>
      </c>
      <c r="H12" s="417">
        <f>'様式1－2号（パッケージ）'!H12</f>
        <v>0</v>
      </c>
      <c r="I12" s="240">
        <f>'様式1－2号（パッケージ）'!I12</f>
        <v>0</v>
      </c>
      <c r="J12" s="279"/>
      <c r="K12" s="169"/>
      <c r="L12" s="111" t="s">
        <v>340</v>
      </c>
      <c r="M12" s="111">
        <v>10000000</v>
      </c>
    </row>
    <row r="13" spans="1:13" ht="39" customHeight="1">
      <c r="A13" s="164">
        <f>'様式1－2号（パッケージ）'!A13</f>
        <v>0</v>
      </c>
      <c r="B13" s="181">
        <f>'様式1－2号（パッケージ）'!B13</f>
        <v>0</v>
      </c>
      <c r="C13" s="202">
        <f>'様式1－2号（パッケージ）'!C13</f>
        <v>0</v>
      </c>
      <c r="D13" s="167">
        <f>'様式1－2号（パッケージ）'!D13</f>
        <v>0</v>
      </c>
      <c r="E13" s="135">
        <f>'様式1－2号（パッケージ）'!E13</f>
        <v>0</v>
      </c>
      <c r="F13" s="415">
        <f>'様式1－2号（パッケージ）'!F13</f>
        <v>0</v>
      </c>
      <c r="G13" s="416">
        <f>'様式1－2号（パッケージ）'!G13</f>
        <v>0</v>
      </c>
      <c r="H13" s="417">
        <f>'様式1－2号（パッケージ）'!H13</f>
        <v>0</v>
      </c>
      <c r="I13" s="240">
        <f>'様式1－2号（パッケージ）'!I13</f>
        <v>0</v>
      </c>
      <c r="J13" s="279"/>
      <c r="K13" s="169"/>
    </row>
    <row r="14" spans="1:13" ht="39" customHeight="1">
      <c r="A14" s="164">
        <f>'様式1－2号（パッケージ）'!A14</f>
        <v>0</v>
      </c>
      <c r="B14" s="181">
        <f>'様式1－2号（パッケージ）'!B14</f>
        <v>0</v>
      </c>
      <c r="C14" s="202">
        <f>'様式1－2号（パッケージ）'!C14</f>
        <v>0</v>
      </c>
      <c r="D14" s="167">
        <f>'様式1－2号（パッケージ）'!D14</f>
        <v>0</v>
      </c>
      <c r="E14" s="135">
        <f>'様式1－2号（パッケージ）'!E14</f>
        <v>0</v>
      </c>
      <c r="F14" s="415">
        <f>'様式1－2号（パッケージ）'!F14</f>
        <v>0</v>
      </c>
      <c r="G14" s="416">
        <f>'様式1－2号（パッケージ）'!G14</f>
        <v>0</v>
      </c>
      <c r="H14" s="417">
        <f>'様式1－2号（パッケージ）'!H14</f>
        <v>0</v>
      </c>
      <c r="I14" s="240">
        <f>'様式1－2号（パッケージ）'!I14</f>
        <v>0</v>
      </c>
      <c r="J14" s="279"/>
      <c r="K14" s="169"/>
    </row>
    <row r="15" spans="1:13" ht="39" customHeight="1" thickBot="1">
      <c r="A15" s="164">
        <f>'様式1－2号（パッケージ）'!A15</f>
        <v>0</v>
      </c>
      <c r="B15" s="199">
        <f>'様式1－2号（パッケージ）'!B15</f>
        <v>0</v>
      </c>
      <c r="C15" s="165">
        <f>'様式1－2号（パッケージ）'!C15</f>
        <v>0</v>
      </c>
      <c r="D15" s="166">
        <f>'様式1－2号（パッケージ）'!D15</f>
        <v>0</v>
      </c>
      <c r="E15" s="133">
        <f>'様式1－2号（パッケージ）'!E15</f>
        <v>0</v>
      </c>
      <c r="F15" s="424">
        <f>'様式1－2号（パッケージ）'!F15</f>
        <v>0</v>
      </c>
      <c r="G15" s="425">
        <f>'様式1－2号（パッケージ）'!G15</f>
        <v>0</v>
      </c>
      <c r="H15" s="426">
        <f>'様式1－2号（パッケージ）'!H15</f>
        <v>0</v>
      </c>
      <c r="I15" s="232">
        <f>'様式1－2号（パッケージ）'!I15</f>
        <v>0</v>
      </c>
      <c r="J15" s="280"/>
      <c r="K15" s="278"/>
    </row>
    <row r="16" spans="1:13" ht="35.25" customHeight="1" thickTop="1">
      <c r="A16" s="400" t="s">
        <v>307</v>
      </c>
      <c r="B16" s="401"/>
      <c r="C16" s="136">
        <f>SUM(C12:C15)</f>
        <v>0</v>
      </c>
      <c r="D16" s="136">
        <f>SUM(D12:D15)</f>
        <v>0</v>
      </c>
      <c r="E16" s="137">
        <f>SUM(E12:E15)</f>
        <v>0</v>
      </c>
      <c r="F16" s="402"/>
      <c r="G16" s="403"/>
      <c r="H16" s="404"/>
      <c r="I16" s="281">
        <f>MIN(SUM(I12:I15),M12)</f>
        <v>0</v>
      </c>
      <c r="J16" s="137">
        <f>様式第１号別紙!E13</f>
        <v>0</v>
      </c>
      <c r="K16" s="138">
        <f>MIN(J16,I16)</f>
        <v>0</v>
      </c>
    </row>
    <row r="17" spans="1:13" ht="20.25" customHeight="1">
      <c r="A17" s="111"/>
      <c r="B17" s="111"/>
      <c r="C17" s="139"/>
      <c r="F17" s="140"/>
      <c r="G17" s="172"/>
      <c r="H17" s="221" t="s">
        <v>344</v>
      </c>
      <c r="I17" s="190">
        <v>10000000</v>
      </c>
      <c r="J17" s="141"/>
      <c r="K17" s="141"/>
    </row>
    <row r="18" spans="1:13">
      <c r="A18" s="111"/>
      <c r="B18" s="111"/>
      <c r="C18" s="139"/>
      <c r="F18" s="140"/>
      <c r="G18" s="140"/>
      <c r="H18" s="140"/>
      <c r="I18" s="141"/>
      <c r="J18" s="141"/>
      <c r="K18" s="141"/>
    </row>
    <row r="19" spans="1:13" s="143" customFormat="1" ht="19.5">
      <c r="A19" s="322" t="s">
        <v>456</v>
      </c>
      <c r="B19" s="111"/>
      <c r="C19" s="111"/>
      <c r="D19" s="111"/>
      <c r="E19" s="111"/>
    </row>
    <row r="20" spans="1:13" s="143" customFormat="1" ht="19.5">
      <c r="A20" s="322" t="s">
        <v>362</v>
      </c>
      <c r="B20" s="142"/>
      <c r="C20" s="111"/>
      <c r="D20" s="111"/>
      <c r="E20" s="111"/>
    </row>
    <row r="21" spans="1:13" s="143" customFormat="1" ht="19.5">
      <c r="A21" s="322" t="s">
        <v>440</v>
      </c>
      <c r="B21" s="111"/>
      <c r="C21" s="111"/>
      <c r="D21" s="111"/>
      <c r="E21" s="111"/>
    </row>
    <row r="22" spans="1:13" s="143" customFormat="1" ht="19.5">
      <c r="A22" s="322" t="s">
        <v>363</v>
      </c>
      <c r="B22" s="111"/>
      <c r="C22" s="111"/>
      <c r="D22" s="111"/>
      <c r="E22" s="111"/>
    </row>
    <row r="23" spans="1:13" s="143" customFormat="1">
      <c r="B23" s="111"/>
      <c r="C23" s="111"/>
      <c r="D23" s="111"/>
      <c r="E23" s="111"/>
    </row>
    <row r="24" spans="1:13" s="143" customFormat="1">
      <c r="A24" s="111"/>
      <c r="B24" s="111"/>
      <c r="C24" s="111"/>
      <c r="D24" s="111"/>
      <c r="E24" s="111"/>
    </row>
    <row r="25" spans="1:13" s="143" customFormat="1">
      <c r="A25" s="111"/>
      <c r="B25" s="111"/>
      <c r="C25" s="111"/>
      <c r="D25" s="111"/>
      <c r="E25" s="111"/>
      <c r="M25" s="154"/>
    </row>
    <row r="26" spans="1:13" s="143" customFormat="1">
      <c r="A26" s="144"/>
      <c r="B26" s="144"/>
      <c r="C26" s="111"/>
      <c r="D26" s="111"/>
      <c r="E26" s="111"/>
      <c r="M26" s="154"/>
    </row>
    <row r="27" spans="1:13" s="143" customFormat="1" ht="16.5">
      <c r="C27" s="412"/>
      <c r="D27" s="412"/>
      <c r="E27" s="236"/>
      <c r="M27" s="155"/>
    </row>
    <row r="28" spans="1:13" s="143" customFormat="1" ht="16.5">
      <c r="E28" s="146"/>
      <c r="M28" s="154"/>
    </row>
    <row r="29" spans="1:13" s="143" customFormat="1" ht="16.5">
      <c r="B29" s="143" t="s">
        <v>55</v>
      </c>
      <c r="E29" s="146"/>
      <c r="M29" s="154"/>
    </row>
    <row r="30" spans="1:13" s="143" customFormat="1" ht="16.5">
      <c r="B30" s="143" t="s">
        <v>54</v>
      </c>
      <c r="E30" s="146"/>
      <c r="M30" s="154"/>
    </row>
    <row r="31" spans="1:13" s="143" customFormat="1" ht="15" customHeight="1">
      <c r="A31" s="147"/>
      <c r="B31" s="147" t="s">
        <v>56</v>
      </c>
      <c r="C31" s="148"/>
      <c r="D31" s="148"/>
      <c r="E31" s="148"/>
      <c r="F31" s="149"/>
      <c r="G31" s="149"/>
      <c r="H31" s="149"/>
      <c r="M31" s="156"/>
    </row>
    <row r="32" spans="1:13" s="143" customFormat="1">
      <c r="A32" s="111"/>
      <c r="B32" s="111" t="s">
        <v>57</v>
      </c>
      <c r="C32" s="147"/>
      <c r="D32" s="147"/>
      <c r="E32" s="147"/>
      <c r="F32" s="149"/>
      <c r="G32" s="149"/>
      <c r="H32" s="149"/>
      <c r="M32" s="111"/>
    </row>
    <row r="33" spans="2:13">
      <c r="B33" s="150" t="s">
        <v>58</v>
      </c>
    </row>
    <row r="34" spans="2:13">
      <c r="B34" s="150" t="s">
        <v>59</v>
      </c>
    </row>
    <row r="35" spans="2:13">
      <c r="B35" s="150" t="s">
        <v>60</v>
      </c>
    </row>
    <row r="36" spans="2:13">
      <c r="B36" s="150" t="s">
        <v>334</v>
      </c>
    </row>
    <row r="37" spans="2:13">
      <c r="B37" s="150" t="s">
        <v>62</v>
      </c>
      <c r="L37" s="151"/>
      <c r="M37" s="151"/>
    </row>
    <row r="38" spans="2:13">
      <c r="B38" s="150" t="s">
        <v>63</v>
      </c>
      <c r="L38" s="151"/>
      <c r="M38" s="151"/>
    </row>
    <row r="39" spans="2:13">
      <c r="B39" s="150" t="s">
        <v>64</v>
      </c>
      <c r="F39" s="111" t="s">
        <v>316</v>
      </c>
      <c r="L39" s="151"/>
      <c r="M39" s="151"/>
    </row>
    <row r="40" spans="2:13">
      <c r="B40" s="150" t="s">
        <v>66</v>
      </c>
      <c r="F40" s="111" t="s">
        <v>317</v>
      </c>
      <c r="L40" s="151"/>
      <c r="M40" s="151"/>
    </row>
    <row r="41" spans="2:13">
      <c r="B41" s="150" t="s">
        <v>65</v>
      </c>
      <c r="F41" s="111" t="s">
        <v>318</v>
      </c>
      <c r="L41" s="151"/>
      <c r="M41" s="151"/>
    </row>
    <row r="42" spans="2:13">
      <c r="B42" s="150" t="s">
        <v>67</v>
      </c>
      <c r="F42" s="158" t="s">
        <v>319</v>
      </c>
      <c r="L42" s="151"/>
      <c r="M42" s="151"/>
    </row>
    <row r="43" spans="2:13">
      <c r="B43" s="150" t="s">
        <v>68</v>
      </c>
      <c r="F43" s="111" t="s">
        <v>320</v>
      </c>
      <c r="L43" s="151"/>
      <c r="M43" s="151"/>
    </row>
    <row r="44" spans="2:13">
      <c r="B44" s="150" t="s">
        <v>69</v>
      </c>
      <c r="F44" s="111" t="s">
        <v>321</v>
      </c>
      <c r="L44" s="151"/>
      <c r="M44" s="151"/>
    </row>
    <row r="45" spans="2:13">
      <c r="B45" s="150" t="s">
        <v>70</v>
      </c>
      <c r="L45" s="151"/>
      <c r="M45" s="151"/>
    </row>
    <row r="46" spans="2:13">
      <c r="B46" s="150" t="s">
        <v>335</v>
      </c>
      <c r="L46" s="151"/>
      <c r="M46" s="151"/>
    </row>
    <row r="47" spans="2:13">
      <c r="B47" s="150" t="s">
        <v>71</v>
      </c>
      <c r="L47" s="149"/>
      <c r="M47" s="149"/>
    </row>
    <row r="48" spans="2:13">
      <c r="B48" s="150" t="s">
        <v>336</v>
      </c>
      <c r="L48" s="149"/>
      <c r="M48" s="149"/>
    </row>
    <row r="49" spans="2:13">
      <c r="B49" s="150" t="s">
        <v>337</v>
      </c>
      <c r="L49" s="149"/>
      <c r="M49" s="149"/>
    </row>
    <row r="50" spans="2:13">
      <c r="B50" s="150" t="s">
        <v>72</v>
      </c>
      <c r="L50" s="149"/>
      <c r="M50" s="149"/>
    </row>
    <row r="51" spans="2:13">
      <c r="B51" s="150" t="s">
        <v>73</v>
      </c>
      <c r="L51" s="151"/>
      <c r="M51" s="151"/>
    </row>
    <row r="52" spans="2:13">
      <c r="B52" s="150" t="s">
        <v>75</v>
      </c>
      <c r="L52" s="151"/>
      <c r="M52" s="151"/>
    </row>
    <row r="53" spans="2:13">
      <c r="B53" s="150" t="s">
        <v>76</v>
      </c>
    </row>
    <row r="54" spans="2:13">
      <c r="B54" s="150" t="s">
        <v>77</v>
      </c>
    </row>
    <row r="55" spans="2:13">
      <c r="B55" s="150" t="s">
        <v>78</v>
      </c>
    </row>
  </sheetData>
  <mergeCells count="15">
    <mergeCell ref="A16:B16"/>
    <mergeCell ref="F16:H16"/>
    <mergeCell ref="C27:D27"/>
    <mergeCell ref="F10:H10"/>
    <mergeCell ref="F11:H11"/>
    <mergeCell ref="F12:H12"/>
    <mergeCell ref="F13:H13"/>
    <mergeCell ref="F14:H14"/>
    <mergeCell ref="F15:H15"/>
    <mergeCell ref="A2:I2"/>
    <mergeCell ref="F5:I5"/>
    <mergeCell ref="F6:I6"/>
    <mergeCell ref="A8:A9"/>
    <mergeCell ref="B8:B9"/>
    <mergeCell ref="F8:H8"/>
  </mergeCells>
  <phoneticPr fontId="1"/>
  <dataValidations count="1">
    <dataValidation type="list" allowBlank="1" showInputMessage="1" showErrorMessage="1" sqref="B10:B15" xr:uid="{5F99426D-A376-4F54-8BAA-29A1972CC898}">
      <formula1>$B$29:$B$55</formula1>
    </dataValidation>
  </dataValidations>
  <pageMargins left="0.70866141732283472" right="0.70866141732283472" top="0.35433070866141736" bottom="0.15748031496062992" header="0.31496062992125984" footer="0.31496062992125984"/>
  <pageSetup paperSize="9" scale="68" fitToHeight="0" orientation="landscape" cellComments="asDisplayed"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EF92-E2D5-4AC6-AE7D-874504D5B67D}">
  <dimension ref="A1:G26"/>
  <sheetViews>
    <sheetView view="pageBreakPreview" zoomScale="110" zoomScaleNormal="75" zoomScaleSheetLayoutView="110" workbookViewId="0">
      <selection activeCell="A16" sqref="A16"/>
    </sheetView>
  </sheetViews>
  <sheetFormatPr defaultColWidth="9" defaultRowHeight="18.75"/>
  <cols>
    <col min="1" max="2" width="37.75" style="241" customWidth="1"/>
    <col min="3" max="3" width="3.625" style="241" customWidth="1"/>
    <col min="4" max="4" width="6.25" style="241" bestFit="1" customWidth="1"/>
    <col min="5" max="5" width="6" style="241" bestFit="1" customWidth="1"/>
    <col min="6" max="6" width="9" style="241"/>
    <col min="7" max="7" width="15.625" style="241" bestFit="1" customWidth="1"/>
    <col min="8" max="16384" width="9" style="241"/>
  </cols>
  <sheetData>
    <row r="1" spans="1:2">
      <c r="B1" s="242" t="s">
        <v>388</v>
      </c>
    </row>
    <row r="2" spans="1:2">
      <c r="B2" s="243"/>
    </row>
    <row r="3" spans="1:2">
      <c r="B3" s="243"/>
    </row>
    <row r="4" spans="1:2" ht="24">
      <c r="A4" s="431" t="s">
        <v>436</v>
      </c>
      <c r="B4" s="431"/>
    </row>
    <row r="5" spans="1:2">
      <c r="B5" s="244"/>
    </row>
    <row r="6" spans="1:2" ht="24">
      <c r="A6" s="245" t="s">
        <v>389</v>
      </c>
      <c r="B6" s="246" t="s">
        <v>166</v>
      </c>
    </row>
    <row r="7" spans="1:2" ht="22.5" customHeight="1">
      <c r="A7" s="247" t="s">
        <v>109</v>
      </c>
      <c r="B7" s="247" t="s">
        <v>394</v>
      </c>
    </row>
    <row r="8" spans="1:2" ht="22.5" customHeight="1">
      <c r="A8" s="253" t="s">
        <v>401</v>
      </c>
      <c r="B8" s="266">
        <f>様式第４号別紙!E11</f>
        <v>0</v>
      </c>
    </row>
    <row r="9" spans="1:2" ht="22.5" customHeight="1" thickBot="1">
      <c r="A9" s="269" t="s">
        <v>390</v>
      </c>
      <c r="B9" s="270">
        <f>B10-B8</f>
        <v>0</v>
      </c>
    </row>
    <row r="10" spans="1:2" ht="22.5" customHeight="1" thickTop="1">
      <c r="A10" s="268" t="s">
        <v>402</v>
      </c>
      <c r="B10" s="267">
        <f>SUM('様式4－2号（ロボット）'!E16,'様式４－2号（ICT）'!C16,'様式４－2号（パッケージ）'!C16)</f>
        <v>0</v>
      </c>
    </row>
    <row r="11" spans="1:2" ht="15.95" customHeight="1">
      <c r="A11" s="248"/>
      <c r="B11" s="249"/>
    </row>
    <row r="12" spans="1:2" ht="24">
      <c r="A12" s="250" t="s">
        <v>391</v>
      </c>
      <c r="B12" s="251" t="s">
        <v>166</v>
      </c>
    </row>
    <row r="13" spans="1:2" ht="18.75" customHeight="1">
      <c r="A13" s="247" t="s">
        <v>109</v>
      </c>
      <c r="B13" s="252" t="s">
        <v>394</v>
      </c>
    </row>
    <row r="14" spans="1:2" ht="21.95" customHeight="1">
      <c r="A14" s="253" t="s">
        <v>396</v>
      </c>
      <c r="B14" s="254">
        <f>'様式4－2号（ロボット）'!E16</f>
        <v>0</v>
      </c>
    </row>
    <row r="15" spans="1:2" ht="21.95" customHeight="1">
      <c r="A15" s="255" t="s">
        <v>395</v>
      </c>
      <c r="B15" s="256">
        <f>'様式４－2号（ICT）'!C16</f>
        <v>0</v>
      </c>
    </row>
    <row r="16" spans="1:2" ht="21.95" customHeight="1">
      <c r="A16" s="255" t="s">
        <v>397</v>
      </c>
      <c r="B16" s="256">
        <f>'様式４－2号（パッケージ）'!C16</f>
        <v>0</v>
      </c>
    </row>
    <row r="17" spans="1:7" ht="21.95" customHeight="1" thickBot="1">
      <c r="A17" s="271"/>
      <c r="B17" s="272"/>
    </row>
    <row r="18" spans="1:7" ht="22.5" customHeight="1" thickTop="1">
      <c r="A18" s="268" t="s">
        <v>402</v>
      </c>
      <c r="B18" s="257">
        <f>SUM(B14:B17)</f>
        <v>0</v>
      </c>
      <c r="D18" s="241" t="str">
        <f>IF(B10=B18,"〇","×")</f>
        <v>〇</v>
      </c>
    </row>
    <row r="19" spans="1:7" ht="12" customHeight="1">
      <c r="A19" s="258"/>
      <c r="C19" s="244"/>
      <c r="D19" s="259"/>
      <c r="E19" s="249"/>
      <c r="G19" s="244"/>
    </row>
    <row r="20" spans="1:7">
      <c r="A20" s="260" t="s">
        <v>437</v>
      </c>
      <c r="C20" s="244"/>
      <c r="D20" s="259"/>
      <c r="E20" s="249"/>
      <c r="G20" s="244"/>
    </row>
    <row r="21" spans="1:7">
      <c r="C21" s="244"/>
      <c r="D21" s="259"/>
      <c r="E21" s="249"/>
      <c r="G21" s="244"/>
    </row>
    <row r="22" spans="1:7">
      <c r="A22" s="261" t="s">
        <v>398</v>
      </c>
    </row>
    <row r="23" spans="1:7">
      <c r="A23" s="262"/>
    </row>
    <row r="24" spans="1:7">
      <c r="A24" s="242" t="s">
        <v>400</v>
      </c>
      <c r="B24" s="263"/>
    </row>
    <row r="25" spans="1:7">
      <c r="A25" s="242" t="s">
        <v>399</v>
      </c>
      <c r="B25" s="264"/>
    </row>
    <row r="26" spans="1:7">
      <c r="B26" s="265"/>
    </row>
  </sheetData>
  <mergeCells count="1">
    <mergeCell ref="A4:B4"/>
  </mergeCells>
  <phoneticPr fontId="1"/>
  <conditionalFormatting sqref="E19:E21">
    <cfRule type="cellIs" dxfId="0"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showGridLines="0" topLeftCell="B1" workbookViewId="0">
      <selection activeCell="F24" sqref="F24"/>
    </sheetView>
  </sheetViews>
  <sheetFormatPr defaultRowHeight="18.75"/>
  <cols>
    <col min="1" max="2" width="46.5" bestFit="1" customWidth="1"/>
    <col min="3" max="3" width="27.625" bestFit="1" customWidth="1"/>
    <col min="4" max="4" width="23.25" bestFit="1" customWidth="1"/>
    <col min="5" max="5" width="27.625" bestFit="1" customWidth="1"/>
    <col min="6" max="6" width="68.125" bestFit="1" customWidth="1"/>
    <col min="7" max="7" width="19.25" bestFit="1" customWidth="1"/>
  </cols>
  <sheetData>
    <row r="1" spans="1:8">
      <c r="A1" t="s">
        <v>219</v>
      </c>
      <c r="B1" t="s">
        <v>220</v>
      </c>
      <c r="C1" t="s">
        <v>243</v>
      </c>
      <c r="D1" t="s">
        <v>250</v>
      </c>
      <c r="E1" t="s">
        <v>264</v>
      </c>
      <c r="F1" t="s">
        <v>265</v>
      </c>
      <c r="G1" t="s">
        <v>273</v>
      </c>
      <c r="H1" t="s">
        <v>277</v>
      </c>
    </row>
    <row r="2" spans="1:8">
      <c r="A2" s="70" t="s">
        <v>221</v>
      </c>
      <c r="B2" s="70" t="s">
        <v>221</v>
      </c>
      <c r="C2" s="71" t="s">
        <v>244</v>
      </c>
      <c r="D2" t="s">
        <v>85</v>
      </c>
      <c r="E2" s="71" t="s">
        <v>244</v>
      </c>
      <c r="F2" s="92" t="s">
        <v>266</v>
      </c>
      <c r="G2" s="92" t="s">
        <v>274</v>
      </c>
      <c r="H2" t="s">
        <v>278</v>
      </c>
    </row>
    <row r="3" spans="1:8">
      <c r="A3" s="70" t="s">
        <v>222</v>
      </c>
      <c r="B3" s="70" t="s">
        <v>222</v>
      </c>
      <c r="C3" s="71" t="s">
        <v>245</v>
      </c>
      <c r="D3" t="s">
        <v>86</v>
      </c>
      <c r="E3" s="71" t="s">
        <v>245</v>
      </c>
      <c r="F3" s="92" t="s">
        <v>267</v>
      </c>
      <c r="G3" s="92" t="s">
        <v>275</v>
      </c>
      <c r="H3" t="s">
        <v>279</v>
      </c>
    </row>
    <row r="4" spans="1:8">
      <c r="A4" s="70" t="s">
        <v>223</v>
      </c>
      <c r="B4" s="70" t="s">
        <v>223</v>
      </c>
      <c r="C4" s="71" t="s">
        <v>246</v>
      </c>
      <c r="D4" t="s">
        <v>251</v>
      </c>
      <c r="E4" s="71" t="s">
        <v>246</v>
      </c>
      <c r="F4" s="92" t="s">
        <v>268</v>
      </c>
    </row>
    <row r="5" spans="1:8">
      <c r="A5" s="70" t="s">
        <v>224</v>
      </c>
      <c r="B5" s="70" t="s">
        <v>224</v>
      </c>
      <c r="C5" s="71" t="s">
        <v>247</v>
      </c>
      <c r="E5" s="71" t="s">
        <v>247</v>
      </c>
      <c r="F5" s="92" t="s">
        <v>269</v>
      </c>
    </row>
    <row r="6" spans="1:8">
      <c r="A6" s="70" t="s">
        <v>225</v>
      </c>
      <c r="B6" s="70" t="s">
        <v>225</v>
      </c>
      <c r="C6" s="71" t="s">
        <v>248</v>
      </c>
      <c r="E6" s="71" t="s">
        <v>248</v>
      </c>
      <c r="F6" s="92" t="s">
        <v>270</v>
      </c>
    </row>
    <row r="7" spans="1:8">
      <c r="A7" s="70" t="s">
        <v>226</v>
      </c>
      <c r="B7" s="70" t="s">
        <v>226</v>
      </c>
      <c r="C7" s="71" t="s">
        <v>249</v>
      </c>
      <c r="E7" s="71" t="s">
        <v>249</v>
      </c>
      <c r="F7" s="92" t="s">
        <v>263</v>
      </c>
    </row>
    <row r="8" spans="1:8">
      <c r="A8" s="70" t="s">
        <v>227</v>
      </c>
      <c r="B8" s="70" t="s">
        <v>227</v>
      </c>
      <c r="E8" s="71" t="s">
        <v>263</v>
      </c>
    </row>
    <row r="9" spans="1:8">
      <c r="A9" s="70" t="s">
        <v>228</v>
      </c>
      <c r="B9" s="70" t="s">
        <v>228</v>
      </c>
    </row>
    <row r="10" spans="1:8">
      <c r="A10" s="70" t="s">
        <v>229</v>
      </c>
      <c r="B10" s="70" t="s">
        <v>229</v>
      </c>
    </row>
    <row r="11" spans="1:8">
      <c r="A11" s="70" t="s">
        <v>230</v>
      </c>
      <c r="B11" s="70" t="s">
        <v>230</v>
      </c>
    </row>
    <row r="12" spans="1:8">
      <c r="A12" s="70" t="s">
        <v>231</v>
      </c>
      <c r="B12" s="70" t="s">
        <v>231</v>
      </c>
    </row>
    <row r="13" spans="1:8">
      <c r="A13" s="70" t="s">
        <v>232</v>
      </c>
      <c r="B13" s="70" t="s">
        <v>232</v>
      </c>
    </row>
    <row r="14" spans="1:8">
      <c r="A14" s="70" t="s">
        <v>233</v>
      </c>
      <c r="B14" s="70" t="s">
        <v>233</v>
      </c>
    </row>
    <row r="15" spans="1:8">
      <c r="A15" s="70" t="s">
        <v>234</v>
      </c>
      <c r="B15" s="70" t="s">
        <v>234</v>
      </c>
    </row>
    <row r="16" spans="1:8">
      <c r="A16" s="70" t="s">
        <v>235</v>
      </c>
      <c r="B16" s="70" t="s">
        <v>235</v>
      </c>
    </row>
    <row r="17" spans="1:2">
      <c r="A17" s="70" t="s">
        <v>236</v>
      </c>
      <c r="B17" s="70" t="s">
        <v>236</v>
      </c>
    </row>
    <row r="18" spans="1:2">
      <c r="A18" s="70" t="s">
        <v>237</v>
      </c>
      <c r="B18" s="70" t="s">
        <v>237</v>
      </c>
    </row>
    <row r="19" spans="1:2">
      <c r="A19" s="70" t="s">
        <v>238</v>
      </c>
      <c r="B19" s="70" t="s">
        <v>238</v>
      </c>
    </row>
    <row r="20" spans="1:2">
      <c r="A20" s="70" t="s">
        <v>239</v>
      </c>
      <c r="B20" s="70" t="s">
        <v>239</v>
      </c>
    </row>
    <row r="21" spans="1:2">
      <c r="A21" s="70" t="s">
        <v>240</v>
      </c>
      <c r="B21" s="70" t="s">
        <v>240</v>
      </c>
    </row>
    <row r="22" spans="1:2">
      <c r="A22" s="70" t="s">
        <v>241</v>
      </c>
      <c r="B22" s="70" t="s">
        <v>241</v>
      </c>
    </row>
    <row r="23" spans="1:2">
      <c r="A23" s="70" t="s">
        <v>242</v>
      </c>
      <c r="B23" s="70" t="s">
        <v>242</v>
      </c>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cols>
    <col min="1" max="5" width="9" style="9"/>
    <col min="6" max="6" width="39.25" style="9" customWidth="1"/>
    <col min="7" max="7" width="15.25" style="9" customWidth="1"/>
    <col min="8" max="9" width="9" style="9"/>
    <col min="10" max="10" width="22" style="9" bestFit="1" customWidth="1"/>
    <col min="11" max="11" width="10.375" style="9" customWidth="1"/>
    <col min="12" max="12" width="9" style="9"/>
    <col min="13" max="13" width="23.5" style="9" customWidth="1"/>
    <col min="14" max="14" width="9" style="9" bestFit="1" customWidth="1"/>
    <col min="15" max="15" width="13" style="9" bestFit="1" customWidth="1"/>
    <col min="16" max="16" width="9" style="9"/>
    <col min="17" max="17" width="9" style="9" bestFit="1" customWidth="1"/>
    <col min="18" max="18" width="9" style="9"/>
    <col min="19" max="20" width="10" style="9" customWidth="1"/>
    <col min="21" max="21" width="12.75" style="9" customWidth="1"/>
    <col min="22" max="22" width="11.875" style="9" customWidth="1"/>
    <col min="23" max="25" width="8.875" style="9" customWidth="1"/>
    <col min="26" max="26" width="9" style="9" bestFit="1" customWidth="1"/>
    <col min="27" max="27" width="14.375" style="9" customWidth="1"/>
    <col min="28" max="28" width="21" style="9" customWidth="1"/>
    <col min="29" max="29" width="22.625" style="9" customWidth="1"/>
    <col min="30" max="30" width="16.75" style="9" customWidth="1"/>
    <col min="31" max="31" width="21.625" style="9" customWidth="1"/>
    <col min="32" max="32" width="21.125" style="9" customWidth="1"/>
    <col min="33" max="33" width="20.125" style="9" customWidth="1"/>
    <col min="34" max="34" width="19.25" style="9" bestFit="1" customWidth="1"/>
    <col min="35" max="35" width="16.75" style="9" customWidth="1"/>
    <col min="36" max="36" width="25.5" style="9" customWidth="1"/>
    <col min="37" max="37" width="22.375" style="9" customWidth="1"/>
    <col min="38" max="38" width="17.75" style="9" customWidth="1"/>
    <col min="39" max="39" width="29.125" style="9" bestFit="1" customWidth="1"/>
    <col min="40" max="40" width="21.5" style="9" customWidth="1"/>
    <col min="41" max="41" width="14.375" style="9" customWidth="1"/>
    <col min="42" max="16384" width="9" style="9"/>
  </cols>
  <sheetData>
    <row r="1" spans="1:41" ht="24">
      <c r="A1" s="48" t="s">
        <v>139</v>
      </c>
      <c r="C1" s="1"/>
      <c r="F1" s="1"/>
      <c r="R1" s="10"/>
    </row>
    <row r="2" spans="1:41" ht="30.75" thickBot="1">
      <c r="A2" s="47" t="s">
        <v>140</v>
      </c>
      <c r="R2" s="10"/>
    </row>
    <row r="3" spans="1:41">
      <c r="A3" s="11"/>
      <c r="B3" s="7" t="s">
        <v>2</v>
      </c>
      <c r="C3" s="12"/>
      <c r="D3" s="12"/>
      <c r="E3" s="12"/>
      <c r="F3" s="12"/>
      <c r="G3" s="12"/>
      <c r="H3" s="12"/>
      <c r="I3" s="13"/>
      <c r="J3" s="7" t="s">
        <v>31</v>
      </c>
      <c r="K3" s="12"/>
      <c r="L3" s="12"/>
      <c r="M3" s="12"/>
      <c r="N3" s="12"/>
      <c r="O3" s="12"/>
      <c r="P3" s="12"/>
      <c r="Q3" s="12"/>
      <c r="R3" s="14"/>
      <c r="S3" s="12"/>
      <c r="T3" s="12"/>
      <c r="U3" s="12"/>
      <c r="V3" s="12"/>
      <c r="W3" s="12"/>
      <c r="X3" s="12"/>
      <c r="Y3" s="12"/>
      <c r="Z3" s="12"/>
      <c r="AA3" s="2"/>
      <c r="AB3" s="8" t="s">
        <v>148</v>
      </c>
      <c r="AC3" s="2"/>
      <c r="AD3" s="2"/>
      <c r="AE3" s="2"/>
      <c r="AF3" s="2"/>
      <c r="AG3" s="2"/>
      <c r="AH3" s="2"/>
      <c r="AI3" s="2"/>
      <c r="AJ3" s="15"/>
      <c r="AK3" s="8" t="s">
        <v>30</v>
      </c>
      <c r="AL3" s="2"/>
      <c r="AM3" s="2"/>
      <c r="AN3" s="2"/>
      <c r="AO3" s="15"/>
    </row>
    <row r="4" spans="1:41" s="17" customFormat="1">
      <c r="A4" s="16"/>
      <c r="B4" s="3" t="s">
        <v>14</v>
      </c>
      <c r="C4" s="4" t="s">
        <v>8</v>
      </c>
      <c r="D4" s="4" t="s">
        <v>32</v>
      </c>
      <c r="E4" s="4" t="s">
        <v>10</v>
      </c>
      <c r="F4" s="4" t="s">
        <v>21</v>
      </c>
      <c r="G4" s="4" t="s">
        <v>22</v>
      </c>
      <c r="H4" s="4" t="s">
        <v>12</v>
      </c>
      <c r="I4" s="5" t="s">
        <v>13</v>
      </c>
      <c r="J4" s="3" t="s">
        <v>33</v>
      </c>
      <c r="K4" s="4" t="s">
        <v>8</v>
      </c>
      <c r="L4" s="4" t="s">
        <v>9</v>
      </c>
      <c r="M4" s="4" t="s">
        <v>10</v>
      </c>
      <c r="N4" s="437" t="s">
        <v>11</v>
      </c>
      <c r="O4" s="437"/>
      <c r="P4" s="437"/>
      <c r="Q4" s="437"/>
      <c r="R4" s="30" t="s">
        <v>111</v>
      </c>
      <c r="S4" s="4" t="s">
        <v>112</v>
      </c>
      <c r="T4" s="4" t="s">
        <v>113</v>
      </c>
      <c r="U4" s="4"/>
      <c r="V4" s="437" t="s">
        <v>114</v>
      </c>
      <c r="W4" s="437"/>
      <c r="X4" s="437"/>
      <c r="Y4" s="437"/>
      <c r="Z4" s="437"/>
      <c r="AA4" s="6" t="s">
        <v>145</v>
      </c>
      <c r="AB4" s="3" t="s">
        <v>14</v>
      </c>
      <c r="AC4" s="4" t="s">
        <v>8</v>
      </c>
      <c r="AD4" s="4" t="s">
        <v>48</v>
      </c>
      <c r="AE4" s="4" t="s">
        <v>49</v>
      </c>
      <c r="AF4" s="4" t="s">
        <v>11</v>
      </c>
      <c r="AG4" s="4" t="s">
        <v>12</v>
      </c>
      <c r="AH4" s="4" t="s">
        <v>13</v>
      </c>
      <c r="AI4" s="6" t="s">
        <v>131</v>
      </c>
      <c r="AJ4" s="5" t="s">
        <v>35</v>
      </c>
      <c r="AK4" s="3" t="s">
        <v>37</v>
      </c>
      <c r="AL4" s="44" t="s">
        <v>38</v>
      </c>
      <c r="AM4" s="4" t="s">
        <v>16</v>
      </c>
      <c r="AN4" s="4" t="s">
        <v>17</v>
      </c>
      <c r="AO4" s="5" t="s">
        <v>18</v>
      </c>
    </row>
    <row r="5" spans="1:41" s="18" customFormat="1" ht="63.75" customHeight="1">
      <c r="A5" s="438" t="s">
        <v>109</v>
      </c>
      <c r="B5" s="439" t="s">
        <v>23</v>
      </c>
      <c r="C5" s="440" t="s">
        <v>0</v>
      </c>
      <c r="D5" s="440" t="s">
        <v>104</v>
      </c>
      <c r="E5" s="440" t="s">
        <v>105</v>
      </c>
      <c r="F5" s="440" t="s">
        <v>3</v>
      </c>
      <c r="G5" s="440" t="s">
        <v>25</v>
      </c>
      <c r="H5" s="441" t="s">
        <v>1</v>
      </c>
      <c r="I5" s="442" t="s">
        <v>146</v>
      </c>
      <c r="J5" s="439" t="s">
        <v>4</v>
      </c>
      <c r="K5" s="440" t="s">
        <v>5</v>
      </c>
      <c r="L5" s="440" t="s">
        <v>6</v>
      </c>
      <c r="M5" s="440" t="s">
        <v>7</v>
      </c>
      <c r="N5" s="440" t="s">
        <v>43</v>
      </c>
      <c r="O5" s="440"/>
      <c r="P5" s="440"/>
      <c r="Q5" s="440"/>
      <c r="R5" s="457" t="s">
        <v>138</v>
      </c>
      <c r="S5" s="451" t="s">
        <v>147</v>
      </c>
      <c r="T5" s="451" t="s">
        <v>34</v>
      </c>
      <c r="U5" s="451" t="s">
        <v>50</v>
      </c>
      <c r="V5" s="454" t="s">
        <v>44</v>
      </c>
      <c r="W5" s="455"/>
      <c r="X5" s="455"/>
      <c r="Y5" s="455"/>
      <c r="Z5" s="456"/>
      <c r="AA5" s="453" t="s">
        <v>108</v>
      </c>
      <c r="AB5" s="439" t="s">
        <v>149</v>
      </c>
      <c r="AC5" s="440" t="s">
        <v>150</v>
      </c>
      <c r="AD5" s="440" t="s">
        <v>151</v>
      </c>
      <c r="AE5" s="440" t="s">
        <v>152</v>
      </c>
      <c r="AF5" s="440" t="s">
        <v>132</v>
      </c>
      <c r="AG5" s="445" t="s">
        <v>133</v>
      </c>
      <c r="AH5" s="445" t="s">
        <v>134</v>
      </c>
      <c r="AI5" s="445" t="s">
        <v>153</v>
      </c>
      <c r="AJ5" s="447" t="s">
        <v>154</v>
      </c>
      <c r="AK5" s="449" t="s">
        <v>156</v>
      </c>
      <c r="AL5" s="451" t="s">
        <v>39</v>
      </c>
      <c r="AM5" s="445" t="s">
        <v>155</v>
      </c>
      <c r="AN5" s="443" t="s">
        <v>157</v>
      </c>
      <c r="AO5" s="442" t="s">
        <v>158</v>
      </c>
    </row>
    <row r="6" spans="1:41" s="18" customFormat="1" ht="33">
      <c r="A6" s="438"/>
      <c r="B6" s="439"/>
      <c r="C6" s="440"/>
      <c r="D6" s="440"/>
      <c r="E6" s="440"/>
      <c r="F6" s="440"/>
      <c r="G6" s="440"/>
      <c r="H6" s="441"/>
      <c r="I6" s="442"/>
      <c r="J6" s="439"/>
      <c r="K6" s="440"/>
      <c r="L6" s="440"/>
      <c r="M6" s="440"/>
      <c r="N6" s="43" t="s">
        <v>26</v>
      </c>
      <c r="O6" s="43" t="s">
        <v>27</v>
      </c>
      <c r="P6" s="43" t="s">
        <v>28</v>
      </c>
      <c r="Q6" s="43" t="s">
        <v>29</v>
      </c>
      <c r="R6" s="458"/>
      <c r="S6" s="452"/>
      <c r="T6" s="452"/>
      <c r="U6" s="452"/>
      <c r="V6" s="49" t="s">
        <v>125</v>
      </c>
      <c r="W6" s="50" t="s">
        <v>41</v>
      </c>
      <c r="X6" s="50" t="s">
        <v>42</v>
      </c>
      <c r="Y6" s="49" t="s">
        <v>144</v>
      </c>
      <c r="Z6" s="42" t="s">
        <v>29</v>
      </c>
      <c r="AA6" s="453"/>
      <c r="AB6" s="439"/>
      <c r="AC6" s="440"/>
      <c r="AD6" s="440" t="s">
        <v>46</v>
      </c>
      <c r="AE6" s="440" t="s">
        <v>46</v>
      </c>
      <c r="AF6" s="440"/>
      <c r="AG6" s="446"/>
      <c r="AH6" s="446"/>
      <c r="AI6" s="446"/>
      <c r="AJ6" s="448"/>
      <c r="AK6" s="450"/>
      <c r="AL6" s="452"/>
      <c r="AM6" s="446"/>
      <c r="AN6" s="444"/>
      <c r="AO6" s="442"/>
    </row>
    <row r="7" spans="1:41">
      <c r="A7" s="21" t="s">
        <v>110</v>
      </c>
      <c r="B7" s="22" t="s">
        <v>24</v>
      </c>
      <c r="C7" s="23" t="s">
        <v>19</v>
      </c>
      <c r="D7" s="23" t="s">
        <v>19</v>
      </c>
      <c r="E7" s="23" t="s">
        <v>19</v>
      </c>
      <c r="F7" s="24" t="s">
        <v>20</v>
      </c>
      <c r="G7" s="24" t="s">
        <v>19</v>
      </c>
      <c r="H7" s="23" t="s">
        <v>19</v>
      </c>
      <c r="I7" s="25" t="s">
        <v>19</v>
      </c>
      <c r="J7" s="26" t="s">
        <v>20</v>
      </c>
      <c r="K7" s="27" t="s">
        <v>15</v>
      </c>
      <c r="L7" s="27" t="s">
        <v>15</v>
      </c>
      <c r="M7" s="24" t="s">
        <v>20</v>
      </c>
      <c r="N7" s="27" t="s">
        <v>53</v>
      </c>
      <c r="O7" s="27" t="s">
        <v>53</v>
      </c>
      <c r="P7" s="27" t="s">
        <v>53</v>
      </c>
      <c r="Q7" s="23" t="s">
        <v>19</v>
      </c>
      <c r="R7" s="27" t="s">
        <v>19</v>
      </c>
      <c r="S7" s="23" t="s">
        <v>19</v>
      </c>
      <c r="T7" s="27" t="s">
        <v>19</v>
      </c>
      <c r="U7" s="27" t="s">
        <v>106</v>
      </c>
      <c r="V7" s="27" t="s">
        <v>53</v>
      </c>
      <c r="W7" s="27" t="s">
        <v>45</v>
      </c>
      <c r="X7" s="27" t="s">
        <v>53</v>
      </c>
      <c r="Y7" s="27" t="s">
        <v>53</v>
      </c>
      <c r="Z7" s="23" t="s">
        <v>19</v>
      </c>
      <c r="AA7" s="31" t="s">
        <v>19</v>
      </c>
      <c r="AB7" s="26" t="s">
        <v>20</v>
      </c>
      <c r="AC7" s="23" t="s">
        <v>19</v>
      </c>
      <c r="AD7" s="23" t="s">
        <v>45</v>
      </c>
      <c r="AE7" s="23" t="s">
        <v>45</v>
      </c>
      <c r="AF7" s="24" t="s">
        <v>20</v>
      </c>
      <c r="AG7" s="24" t="s">
        <v>20</v>
      </c>
      <c r="AH7" s="24" t="s">
        <v>20</v>
      </c>
      <c r="AI7" s="24" t="s">
        <v>20</v>
      </c>
      <c r="AJ7" s="28" t="s">
        <v>19</v>
      </c>
      <c r="AK7" s="26" t="s">
        <v>20</v>
      </c>
      <c r="AL7" s="45" t="s">
        <v>40</v>
      </c>
      <c r="AM7" s="24" t="s">
        <v>20</v>
      </c>
      <c r="AN7" s="27" t="s">
        <v>15</v>
      </c>
      <c r="AO7" s="29" t="s">
        <v>15</v>
      </c>
    </row>
    <row r="8" spans="1:41" ht="19.5" thickBot="1">
      <c r="A8" s="33" t="s">
        <v>51</v>
      </c>
      <c r="B8" s="34" t="s">
        <v>141</v>
      </c>
      <c r="C8" s="35" t="s">
        <v>141</v>
      </c>
      <c r="D8" s="35" t="s">
        <v>142</v>
      </c>
      <c r="E8" s="35" t="s">
        <v>143</v>
      </c>
      <c r="F8" s="36" t="s">
        <v>52</v>
      </c>
      <c r="G8" s="36" t="s">
        <v>52</v>
      </c>
      <c r="H8" s="36" t="s">
        <v>52</v>
      </c>
      <c r="I8" s="37" t="s">
        <v>52</v>
      </c>
      <c r="J8" s="38" t="s">
        <v>103</v>
      </c>
      <c r="K8" s="36" t="s">
        <v>52</v>
      </c>
      <c r="L8" s="36" t="s">
        <v>52</v>
      </c>
      <c r="M8" s="36" t="s">
        <v>52</v>
      </c>
      <c r="N8" s="36" t="s">
        <v>52</v>
      </c>
      <c r="O8" s="36" t="s">
        <v>52</v>
      </c>
      <c r="P8" s="36" t="s">
        <v>52</v>
      </c>
      <c r="Q8" s="36" t="s">
        <v>52</v>
      </c>
      <c r="R8" s="36" t="s">
        <v>52</v>
      </c>
      <c r="S8" s="36" t="s">
        <v>52</v>
      </c>
      <c r="T8" s="36" t="s">
        <v>52</v>
      </c>
      <c r="U8" s="36" t="s">
        <v>52</v>
      </c>
      <c r="V8" s="36" t="s">
        <v>52</v>
      </c>
      <c r="W8" s="36" t="s">
        <v>52</v>
      </c>
      <c r="X8" s="36" t="s">
        <v>52</v>
      </c>
      <c r="Y8" s="36" t="s">
        <v>52</v>
      </c>
      <c r="Z8" s="36" t="s">
        <v>52</v>
      </c>
      <c r="AA8" s="39" t="s">
        <v>52</v>
      </c>
      <c r="AB8" s="38"/>
      <c r="AC8" s="35"/>
      <c r="AD8" s="35"/>
      <c r="AE8" s="35"/>
      <c r="AF8" s="36"/>
      <c r="AG8" s="36"/>
      <c r="AH8" s="36"/>
      <c r="AI8" s="39"/>
      <c r="AJ8" s="37"/>
      <c r="AK8" s="38"/>
      <c r="AL8" s="36"/>
      <c r="AM8" s="36"/>
      <c r="AN8" s="40"/>
      <c r="AO8" s="41"/>
    </row>
    <row r="9" spans="1:41">
      <c r="F9" s="51" t="s">
        <v>55</v>
      </c>
      <c r="J9" s="19" t="s">
        <v>79</v>
      </c>
      <c r="M9" s="19" t="s">
        <v>85</v>
      </c>
      <c r="N9" s="19" t="s">
        <v>36</v>
      </c>
      <c r="O9" s="19" t="s">
        <v>36</v>
      </c>
      <c r="P9" s="19" t="s">
        <v>36</v>
      </c>
      <c r="T9" s="9" t="s">
        <v>128</v>
      </c>
      <c r="U9" s="32" t="s">
        <v>107</v>
      </c>
      <c r="V9" s="19" t="s">
        <v>126</v>
      </c>
      <c r="W9" s="19" t="s">
        <v>126</v>
      </c>
      <c r="X9" s="19" t="s">
        <v>126</v>
      </c>
      <c r="Y9" s="19" t="s">
        <v>126</v>
      </c>
      <c r="AB9" s="19" t="s">
        <v>88</v>
      </c>
      <c r="AD9" s="9" t="s">
        <v>91</v>
      </c>
      <c r="AE9" s="20" t="s">
        <v>123</v>
      </c>
      <c r="AF9" s="19" t="s">
        <v>92</v>
      </c>
      <c r="AG9" s="19" t="s">
        <v>92</v>
      </c>
      <c r="AH9" s="19" t="s">
        <v>94</v>
      </c>
      <c r="AI9" s="19" t="s">
        <v>135</v>
      </c>
      <c r="AJ9" s="19"/>
      <c r="AK9" s="19" t="s">
        <v>97</v>
      </c>
      <c r="AL9" s="19"/>
      <c r="AM9" s="19" t="s">
        <v>99</v>
      </c>
      <c r="AN9" s="19"/>
      <c r="AO9" s="19"/>
    </row>
    <row r="10" spans="1:41">
      <c r="F10" s="51" t="s">
        <v>54</v>
      </c>
      <c r="J10" s="19" t="s">
        <v>80</v>
      </c>
      <c r="M10" s="19" t="s">
        <v>86</v>
      </c>
      <c r="T10" s="19" t="s">
        <v>129</v>
      </c>
      <c r="U10" s="19"/>
      <c r="V10" s="19" t="s">
        <v>127</v>
      </c>
      <c r="W10" s="19" t="s">
        <v>127</v>
      </c>
      <c r="X10" s="19" t="s">
        <v>127</v>
      </c>
      <c r="Y10" s="19" t="s">
        <v>127</v>
      </c>
      <c r="AB10" s="9" t="s">
        <v>89</v>
      </c>
      <c r="AD10" s="9" t="s">
        <v>89</v>
      </c>
      <c r="AE10" s="20" t="s">
        <v>115</v>
      </c>
      <c r="AF10" s="9" t="s">
        <v>93</v>
      </c>
      <c r="AG10" s="9" t="s">
        <v>93</v>
      </c>
      <c r="AH10" s="19" t="s">
        <v>95</v>
      </c>
      <c r="AI10" s="19" t="s">
        <v>136</v>
      </c>
      <c r="AK10" s="19" t="s">
        <v>98</v>
      </c>
      <c r="AL10" s="19"/>
      <c r="AM10" s="19" t="s">
        <v>100</v>
      </c>
    </row>
    <row r="11" spans="1:41">
      <c r="F11" s="51" t="s">
        <v>56</v>
      </c>
      <c r="J11" s="19" t="s">
        <v>81</v>
      </c>
      <c r="M11" s="9" t="s">
        <v>87</v>
      </c>
      <c r="T11" s="19" t="s">
        <v>130</v>
      </c>
      <c r="AB11" s="19" t="s">
        <v>90</v>
      </c>
      <c r="AD11" s="9" t="s">
        <v>96</v>
      </c>
      <c r="AE11" s="20" t="s">
        <v>116</v>
      </c>
      <c r="AH11" s="19" t="s">
        <v>96</v>
      </c>
      <c r="AI11" s="19" t="s">
        <v>137</v>
      </c>
      <c r="AM11" s="46" t="s">
        <v>101</v>
      </c>
    </row>
    <row r="12" spans="1:41">
      <c r="F12" s="51" t="s">
        <v>57</v>
      </c>
      <c r="J12" s="19" t="s">
        <v>82</v>
      </c>
      <c r="T12" s="19" t="s">
        <v>159</v>
      </c>
      <c r="AC12" s="9" t="s">
        <v>47</v>
      </c>
      <c r="AE12" s="20" t="s">
        <v>117</v>
      </c>
      <c r="AJ12" s="19"/>
    </row>
    <row r="13" spans="1:41">
      <c r="F13" s="51" t="s">
        <v>58</v>
      </c>
      <c r="J13" s="19" t="s">
        <v>102</v>
      </c>
      <c r="AE13" s="20" t="s">
        <v>118</v>
      </c>
      <c r="AJ13" s="19"/>
    </row>
    <row r="14" spans="1:41">
      <c r="F14" s="51" t="s">
        <v>59</v>
      </c>
      <c r="J14" s="19" t="s">
        <v>83</v>
      </c>
      <c r="AE14" s="20" t="s">
        <v>119</v>
      </c>
    </row>
    <row r="15" spans="1:41">
      <c r="F15" s="51" t="s">
        <v>60</v>
      </c>
      <c r="J15" s="19" t="s">
        <v>84</v>
      </c>
      <c r="AE15" s="20" t="s">
        <v>120</v>
      </c>
    </row>
    <row r="16" spans="1:41">
      <c r="F16" s="51" t="s">
        <v>61</v>
      </c>
      <c r="J16" s="19"/>
      <c r="AE16" s="20" t="s">
        <v>121</v>
      </c>
    </row>
    <row r="17" spans="6:31">
      <c r="F17" s="51" t="s">
        <v>62</v>
      </c>
      <c r="J17" s="19"/>
      <c r="AE17" s="20" t="s">
        <v>122</v>
      </c>
    </row>
    <row r="18" spans="6:31">
      <c r="F18" s="51" t="s">
        <v>63</v>
      </c>
      <c r="AE18" s="20" t="s">
        <v>124</v>
      </c>
    </row>
    <row r="19" spans="6:31">
      <c r="F19" s="51" t="s">
        <v>64</v>
      </c>
    </row>
    <row r="20" spans="6:31">
      <c r="F20" s="51" t="s">
        <v>66</v>
      </c>
    </row>
    <row r="21" spans="6:31">
      <c r="F21" s="51" t="s">
        <v>65</v>
      </c>
    </row>
    <row r="22" spans="6:31">
      <c r="F22" s="51" t="s">
        <v>67</v>
      </c>
    </row>
    <row r="23" spans="6:31">
      <c r="F23" s="51" t="s">
        <v>68</v>
      </c>
    </row>
    <row r="24" spans="6:31">
      <c r="F24" s="51" t="s">
        <v>69</v>
      </c>
    </row>
    <row r="25" spans="6:31">
      <c r="F25" s="51" t="s">
        <v>70</v>
      </c>
    </row>
    <row r="26" spans="6:31">
      <c r="F26" s="51" t="s">
        <v>71</v>
      </c>
    </row>
    <row r="27" spans="6:31">
      <c r="F27" s="51" t="s">
        <v>72</v>
      </c>
    </row>
    <row r="28" spans="6:31">
      <c r="F28" s="51" t="s">
        <v>73</v>
      </c>
    </row>
    <row r="29" spans="6:31">
      <c r="F29" s="51" t="s">
        <v>74</v>
      </c>
    </row>
    <row r="30" spans="6:31">
      <c r="F30" s="51" t="s">
        <v>75</v>
      </c>
    </row>
    <row r="31" spans="6:31">
      <c r="F31" s="51" t="s">
        <v>76</v>
      </c>
    </row>
    <row r="32" spans="6:31">
      <c r="F32" s="51" t="s">
        <v>77</v>
      </c>
    </row>
    <row r="33" spans="6:6">
      <c r="F33" s="51" t="s">
        <v>78</v>
      </c>
    </row>
    <row r="34" spans="6:6">
      <c r="F34" s="51" t="s">
        <v>29</v>
      </c>
    </row>
  </sheetData>
  <mergeCells count="36">
    <mergeCell ref="R5:R6"/>
    <mergeCell ref="S5:S6"/>
    <mergeCell ref="T5:T6"/>
    <mergeCell ref="U5:U6"/>
    <mergeCell ref="AD5:AD6"/>
    <mergeCell ref="AE5:AE6"/>
    <mergeCell ref="AA5:AA6"/>
    <mergeCell ref="V4:Z4"/>
    <mergeCell ref="V5:Z5"/>
    <mergeCell ref="AC5:AC6"/>
    <mergeCell ref="AB5:AB6"/>
    <mergeCell ref="AO5:AO6"/>
    <mergeCell ref="AN5:AN6"/>
    <mergeCell ref="AF5:AF6"/>
    <mergeCell ref="AG5:AG6"/>
    <mergeCell ref="AH5:AH6"/>
    <mergeCell ref="AJ5:AJ6"/>
    <mergeCell ref="AK5:AK6"/>
    <mergeCell ref="AM5:AM6"/>
    <mergeCell ref="AL5:AL6"/>
    <mergeCell ref="AI5:AI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第１号</vt:lpstr>
      <vt:lpstr>第1号別紙3（事業計画（ICT））</vt:lpstr>
      <vt:lpstr>様式第１号別紙</vt:lpstr>
      <vt:lpstr>様式1－2号（ロボット）</vt:lpstr>
      <vt:lpstr>様式1－2号（ICT）</vt:lpstr>
      <vt:lpstr>様式1－2号（パッケージ）</vt:lpstr>
      <vt:lpstr>歳入歳出予算書抄本</vt:lpstr>
      <vt:lpstr>第２号</vt:lpstr>
      <vt:lpstr>第３号</vt:lpstr>
      <vt:lpstr>第４号（実績報告）</vt:lpstr>
      <vt:lpstr>様式第４号別紙</vt:lpstr>
      <vt:lpstr>様式4－2号（ロボット）</vt:lpstr>
      <vt:lpstr>様式４－2号（ICT）</vt:lpstr>
      <vt:lpstr>様式４－2号（パッケージ）</vt:lpstr>
      <vt:lpstr>歳入歳出決算書抄本</vt:lpstr>
      <vt:lpstr>リスト</vt:lpstr>
      <vt:lpstr>選択リスト</vt:lpstr>
      <vt:lpstr>歳入歳出決算書抄本!Print_Area</vt:lpstr>
      <vt:lpstr>歳入歳出予算書抄本!Print_Area</vt:lpstr>
      <vt:lpstr>第１号!Print_Area</vt:lpstr>
      <vt:lpstr>'第1号別紙3（事業計画（ICT））'!Print_Area</vt:lpstr>
      <vt:lpstr>第２号!Print_Area</vt:lpstr>
      <vt:lpstr>第３号!Print_Area</vt:lpstr>
      <vt:lpstr>'第４号（実績報告）'!Print_Area</vt:lpstr>
      <vt:lpstr>'様式1－2号（ICT）'!Print_Area</vt:lpstr>
      <vt:lpstr>'様式1－2号（パッケージ）'!Print_Area</vt:lpstr>
      <vt:lpstr>'様式1－2号（ロボット）'!Print_Area</vt:lpstr>
      <vt:lpstr>'様式４－2号（ICT）'!Print_Area</vt:lpstr>
      <vt:lpstr>'様式４－2号（パッケージ）'!Print_Area</vt:lpstr>
      <vt:lpstr>'様式4－2号（ロボット）'!Print_Area</vt:lpstr>
      <vt:lpstr>様式第１号別紙!Print_Area</vt:lpstr>
      <vt:lpstr>様式第４号別紙!Print_Area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中村恵一</dc:creator>
  <cp:lastModifiedBy>福見　彩奈</cp:lastModifiedBy>
  <cp:lastPrinted>2024-08-22T00:17:01Z</cp:lastPrinted>
  <dcterms:created xsi:type="dcterms:W3CDTF">2020-02-21T07:29:57Z</dcterms:created>
  <dcterms:modified xsi:type="dcterms:W3CDTF">2024-10-08T00:41:40Z</dcterms:modified>
</cp:coreProperties>
</file>