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mc:AlternateContent xmlns:mc="http://schemas.openxmlformats.org/markup-compatibility/2006">
    <mc:Choice Requires="x15">
      <x15ac:absPath xmlns:x15ac="http://schemas.microsoft.com/office/spreadsheetml/2010/11/ac" url="P:\02財政係\05公会計\02_通知・照会・回答\R7\20250820_【県〆9／17】【総務省財務調査課】令和５年度財政状況資料集の作成について（2回目・地方公会計関係）\04_統合・完成\"/>
    </mc:Choice>
  </mc:AlternateContent>
  <xr:revisionPtr revIDLastSave="0" documentId="13_ncr:1_{EDF78B09-CF69-4120-8F3A-27EC88D5E2F8}" xr6:coauthVersionLast="36" xr6:coauthVersionMax="36" xr10:uidLastSave="{00000000-0000-0000-0000-000000000000}"/>
  <bookViews>
    <workbookView xWindow="0" yWindow="0" windowWidth="28800" windowHeight="11475"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<sst xmlns="http://schemas.openxmlformats.org/spreadsheetml/2006/main" count="1063" uniqueCount="545">
  <si>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</si>
  <si>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</si>
  <si>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</si>
  <si>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</si>
  <si>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</si>
  <si>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</si>
  <si>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</si>
  <si>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</si>
  <si>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</si>
  <si>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</si>
  <si>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</si>
  <si>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</si>
  <si>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</si>
  <si>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</si>
  <si>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</si>
  <si>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</si>
  <si>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</si>
  <si>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</si>
  <si>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</si>
  <si>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</si>
  <si>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</si>
  <si>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</si>
  <si>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</si>
  <si>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</si>
  <si>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</si>
  <si>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</si>
  <si>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</si>
  <si>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</si>
  <si>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</si>
  <si>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</si>
  <si>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公共施設整備基金</t>
    <rPh sb="0" eb="8">
      <t>コウキョウシセツセイビキキン</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</si>
  <si>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</si>
  <si>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</si>
  <si>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</si>
  <si>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</si>
  <si>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</si>
  <si>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</si>
  <si>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</si>
  <si>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</si>
  <si>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</si>
  <si>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</si>
  <si>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</si>
  <si>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</si>
  <si>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</si>
  <si>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</si>
  <si>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</si>
  <si>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</si>
  <si>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</si>
  <si>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</si>
  <si>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</si>
  <si>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</si>
  <si>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</si>
  <si>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</si>
  <si>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</si>
  <si>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</si>
  <si>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</si>
  <si>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</si>
  <si>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</si>
  <si>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</si>
  <si>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</si>
  <si>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</si>
  <si>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</si>
  <si>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</si>
  <si>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山振</t>
    <rPh sb="0" eb="1">
      <t>ヤマ</t>
    </rPh>
    <rPh sb="1" eb="2">
      <t>フ</t>
    </rPh>
    <phoneticPr fontId="33"/>
  </si>
  <si>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</si>
  <si>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</si>
  <si>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</si>
  <si>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</si>
  <si>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</si>
  <si>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</si>
  <si>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</si>
  <si>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</si>
  <si>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</si>
  <si>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</si>
  <si>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</si>
  <si>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</si>
  <si>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</si>
  <si>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</si>
  <si>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</si>
  <si>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</si>
  <si>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</si>
  <si>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</si>
  <si>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</si>
  <si>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</si>
  <si>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</si>
  <si>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</si>
  <si>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</si>
  <si>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</si>
  <si>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</si>
  <si>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</si>
  <si>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</si>
  <si>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</si>
  <si>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</si>
  <si>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</si>
  <si>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</si>
  <si>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</si>
  <si>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</si>
  <si>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</si>
  <si>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</si>
  <si>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</si>
  <si>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</si>
  <si>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</si>
  <si>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</si>
  <si>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</si>
  <si>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</si>
  <si>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</si>
  <si>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</si>
  <si>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</si>
  <si>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</si>
  <si>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</si>
  <si>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</si>
  <si>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</si>
  <si>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</si>
  <si>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</si>
  <si>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</si>
  <si>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</si>
  <si>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</si>
  <si>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</si>
  <si>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</si>
  <si>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</si>
  <si>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</si>
  <si>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</si>
  <si>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</si>
  <si>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</si>
  <si>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</si>
  <si>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</si>
  <si>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</si>
  <si>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</si>
  <si>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</si>
  <si>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</si>
  <si>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</si>
  <si>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</si>
  <si>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</si>
  <si>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</si>
  <si>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</si>
  <si>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</si>
  <si>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</si>
  <si>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</si>
  <si>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</si>
  <si>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</si>
  <si>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</si>
  <si>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</si>
  <si>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</si>
  <si>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</si>
  <si>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</si>
  <si>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</si>
  <si>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</si>
  <si>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</si>
  <si>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</si>
  <si>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</si>
  <si>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</si>
  <si>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</si>
  <si>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</si>
  <si>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</si>
  <si>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</si>
  <si>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</si>
  <si>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</si>
  <si>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</si>
  <si>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魚津市</t>
  </si>
  <si>
    <t>地方交付税種地</t>
    <rPh sb="0" eb="2">
      <t>チホウ</t>
    </rPh>
    <rPh sb="2" eb="5">
      <t>コウフゼイ</t>
    </rPh>
    <rPh sb="5" eb="6">
      <t>シュ</t>
    </rPh>
    <rPh sb="6" eb="7">
      <t>チ</t>
    </rPh>
    <phoneticPr fontId="33"/>
  </si>
  <si>
    <t>1-2</t>
  </si>
  <si>
    <t>歳入歳出差引</t>
  </si>
  <si>
    <t>会計名</t>
    <rPh sb="0" eb="2">
      <t>カイケイ</t>
    </rPh>
    <rPh sb="2" eb="3">
      <t>メイ</t>
    </rPh>
    <phoneticPr fontId="33"/>
  </si>
  <si>
    <t>(Ｅ)</t>
  </si>
  <si>
    <t>魚津市施設管理公社</t>
    <rPh sb="0" eb="3">
      <t>ウオヅシ</t>
    </rPh>
    <rPh sb="3" eb="9">
      <t>シセツカンリコウシャ</t>
    </rPh>
    <phoneticPr fontId="5"/>
  </si>
  <si>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</si>
  <si>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</si>
  <si>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</si>
  <si>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</si>
  <si>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</si>
  <si>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</si>
  <si>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</si>
  <si>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</si>
  <si>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</si>
  <si>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</si>
  <si>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</si>
  <si>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</si>
  <si>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</si>
  <si>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t>
  </si>
  <si>
    <t>参考</t>
    <rPh sb="0" eb="2">
      <t>サンコウ</t>
    </rPh>
    <phoneticPr fontId="33"/>
  </si>
  <si>
    <t>平成27年国調(人)</t>
    <rPh sb="4" eb="5">
      <t>ネン</t>
    </rPh>
    <rPh sb="5" eb="6">
      <t>コク</t>
    </rPh>
    <rPh sb="6" eb="7">
      <t>チョウ</t>
    </rPh>
    <phoneticPr fontId="33"/>
  </si>
  <si>
    <t>-5.6</t>
  </si>
  <si>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</si>
  <si>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</si>
  <si>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</si>
  <si>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</si>
  <si>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</si>
  <si>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</si>
  <si>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</si>
  <si>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</si>
  <si>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</si>
  <si>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</si>
  <si>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</si>
  <si>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</si>
  <si>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</si>
  <si>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</si>
  <si>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</si>
  <si>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</si>
  <si>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</si>
  <si>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</si>
  <si>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</si>
  <si>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</si>
  <si>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</si>
  <si>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</si>
  <si>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</si>
  <si>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</si>
  <si>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</si>
  <si>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</si>
  <si>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</si>
  <si>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</si>
  <si>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</si>
  <si>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</si>
  <si>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</si>
  <si>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富山県市町村会館管理組合</t>
    <rPh sb="0" eb="3">
      <t>トヤマケン</t>
    </rPh>
    <rPh sb="3" eb="8">
      <t>シチョウソンカイカン</t>
    </rPh>
    <rPh sb="8" eb="10">
      <t>カンリ</t>
    </rPh>
    <rPh sb="10" eb="12">
      <t>クミアイ</t>
    </rPh>
    <phoneticPr fontId="5"/>
  </si>
  <si>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</si>
  <si>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</si>
  <si>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</si>
  <si>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</si>
  <si>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</si>
  <si>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</si>
  <si>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</si>
  <si>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</si>
  <si>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-1.6</t>
  </si>
  <si>
    <t>-1.7</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</si>
  <si>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</si>
  <si>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</si>
  <si>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</si>
  <si>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</si>
  <si>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</si>
  <si>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</si>
  <si>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</si>
  <si>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</si>
  <si>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</si>
  <si>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</si>
  <si>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</si>
  <si>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</si>
  <si>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</si>
  <si>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</si>
  <si>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</si>
  <si>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</si>
  <si>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</si>
  <si>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</si>
  <si>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</si>
  <si>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</si>
  <si>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</si>
  <si>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</si>
  <si>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</si>
  <si>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</si>
  <si>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</si>
  <si>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</si>
  <si>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</si>
  <si>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</si>
  <si>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</si>
  <si>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</si>
  <si>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</si>
  <si>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</si>
  <si>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</si>
  <si>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</si>
  <si>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</si>
  <si>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</si>
  <si>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</si>
  <si>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</si>
  <si>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</si>
  <si>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</si>
  <si>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</si>
  <si>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</si>
  <si>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</si>
  <si>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</si>
  <si>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</si>
  <si>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</si>
  <si>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</si>
  <si>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</si>
  <si>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</si>
  <si>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</si>
  <si>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</si>
  <si>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</si>
  <si>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</si>
  <si>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</si>
  <si>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</si>
  <si>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</si>
  <si>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</si>
  <si>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</si>
  <si>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</si>
  <si>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</si>
  <si>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</si>
  <si>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</si>
  <si>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</si>
  <si>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</si>
  <si>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</si>
  <si>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</si>
  <si>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</si>
  <si>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</si>
  <si>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富山県魚津市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</si>
  <si>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</si>
  <si>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</si>
  <si>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</si>
  <si>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</si>
  <si>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</si>
  <si>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</si>
  <si>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</si>
  <si>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</si>
  <si>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</si>
  <si>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</si>
  <si>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</si>
  <si>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</si>
  <si>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</si>
  <si>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</si>
  <si>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</si>
  <si>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</si>
  <si>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</si>
  <si>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2.75</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</si>
  <si>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</si>
  <si>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</si>
  <si>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</si>
  <si>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</si>
  <si>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</si>
  <si>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</si>
  <si>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</si>
  <si>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</si>
  <si>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</si>
  <si>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</si>
  <si>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</si>
  <si>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</si>
  <si>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</si>
  <si>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</si>
  <si>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</si>
  <si>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</si>
  <si>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</si>
  <si>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</si>
  <si>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</si>
  <si>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</si>
  <si>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</si>
  <si>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</si>
  <si>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</si>
  <si>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</si>
  <si>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</si>
  <si>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</si>
  <si>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</si>
  <si>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</si>
  <si>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</si>
  <si>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</si>
  <si>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</si>
  <si>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</si>
  <si>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</si>
  <si>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</si>
  <si>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</si>
  <si>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</si>
  <si>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</si>
  <si>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</si>
  <si>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</si>
  <si>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</si>
  <si>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</si>
  <si>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</si>
  <si>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</si>
  <si>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</si>
  <si>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</si>
  <si>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</si>
  <si>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</si>
  <si>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</si>
  <si>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</si>
  <si>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</si>
  <si>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</si>
  <si>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</si>
  <si>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</si>
  <si>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</si>
  <si>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</si>
  <si>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</si>
  <si>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</si>
  <si>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</si>
  <si>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</si>
  <si>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</si>
  <si>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</si>
  <si>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</si>
  <si>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</si>
  <si>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富山県東部消防組合</t>
    <rPh sb="0" eb="9">
      <t>トヤマケントウブショウボウクミアイ</t>
    </rPh>
    <phoneticPr fontId="5"/>
  </si>
  <si>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</si>
  <si>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</si>
  <si>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</si>
  <si>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</si>
  <si>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</si>
  <si>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</si>
  <si>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</si>
  <si>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</si>
  <si>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</si>
  <si>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</si>
  <si>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</si>
  <si>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</si>
  <si>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</si>
  <si>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</si>
  <si>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</si>
  <si>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</si>
  <si>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</si>
  <si>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</si>
  <si>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</si>
  <si>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</si>
  <si>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</si>
  <si>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</si>
  <si>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</si>
  <si>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</si>
  <si>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</si>
  <si>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</si>
  <si>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</si>
  <si>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</si>
  <si>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</si>
  <si>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</si>
  <si>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</si>
  <si>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</si>
  <si>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簡易水道</t>
  </si>
  <si>
    <t xml:space="preserve"> 過去５年間平均</t>
    <rPh sb="1" eb="3">
      <t>カコ</t>
    </rPh>
    <rPh sb="4" eb="6">
      <t>ネンカン</t>
    </rPh>
    <rPh sb="6" eb="8">
      <t>ヘイキン</t>
    </rPh>
    <phoneticPr fontId="33"/>
  </si>
  <si>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</si>
  <si>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</si>
  <si>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</si>
  <si>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</si>
  <si>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</si>
  <si>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</si>
  <si>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</si>
  <si>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</si>
  <si>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</si>
  <si>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</si>
  <si>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</si>
  <si>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</si>
  <si>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</si>
  <si>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</si>
  <si>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</si>
  <si>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</si>
  <si>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水族館事業特別会計</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</si>
  <si>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</si>
  <si>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</si>
  <si>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</si>
  <si>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</si>
  <si>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</si>
  <si>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</si>
  <si>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</si>
  <si>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</si>
  <si>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</si>
  <si>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</si>
  <si>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</si>
  <si>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</si>
  <si>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</si>
  <si>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</si>
  <si>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</si>
  <si>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</si>
  <si>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</si>
  <si>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</si>
  <si>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</si>
  <si>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</si>
  <si>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</si>
  <si>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</si>
  <si>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</si>
  <si>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</si>
  <si>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</si>
  <si>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</si>
  <si>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</si>
  <si>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</si>
  <si>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</si>
  <si>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</si>
  <si>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</si>
  <si>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</si>
  <si>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後期高齢者医療事業特別会計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</si>
  <si>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</si>
  <si>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</si>
  <si>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</si>
  <si>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</si>
  <si>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</si>
  <si>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</si>
  <si>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</si>
  <si>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</si>
  <si>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</si>
  <si>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</si>
  <si>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</si>
  <si>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</si>
  <si>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</si>
  <si>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</si>
  <si>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</si>
  <si>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</si>
  <si>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</si>
  <si>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</si>
  <si>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</si>
  <si>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</si>
  <si>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</si>
  <si>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</si>
  <si>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富山県後期高齢者医療広域連合（特別会計）</t>
    <rPh sb="15" eb="19">
      <t>トクベツカイケイ</t>
    </rPh>
    <phoneticPr fontId="5"/>
  </si>
  <si>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</si>
  <si>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</si>
  <si>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</si>
  <si>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</si>
  <si>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</si>
  <si>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</si>
  <si>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</si>
  <si>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</si>
  <si>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</si>
  <si>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</si>
  <si>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</si>
  <si>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</si>
  <si>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</si>
  <si>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</si>
  <si>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</si>
  <si>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</si>
  <si>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</si>
  <si>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</si>
  <si>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</si>
  <si>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</si>
  <si>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</si>
  <si>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</si>
  <si>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</si>
  <si>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</si>
  <si>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</si>
  <si>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</si>
  <si>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</si>
  <si>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</si>
  <si>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</si>
  <si>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</si>
  <si>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</si>
  <si>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</si>
  <si>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</si>
  <si>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</si>
  <si>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</si>
  <si>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</si>
  <si>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</si>
  <si>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</si>
  <si>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</si>
  <si>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</si>
  <si>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</si>
  <si>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</si>
  <si>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その他会計（赤字）</t>
  </si>
  <si>
    <t>新川広域圏事務組合（一般会計）</t>
    <rPh sb="0" eb="5">
      <t>ニイカワコウイキケン</t>
    </rPh>
    <rPh sb="5" eb="9">
      <t>ジムクミアイ</t>
    </rPh>
    <rPh sb="10" eb="14">
      <t>イッパンカイケイ</t>
    </rPh>
    <phoneticPr fontId="5"/>
  </si>
  <si>
    <t>富山県市町村総合事務組合（一般会計）</t>
    <rPh sb="0" eb="3">
      <t>トヤマケン</t>
    </rPh>
    <rPh sb="3" eb="6">
      <t>シチョウソン</t>
    </rPh>
    <rPh sb="6" eb="8">
      <t>ソウゴウ</t>
    </rPh>
    <rPh sb="8" eb="10">
      <t>ジム</t>
    </rPh>
    <rPh sb="10" eb="12">
      <t>クミアイ</t>
    </rPh>
    <rPh sb="13" eb="15">
      <t>イッパン</t>
    </rPh>
    <rPh sb="15" eb="17">
      <t>カイケイ</t>
    </rPh>
    <phoneticPr fontId="5"/>
  </si>
  <si>
    <t>富山県後期高齢者医療広域連合（一般会計）</t>
    <rPh sb="0" eb="3">
      <t>トヤマケン</t>
    </rPh>
    <rPh sb="3" eb="8">
      <t>コウキコウレイシャ</t>
    </rPh>
    <rPh sb="8" eb="14">
      <t>イリョウコウイキレンゴウ</t>
    </rPh>
    <rPh sb="15" eb="19">
      <t>イッパンカイケイ</t>
    </rPh>
    <phoneticPr fontId="5"/>
  </si>
  <si>
    <t>魚津市体育協会</t>
    <rPh sb="0" eb="3">
      <t>ウオヅシ</t>
    </rPh>
    <rPh sb="3" eb="7">
      <t>タイイクキョウカイ</t>
    </rPh>
    <phoneticPr fontId="5"/>
  </si>
  <si>
    <t>地域づくり推進事業基金</t>
    <rPh sb="0" eb="2">
      <t>チイキ</t>
    </rPh>
    <rPh sb="5" eb="11">
      <t>スイシンジギョウキキン</t>
    </rPh>
    <phoneticPr fontId="5"/>
  </si>
  <si>
    <t>社会福祉基金</t>
    <rPh sb="0" eb="6">
      <t>シャカイフクシキキン</t>
    </rPh>
    <phoneticPr fontId="5"/>
  </si>
  <si>
    <t>吉田久松社会福祉基金</t>
    <rPh sb="0" eb="4">
      <t>ヨシダキュウマツ</t>
    </rPh>
    <rPh sb="4" eb="10">
      <t>シャカイフクシキキン</t>
    </rPh>
    <phoneticPr fontId="5"/>
  </si>
  <si>
    <t>桑山スポーツ振興基金</t>
    <rPh sb="0" eb="2">
      <t>クワヤマ</t>
    </rPh>
    <rPh sb="6" eb="10">
      <t>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</si>
  <si>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</si>
  <si>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</si>
  <si>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　将来負担比率、有形固定資産減価償却率ともに類似団体平均値を上回っている。令和元年度に策定した財政健全化計画の取組みにより将来負担比率は減少傾向にあるが、経年による有形固定資産減価償却率の上昇は避けられない。今後も庁舎をはじめとした施設の更新について多額の費用が見込まれるため、公共施設再編方針等に基づき計画的な資産管理を進めていく必要がある。</t>
    <phoneticPr fontId="4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</si>
  <si>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</si>
  <si>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</si>
  <si>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</si>
  <si>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</si>
  <si>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</si>
  <si>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</si>
  <si>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　令和元年度に策定した財政健全化計画の取組みにより将来負担比率、実質公債費比率ともに減少傾向にあるが、いずれの比率も類似団体平均値を上回っている。今後は庁舎建設等の大型事業が控えているため、特に将来負担比率の上昇が懸念される。</t>
    <phoneticPr fontId="44"/>
  </si>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</sst>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9" fontId="45" fillId="0" borderId="23" xfId="21" applyNumberFormat="1" applyFont="1" applyBorder="1">
      <alignment vertical="center"/>
    </xf>
    <xf numFmtId="0" fontId="45" fillId="0" borderId="16" xfId="21" applyFont="1" applyBorder="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78" fontId="47" fillId="0" borderId="0" xfId="21" applyNumberFormat="1" applyFont="1">
      <alignment vertical="center"/>
    </xf>
    <xf numFmtId="178" fontId="45" fillId="0" borderId="0" xfId="21" applyNumberFormat="1" applyFont="1">
      <alignment vertical="center"/>
    </xf>
    <xf numFmtId="0" fontId="45" fillId="0" borderId="30" xfId="21" applyFont="1" applyBorder="1" applyAlignment="1" applyProtection="1">
      <alignment horizontal="left" vertical="top" wrapText="1"/>
      <protection locked="0"/>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187" fontId="45" fillId="3" borderId="0" xfId="22" applyNumberFormat="1" applyFont="1" applyFill="1" applyAlignment="1">
      <alignment vertical="center" wrapText="1"/>
    </xf>
    <xf numFmtId="0" fontId="45" fillId="0" borderId="0" xfId="21" applyFont="1" applyAlignment="1">
      <alignment horizontal="center" vertical="center"/>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74" xfId="21" applyFont="1" applyBorder="1" applyAlignment="1">
      <alignment horizontal="center" vertical="center"/>
    </xf>
    <xf numFmtId="187" fontId="45" fillId="3" borderId="0" xfId="22" applyNumberFormat="1" applyFont="1" applyFill="1" applyAlignment="1">
      <alignment horizontal="center" vertical="center" wrapText="1"/>
    </xf>
    <xf numFmtId="187" fontId="45" fillId="0" borderId="0" xfId="22" applyNumberFormat="1" applyFont="1" applyAlignment="1">
      <alignment horizontal="center" vertical="center" wrapText="1"/>
    </xf>
    <xf numFmtId="184" fontId="45" fillId="3" borderId="0" xfId="22" applyNumberFormat="1" applyFont="1" applyFill="1" applyAlignment="1">
      <alignment horizontal="center" vertical="center"/>
    </xf>
    <xf numFmtId="187" fontId="45" fillId="3" borderId="74" xfId="22" applyNumberFormat="1" applyFont="1" applyFill="1" applyBorder="1" applyAlignment="1">
      <alignment horizontal="center" vertical="center" wrapText="1"/>
    </xf>
    <xf numFmtId="184" fontId="45" fillId="3" borderId="74" xfId="22" applyNumberFormat="1" applyFont="1" applyFill="1" applyBorder="1" applyAlignment="1">
      <alignment horizontal="center" vertical="center"/>
    </xf>
    <xf numFmtId="178" fontId="45" fillId="0" borderId="42" xfId="21" applyNumberFormat="1" applyFont="1" applyBorder="1">
      <alignment vertical="center"/>
    </xf>
    <xf numFmtId="178" fontId="43" fillId="0" borderId="0" xfId="21" applyNumberFormat="1" applyAlignment="1">
      <alignment horizontal="center" vertical="center"/>
    </xf>
    <xf numFmtId="178" fontId="45" fillId="0" borderId="14" xfId="21" applyNumberFormat="1" applyFont="1" applyBorder="1">
      <alignment vertical="center"/>
    </xf>
    <xf numFmtId="191" fontId="45" fillId="0" borderId="0" xfId="21" applyNumberFormat="1" applyFont="1">
      <alignment vertical="center"/>
    </xf>
    <xf numFmtId="178" fontId="45" fillId="0" borderId="31" xfId="21" applyNumberFormat="1" applyFont="1" applyBorder="1">
      <alignment vertical="center"/>
    </xf>
    <xf numFmtId="178" fontId="45" fillId="0" borderId="34" xfId="21" applyNumberFormat="1" applyFont="1" applyBorder="1">
      <alignment vertical="center"/>
    </xf>
    <xf numFmtId="189" fontId="45" fillId="0" borderId="34" xfId="21" applyNumberFormat="1" applyFont="1" applyBorder="1">
      <alignment vertical="center"/>
    </xf>
    <xf numFmtId="178"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9" fontId="45" fillId="0" borderId="0" xfId="22" applyNumberFormat="1" applyFont="1">
      <alignment vertical="center"/>
    </xf>
    <xf numFmtId="178" fontId="43" fillId="0" borderId="0" xfId="23" applyNumberFormat="1" applyAlignment="1">
      <alignment vertical="center"/>
    </xf>
    <xf numFmtId="183" fontId="43" fillId="0" borderId="0" xfId="24" applyNumberFormat="1" applyAlignment="1">
      <alignment horizontal="right" vertical="center"/>
    </xf>
    <xf numFmtId="184" fontId="43" fillId="0" borderId="0" xfId="24" applyNumberFormat="1" applyAlignment="1">
      <alignment horizontal="right" vertical="center"/>
    </xf>
    <xf numFmtId="178" fontId="45" fillId="3" borderId="0" xfId="21" applyNumberFormat="1" applyFont="1" applyFill="1" applyAlignment="1">
      <alignment vertical="center" wrapText="1"/>
    </xf>
    <xf numFmtId="178" fontId="43" fillId="0" borderId="0" xfId="23" applyNumberFormat="1" applyAlignment="1">
      <alignment horizontal="center" vertical="center"/>
    </xf>
    <xf numFmtId="184" fontId="45" fillId="3" borderId="0" xfId="22" applyNumberFormat="1" applyFont="1" applyFill="1" applyAlignment="1">
      <alignment horizontal="center" vertical="center" wrapText="1"/>
    </xf>
    <xf numFmtId="184" fontId="45" fillId="0" borderId="0" xfId="21" applyNumberFormat="1" applyFont="1" applyAlignment="1">
      <alignment horizontal="center" vertical="center"/>
    </xf>
    <xf numFmtId="0" fontId="48" fillId="0" borderId="0" xfId="25" applyFont="1">
      <alignment vertical="center"/>
    </xf>
    <xf numFmtId="0" fontId="43" fillId="3" borderId="0" xfId="20" applyFill="1"/>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93E7587E-0D2D-41C9-91AD-35224FF1628E}"/>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B3CEA0EF-6C9D-4FBF-B921-82470B0CE8A9}"/>
    <cellStyle name="標準_【レイアウト】（県）資料３（Ｐ２）　歳出比較分析表" xfId="19" xr:uid="{00000000-0005-0000-0000-000013000000}"/>
    <cellStyle name="標準_【レイアウト】（県）資料３（Ｐ２）　歳出比較分析表 2" xfId="21" xr:uid="{392755AB-2CAA-4211-9EEB-D3B76B20D767}"/>
    <cellStyle name="標準_【レイアウト】（市）資料３（Ｐ２）　歳出比較分析表" xfId="18" xr:uid="{00000000-0005-0000-0000-000012000000}"/>
    <cellStyle name="標準_【レイアウト】（市）資料３（Ｐ２）　歳出比較分析表 2" xfId="22" xr:uid="{B211011F-7A94-4CB5-98D0-32717111160E}"/>
    <cellStyle name="標準_APAHO251300" xfId="13" xr:uid="{00000000-0005-0000-0000-00000D000000}"/>
    <cellStyle name="標準_APAHO251300 2" xfId="23" xr:uid="{9942FD83-1E3A-4540-8A04-E638C70BBDA9}"/>
    <cellStyle name="標準_APAHO252300" xfId="14" xr:uid="{00000000-0005-0000-0000-00000E000000}"/>
    <cellStyle name="標準_APAHO252300 2" xfId="24" xr:uid="{B38DE9B8-64BC-403E-8769-9EC28C1D2005}"/>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0595-41AD-9B1D-D37EF8177A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47743</c:v>
                </c:pt>
                <c:pt idx="1">
                  <c:v>27820</c:v>
                </c:pt>
                <c:pt idx="2">
                  <c:v>31802</c:v>
                </c:pt>
                <c:pt idx="3">
                  <c:v>45925</c:v>
                </c:pt>
                <c:pt idx="4">
                  <c:v>64935</c:v>
                </c:pt>
              </c:numCache>
            </c:numRef>
          </c:val>
          <c:smooth val="0"/>
          <c:extLst>
            <c:ext xmlns:c16="http://schemas.microsoft.com/office/drawing/2014/chart" uri="{C3380CC4-5D6E-409C-BE32-E72D297353CC}">
              <c16:uniqueId val="{00000001-0595-41AD-9B1D-D37EF8177A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9.99</c:v>
                </c:pt>
                <c:pt idx="1">
                  <c:v>13.95</c:v>
                </c:pt>
                <c:pt idx="2">
                  <c:v>17.14</c:v>
                </c:pt>
                <c:pt idx="3">
                  <c:v>13.16</c:v>
                </c:pt>
                <c:pt idx="4">
                  <c:v>11.46</c:v>
                </c:pt>
              </c:numCache>
            </c:numRef>
          </c:val>
          <c:extLst>
            <c:ext xmlns:c16="http://schemas.microsoft.com/office/drawing/2014/chart" uri="{C3380CC4-5D6E-409C-BE32-E72D297353CC}">
              <c16:uniqueId val="{00000000-BCF9-4832-B53A-FD46618F89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4.47</c:v>
                </c:pt>
                <c:pt idx="1">
                  <c:v>6.22</c:v>
                </c:pt>
                <c:pt idx="2">
                  <c:v>7.76</c:v>
                </c:pt>
                <c:pt idx="3">
                  <c:v>9.91</c:v>
                </c:pt>
                <c:pt idx="4">
                  <c:v>11.92</c:v>
                </c:pt>
              </c:numCache>
            </c:numRef>
          </c:val>
          <c:extLst>
            <c:ext xmlns:c16="http://schemas.microsoft.com/office/drawing/2014/chart" uri="{C3380CC4-5D6E-409C-BE32-E72D297353CC}">
              <c16:uniqueId val="{00000001-BCF9-4832-B53A-FD46618F89B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3.42</c:v>
                </c:pt>
                <c:pt idx="1">
                  <c:v>6.12</c:v>
                </c:pt>
                <c:pt idx="2">
                  <c:v>5.58</c:v>
                </c:pt>
                <c:pt idx="3">
                  <c:v>-2.75</c:v>
                </c:pt>
                <c:pt idx="4">
                  <c:v>0.04</c:v>
                </c:pt>
              </c:numCache>
            </c:numRef>
          </c:val>
          <c:smooth val="0"/>
          <c:extLst>
            <c:ext xmlns:c16="http://schemas.microsoft.com/office/drawing/2014/chart" uri="{C3380CC4-5D6E-409C-BE32-E72D297353CC}">
              <c16:uniqueId val="{00000002-BCF9-4832-B53A-FD46618F89B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45-41EF-B4EB-21877C1F20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45-41EF-B4EB-21877C1F20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45-41EF-B4EB-21877C1F20E2}"/>
            </c:ext>
          </c:extLst>
        </c:ser>
        <c:ser>
          <c:idx val="3"/>
          <c:order val="3"/>
          <c:tx>
            <c:strRef>
              <c:f>データシート!$A$30</c:f>
              <c:strCache>
                <c:ptCount val="1"/>
                <c:pt idx="0">
                  <c:v>水族館事業特別会計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945-41EF-B4EB-21877C1F20E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0.37</c:v>
                </c:pt>
                <c:pt idx="2">
                  <c:v>#N/A</c:v>
                </c:pt>
                <c:pt idx="3">
                  <c:v>0.44</c:v>
                </c:pt>
                <c:pt idx="4">
                  <c:v>#N/A</c:v>
                </c:pt>
                <c:pt idx="5">
                  <c:v>1.66</c:v>
                </c:pt>
                <c:pt idx="6">
                  <c:v>#N/A</c:v>
                </c:pt>
                <c:pt idx="7">
                  <c:v>1.99</c:v>
                </c:pt>
                <c:pt idx="8">
                  <c:v>#N/A</c:v>
                </c:pt>
                <c:pt idx="9">
                  <c:v>0.04</c:v>
                </c:pt>
              </c:numCache>
            </c:numRef>
          </c:val>
          <c:extLst>
            <c:ext xmlns:c16="http://schemas.microsoft.com/office/drawing/2014/chart" uri="{C3380CC4-5D6E-409C-BE32-E72D297353CC}">
              <c16:uniqueId val="{00000004-E945-41EF-B4EB-21877C1F20E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0.82</c:v>
                </c:pt>
                <c:pt idx="2">
                  <c:v>#N/A</c:v>
                </c:pt>
                <c:pt idx="3">
                  <c:v>1.69</c:v>
                </c:pt>
                <c:pt idx="4">
                  <c:v>#N/A</c:v>
                </c:pt>
                <c:pt idx="5">
                  <c:v>1.06</c:v>
                </c:pt>
                <c:pt idx="6">
                  <c:v>#N/A</c:v>
                </c:pt>
                <c:pt idx="7">
                  <c:v>1.05</c:v>
                </c:pt>
                <c:pt idx="8">
                  <c:v>#N/A</c:v>
                </c:pt>
                <c:pt idx="9">
                  <c:v>1.33</c:v>
                </c:pt>
              </c:numCache>
            </c:numRef>
          </c:val>
          <c:extLst>
            <c:ext xmlns:c16="http://schemas.microsoft.com/office/drawing/2014/chart" uri="{C3380CC4-5D6E-409C-BE32-E72D297353CC}">
              <c16:uniqueId val="{00000005-E945-41EF-B4EB-21877C1F20E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0.39</c:v>
                </c:pt>
                <c:pt idx="4">
                  <c:v>#N/A</c:v>
                </c:pt>
                <c:pt idx="5">
                  <c:v>0.08</c:v>
                </c:pt>
                <c:pt idx="6">
                  <c:v>#N/A</c:v>
                </c:pt>
                <c:pt idx="7">
                  <c:v>0.06</c:v>
                </c:pt>
                <c:pt idx="8">
                  <c:v>#N/A</c:v>
                </c:pt>
                <c:pt idx="9">
                  <c:v>2.97</c:v>
                </c:pt>
              </c:numCache>
            </c:numRef>
          </c:val>
          <c:extLst>
            <c:ext xmlns:c16="http://schemas.microsoft.com/office/drawing/2014/chart" uri="{C3380CC4-5D6E-409C-BE32-E72D297353CC}">
              <c16:uniqueId val="{00000006-E945-41EF-B4EB-21877C1F20E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4.79</c:v>
                </c:pt>
                <c:pt idx="2">
                  <c:v>#N/A</c:v>
                </c:pt>
                <c:pt idx="3">
                  <c:v>4.8899999999999997</c:v>
                </c:pt>
                <c:pt idx="4">
                  <c:v>#N/A</c:v>
                </c:pt>
                <c:pt idx="5">
                  <c:v>4.58</c:v>
                </c:pt>
                <c:pt idx="6">
                  <c:v>#N/A</c:v>
                </c:pt>
                <c:pt idx="7">
                  <c:v>5.09</c:v>
                </c:pt>
                <c:pt idx="8">
                  <c:v>#N/A</c:v>
                </c:pt>
                <c:pt idx="9">
                  <c:v>4.87</c:v>
                </c:pt>
              </c:numCache>
            </c:numRef>
          </c:val>
          <c:extLst>
            <c:ext xmlns:c16="http://schemas.microsoft.com/office/drawing/2014/chart" uri="{C3380CC4-5D6E-409C-BE32-E72D297353CC}">
              <c16:uniqueId val="{00000007-E945-41EF-B4EB-21877C1F20E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0.68</c:v>
                </c:pt>
                <c:pt idx="4">
                  <c:v>#N/A</c:v>
                </c:pt>
                <c:pt idx="5">
                  <c:v>0.73</c:v>
                </c:pt>
                <c:pt idx="6">
                  <c:v>#N/A</c:v>
                </c:pt>
                <c:pt idx="7">
                  <c:v>3.27</c:v>
                </c:pt>
                <c:pt idx="8">
                  <c:v>#N/A</c:v>
                </c:pt>
                <c:pt idx="9">
                  <c:v>6.16</c:v>
                </c:pt>
              </c:numCache>
            </c:numRef>
          </c:val>
          <c:extLst>
            <c:ext xmlns:c16="http://schemas.microsoft.com/office/drawing/2014/chart" uri="{C3380CC4-5D6E-409C-BE32-E72D297353CC}">
              <c16:uniqueId val="{00000008-E945-41EF-B4EB-21877C1F20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9.99</c:v>
                </c:pt>
                <c:pt idx="2">
                  <c:v>#N/A</c:v>
                </c:pt>
                <c:pt idx="3">
                  <c:v>13.95</c:v>
                </c:pt>
                <c:pt idx="4">
                  <c:v>#N/A</c:v>
                </c:pt>
                <c:pt idx="5">
                  <c:v>16.23</c:v>
                </c:pt>
                <c:pt idx="6">
                  <c:v>#N/A</c:v>
                </c:pt>
                <c:pt idx="7">
                  <c:v>13.15</c:v>
                </c:pt>
                <c:pt idx="8">
                  <c:v>#N/A</c:v>
                </c:pt>
                <c:pt idx="9">
                  <c:v>11.46</c:v>
                </c:pt>
              </c:numCache>
            </c:numRef>
          </c:val>
          <c:extLst>
            <c:ext xmlns:c16="http://schemas.microsoft.com/office/drawing/2014/chart" uri="{C3380CC4-5D6E-409C-BE32-E72D297353CC}">
              <c16:uniqueId val="{00000009-E945-41EF-B4EB-21877C1F20E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1650</c:v>
                </c:pt>
                <c:pt idx="5">
                  <c:v>1621</c:v>
                </c:pt>
                <c:pt idx="8">
                  <c:v>1596</c:v>
                </c:pt>
                <c:pt idx="11">
                  <c:v>1518</c:v>
                </c:pt>
                <c:pt idx="14">
                  <c:v>1474</c:v>
                </c:pt>
              </c:numCache>
            </c:numRef>
          </c:val>
          <c:extLst>
            <c:ext xmlns:c16="http://schemas.microsoft.com/office/drawing/2014/chart" uri="{C3380CC4-5D6E-409C-BE32-E72D297353CC}">
              <c16:uniqueId val="{00000000-C0C4-42B6-9222-10F7657032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C4-42B6-9222-10F7657032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168</c:v>
                </c:pt>
                <c:pt idx="3">
                  <c:v>168</c:v>
                </c:pt>
                <c:pt idx="6">
                  <c:v>167</c:v>
                </c:pt>
                <c:pt idx="9">
                  <c:v>159</c:v>
                </c:pt>
                <c:pt idx="12">
                  <c:v>38</c:v>
                </c:pt>
              </c:numCache>
            </c:numRef>
          </c:val>
          <c:extLst>
            <c:ext xmlns:c16="http://schemas.microsoft.com/office/drawing/2014/chart" uri="{C3380CC4-5D6E-409C-BE32-E72D297353CC}">
              <c16:uniqueId val="{00000002-C0C4-42B6-9222-10F7657032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162</c:v>
                </c:pt>
                <c:pt idx="3">
                  <c:v>163</c:v>
                </c:pt>
                <c:pt idx="6">
                  <c:v>169</c:v>
                </c:pt>
                <c:pt idx="9">
                  <c:v>170</c:v>
                </c:pt>
                <c:pt idx="12">
                  <c:v>173</c:v>
                </c:pt>
              </c:numCache>
            </c:numRef>
          </c:val>
          <c:extLst>
            <c:ext xmlns:c16="http://schemas.microsoft.com/office/drawing/2014/chart" uri="{C3380CC4-5D6E-409C-BE32-E72D297353CC}">
              <c16:uniqueId val="{00000003-C0C4-42B6-9222-10F7657032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882</c:v>
                </c:pt>
                <c:pt idx="3">
                  <c:v>713</c:v>
                </c:pt>
                <c:pt idx="6">
                  <c:v>665</c:v>
                </c:pt>
                <c:pt idx="9">
                  <c:v>708</c:v>
                </c:pt>
                <c:pt idx="12">
                  <c:v>663</c:v>
                </c:pt>
              </c:numCache>
            </c:numRef>
          </c:val>
          <c:extLst>
            <c:ext xmlns:c16="http://schemas.microsoft.com/office/drawing/2014/chart" uri="{C3380CC4-5D6E-409C-BE32-E72D297353CC}">
              <c16:uniqueId val="{00000004-C0C4-42B6-9222-10F7657032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C4-42B6-9222-10F7657032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C4-42B6-9222-10F7657032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1514</c:v>
                </c:pt>
                <c:pt idx="3">
                  <c:v>1478</c:v>
                </c:pt>
                <c:pt idx="6">
                  <c:v>1537</c:v>
                </c:pt>
                <c:pt idx="9">
                  <c:v>1644</c:v>
                </c:pt>
                <c:pt idx="12">
                  <c:v>1653</c:v>
                </c:pt>
              </c:numCache>
            </c:numRef>
          </c:val>
          <c:extLst>
            <c:ext xmlns:c16="http://schemas.microsoft.com/office/drawing/2014/chart" uri="{C3380CC4-5D6E-409C-BE32-E72D297353CC}">
              <c16:uniqueId val="{00000007-C0C4-42B6-9222-10F76570327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1076</c:v>
                </c:pt>
                <c:pt idx="2">
                  <c:v>#N/A</c:v>
                </c:pt>
                <c:pt idx="3">
                  <c:v>#N/A</c:v>
                </c:pt>
                <c:pt idx="4">
                  <c:v>901</c:v>
                </c:pt>
                <c:pt idx="5">
                  <c:v>#N/A</c:v>
                </c:pt>
                <c:pt idx="6">
                  <c:v>#N/A</c:v>
                </c:pt>
                <c:pt idx="7">
                  <c:v>942</c:v>
                </c:pt>
                <c:pt idx="8">
                  <c:v>#N/A</c:v>
                </c:pt>
                <c:pt idx="9">
                  <c:v>#N/A</c:v>
                </c:pt>
                <c:pt idx="10">
                  <c:v>1163</c:v>
                </c:pt>
                <c:pt idx="11">
                  <c:v>#N/A</c:v>
                </c:pt>
                <c:pt idx="12">
                  <c:v>#N/A</c:v>
                </c:pt>
                <c:pt idx="13">
                  <c:v>1053</c:v>
                </c:pt>
                <c:pt idx="14">
                  <c:v>#N/A</c:v>
                </c:pt>
              </c:numCache>
            </c:numRef>
          </c:val>
          <c:smooth val="0"/>
          <c:extLst>
            <c:ext xmlns:c16="http://schemas.microsoft.com/office/drawing/2014/chart" uri="{C3380CC4-5D6E-409C-BE32-E72D297353CC}">
              <c16:uniqueId val="{00000008-C0C4-42B6-9222-10F76570327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21042</c:v>
                </c:pt>
                <c:pt idx="5">
                  <c:v>20402</c:v>
                </c:pt>
                <c:pt idx="8">
                  <c:v>19744</c:v>
                </c:pt>
                <c:pt idx="11">
                  <c:v>18957</c:v>
                </c:pt>
                <c:pt idx="14">
                  <c:v>18769</c:v>
                </c:pt>
              </c:numCache>
            </c:numRef>
          </c:val>
          <c:extLst>
            <c:ext xmlns:c16="http://schemas.microsoft.com/office/drawing/2014/chart" uri="{C3380CC4-5D6E-409C-BE32-E72D297353CC}">
              <c16:uniqueId val="{00000000-7EA6-485F-A6E0-316C077324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167</c:v>
                </c:pt>
                <c:pt idx="5">
                  <c:v>113</c:v>
                </c:pt>
                <c:pt idx="8">
                  <c:v>75</c:v>
                </c:pt>
                <c:pt idx="11">
                  <c:v>63</c:v>
                </c:pt>
                <c:pt idx="14">
                  <c:v>167</c:v>
                </c:pt>
              </c:numCache>
            </c:numRef>
          </c:val>
          <c:extLst>
            <c:ext xmlns:c16="http://schemas.microsoft.com/office/drawing/2014/chart" uri="{C3380CC4-5D6E-409C-BE32-E72D297353CC}">
              <c16:uniqueId val="{00000001-7EA6-485F-A6E0-316C077324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2035</c:v>
                </c:pt>
                <c:pt idx="5">
                  <c:v>1636</c:v>
                </c:pt>
                <c:pt idx="8">
                  <c:v>2894</c:v>
                </c:pt>
                <c:pt idx="11">
                  <c:v>3934</c:v>
                </c:pt>
                <c:pt idx="14">
                  <c:v>4591</c:v>
                </c:pt>
              </c:numCache>
            </c:numRef>
          </c:val>
          <c:extLst>
            <c:ext xmlns:c16="http://schemas.microsoft.com/office/drawing/2014/chart" uri="{C3380CC4-5D6E-409C-BE32-E72D297353CC}">
              <c16:uniqueId val="{00000002-7EA6-485F-A6E0-316C077324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A6-485F-A6E0-316C077324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A6-485F-A6E0-316C077324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44</c:v>
                </c:pt>
                <c:pt idx="6">
                  <c:v>12</c:v>
                </c:pt>
                <c:pt idx="9">
                  <c:v>10</c:v>
                </c:pt>
                <c:pt idx="12">
                  <c:v>59</c:v>
                </c:pt>
              </c:numCache>
            </c:numRef>
          </c:val>
          <c:extLst>
            <c:ext xmlns:c16="http://schemas.microsoft.com/office/drawing/2014/chart" uri="{C3380CC4-5D6E-409C-BE32-E72D297353CC}">
              <c16:uniqueId val="{00000005-7EA6-485F-A6E0-316C077324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2756</c:v>
                </c:pt>
                <c:pt idx="3">
                  <c:v>2697</c:v>
                </c:pt>
                <c:pt idx="6">
                  <c:v>2603</c:v>
                </c:pt>
                <c:pt idx="9">
                  <c:v>2521</c:v>
                </c:pt>
                <c:pt idx="12">
                  <c:v>2098</c:v>
                </c:pt>
              </c:numCache>
            </c:numRef>
          </c:val>
          <c:extLst>
            <c:ext xmlns:c16="http://schemas.microsoft.com/office/drawing/2014/chart" uri="{C3380CC4-5D6E-409C-BE32-E72D297353CC}">
              <c16:uniqueId val="{00000006-7EA6-485F-A6E0-316C077324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1132</c:v>
                </c:pt>
                <c:pt idx="3">
                  <c:v>979</c:v>
                </c:pt>
                <c:pt idx="6">
                  <c:v>859</c:v>
                </c:pt>
                <c:pt idx="9">
                  <c:v>696</c:v>
                </c:pt>
                <c:pt idx="12">
                  <c:v>599</c:v>
                </c:pt>
              </c:numCache>
            </c:numRef>
          </c:val>
          <c:extLst>
            <c:ext xmlns:c16="http://schemas.microsoft.com/office/drawing/2014/chart" uri="{C3380CC4-5D6E-409C-BE32-E72D297353CC}">
              <c16:uniqueId val="{00000007-7EA6-485F-A6E0-316C077324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11157</c:v>
                </c:pt>
                <c:pt idx="3">
                  <c:v>10422</c:v>
                </c:pt>
                <c:pt idx="6">
                  <c:v>9765</c:v>
                </c:pt>
                <c:pt idx="9">
                  <c:v>10471</c:v>
                </c:pt>
                <c:pt idx="12">
                  <c:v>11423</c:v>
                </c:pt>
              </c:numCache>
            </c:numRef>
          </c:val>
          <c:extLst>
            <c:ext xmlns:c16="http://schemas.microsoft.com/office/drawing/2014/chart" uri="{C3380CC4-5D6E-409C-BE32-E72D297353CC}">
              <c16:uniqueId val="{00000008-7EA6-485F-A6E0-316C077324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649</c:v>
                </c:pt>
                <c:pt idx="3">
                  <c:v>481</c:v>
                </c:pt>
                <c:pt idx="6">
                  <c:v>314</c:v>
                </c:pt>
                <c:pt idx="9">
                  <c:v>155</c:v>
                </c:pt>
                <c:pt idx="12">
                  <c:v>117</c:v>
                </c:pt>
              </c:numCache>
            </c:numRef>
          </c:val>
          <c:extLst>
            <c:ext xmlns:c16="http://schemas.microsoft.com/office/drawing/2014/chart" uri="{C3380CC4-5D6E-409C-BE32-E72D297353CC}">
              <c16:uniqueId val="{00000009-7EA6-485F-A6E0-316C077324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17331</c:v>
                </c:pt>
                <c:pt idx="3">
                  <c:v>16996</c:v>
                </c:pt>
                <c:pt idx="6">
                  <c:v>16778</c:v>
                </c:pt>
                <c:pt idx="9">
                  <c:v>16180</c:v>
                </c:pt>
                <c:pt idx="12">
                  <c:v>15967</c:v>
                </c:pt>
              </c:numCache>
            </c:numRef>
          </c:val>
          <c:extLst>
            <c:ext xmlns:c16="http://schemas.microsoft.com/office/drawing/2014/chart" uri="{C3380CC4-5D6E-409C-BE32-E72D297353CC}">
              <c16:uniqueId val="{0000000A-7EA6-485F-A6E0-316C077324E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9796</c:v>
                </c:pt>
                <c:pt idx="2">
                  <c:v>#N/A</c:v>
                </c:pt>
                <c:pt idx="3">
                  <c:v>#N/A</c:v>
                </c:pt>
                <c:pt idx="4">
                  <c:v>9469</c:v>
                </c:pt>
                <c:pt idx="5">
                  <c:v>#N/A</c:v>
                </c:pt>
                <c:pt idx="6">
                  <c:v>#N/A</c:v>
                </c:pt>
                <c:pt idx="7">
                  <c:v>7618</c:v>
                </c:pt>
                <c:pt idx="8">
                  <c:v>#N/A</c:v>
                </c:pt>
                <c:pt idx="9">
                  <c:v>#N/A</c:v>
                </c:pt>
                <c:pt idx="10">
                  <c:v>7080</c:v>
                </c:pt>
                <c:pt idx="11">
                  <c:v>#N/A</c:v>
                </c:pt>
                <c:pt idx="12">
                  <c:v>#N/A</c:v>
                </c:pt>
                <c:pt idx="13">
                  <c:v>6736</c:v>
                </c:pt>
                <c:pt idx="14">
                  <c:v>#N/A</c:v>
                </c:pt>
              </c:numCache>
            </c:numRef>
          </c:val>
          <c:smooth val="0"/>
          <c:extLst>
            <c:ext xmlns:c16="http://schemas.microsoft.com/office/drawing/2014/chart" uri="{C3380CC4-5D6E-409C-BE32-E72D297353CC}">
              <c16:uniqueId val="{0000000B-7EA6-485F-A6E0-316C077324E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862</c:v>
                </c:pt>
                <c:pt idx="1">
                  <c:v>1062</c:v>
                </c:pt>
                <c:pt idx="2">
                  <c:v>1262</c:v>
                </c:pt>
              </c:numCache>
            </c:numRef>
          </c:val>
          <c:extLst>
            <c:ext xmlns:c16="http://schemas.microsoft.com/office/drawing/2014/chart" uri="{C3380CC4-5D6E-409C-BE32-E72D297353CC}">
              <c16:uniqueId val="{00000000-CEE7-4B1C-848A-DE289DD4A2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528</c:v>
                </c:pt>
                <c:pt idx="1">
                  <c:v>468</c:v>
                </c:pt>
                <c:pt idx="2">
                  <c:v>453</c:v>
                </c:pt>
              </c:numCache>
            </c:numRef>
          </c:val>
          <c:extLst>
            <c:ext xmlns:c16="http://schemas.microsoft.com/office/drawing/2014/chart" uri="{C3380CC4-5D6E-409C-BE32-E72D297353CC}">
              <c16:uniqueId val="{00000001-CEE7-4B1C-848A-DE289DD4A2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1666</c:v>
                </c:pt>
                <c:pt idx="1">
                  <c:v>2525</c:v>
                </c:pt>
                <c:pt idx="2">
                  <c:v>2914</c:v>
                </c:pt>
              </c:numCache>
            </c:numRef>
          </c:val>
          <c:extLst>
            <c:ext xmlns:c16="http://schemas.microsoft.com/office/drawing/2014/chart" uri="{C3380CC4-5D6E-409C-BE32-E72D297353CC}">
              <c16:uniqueId val="{00000002-CEE7-4B1C-848A-DE289DD4A25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{F318F4F1-47CC-418B-AF60-9F5143F77051}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F6B-43DD-8670-C1ECB5E121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{C0095582-876F-4F3E-B972-0881426E70E5}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6B-43DD-8670-C1ECB5E121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{BD14660D-839C-494D-91AE-5860EF227754}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6B-43DD-8670-C1ECB5E121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{76D6303A-022E-44F7-B59B-9014537272AF}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6B-43DD-8670-C1ECB5E121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{B215B639-EB83-49F4-A943-09DDAF986CD6}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6B-43DD-8670-C1ECB5E121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{F236E77F-B4D2-4897-96CB-B4E74A974776}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F6B-43DD-8670-C1ECB5E121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{3B7243F1-BEE0-492C-856B-E94FAFBF9B79}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F6B-43DD-8670-C1ECB5E1219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{9E9D8B96-78F7-4F26-A468-B043AB75B11D}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F6B-43DD-8670-C1ECB5E1219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{52FE4136-59D3-4450-979D-83A5487B648F}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F6B-43DD-8670-C1ECB5E121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65.7</c:v>
                </c:pt>
                <c:pt idx="16">
                  <c:v>67.2</c:v>
                </c:pt>
                <c:pt idx="24">
                  <c:v>68.2</c:v>
                </c:pt>
                <c:pt idx="32">
                  <c:v>69</c:v>
                </c:pt>
              </c:numCache>
            </c:numRef>
          </c:xVal>
          <c:yVal>
            <c:numRef>
              <c:f>公会計指標分析・財政指標組合せ分析表!$BP$51:$DC$51</c:f>
              <c:numCache>
                <c:formatCode>#,##0.0;"▲ "#,##0.0</c:formatCode>
                <c:ptCount val="40"/>
                <c:pt idx="0">
                  <c:v>112.2</c:v>
                </c:pt>
                <c:pt idx="8">
                  <c:v>104.5</c:v>
                </c:pt>
                <c:pt idx="16">
                  <c:v>79.7</c:v>
                </c:pt>
                <c:pt idx="24">
                  <c:v>76.7</c:v>
                </c:pt>
                <c:pt idx="32">
                  <c:v>73.5</c:v>
                </c:pt>
              </c:numCache>
            </c:numRef>
          </c:yVal>
          <c:smooth val="0"/>
          <c:extLst>
            <c:ext xmlns:c16="http://schemas.microsoft.com/office/drawing/2014/chart" uri="{C3380CC4-5D6E-409C-BE32-E72D297353CC}">
              <c16:uniqueId val="{00000009-EF6B-43DD-8670-C1ECB5E121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{8B895EE9-3BA6-404A-AE60-5BBA75E8B0CA}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F6B-43DD-8670-C1ECB5E121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{34065C76-9691-4ED7-AAF2-204434A7EB1C}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6B-43DD-8670-C1ECB5E121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{648D89B8-B76B-47CA-A207-62443D05BEBA}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6B-43DD-8670-C1ECB5E121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{072B2F94-3E6A-4A46-A842-737FA3674608}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6B-43DD-8670-C1ECB5E121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{555231CA-D3FD-4FF7-9B70-CD8DC0F52905}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6B-43DD-8670-C1ECB5E121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{F2B9F231-DDA8-47F8-8E0C-0D7DF4F4A5E8}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F6B-43DD-8670-C1ECB5E121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{15A2230D-8024-4A13-89FC-09CF644EFFDC}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F6B-43DD-8670-C1ECB5E1219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{067626C1-D775-42C6-8D7C-FA9CEAFD70EA}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F6B-43DD-8670-C1ECB5E1219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{C04A0AC7-E201-4307-9C27-80505D08AC25}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F6B-43DD-8670-C1ECB5E121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F6B-43DD-8670-C1ECB5E12195}"/>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{3C29AEF1-9B1A-4A6D-84F1-4ADC0FC52285}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421-4552-B455-C1AC62C5B1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{FF577CB2-71D2-4B10-8A8F-F02194DC1798}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21-4552-B455-C1AC62C5B1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{EC51F220-A960-48F0-9F5F-270E2CC85802}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21-4552-B455-C1AC62C5B1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{5B3151E7-23EA-473B-9BBF-3E0353994C99}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21-4552-B455-C1AC62C5B1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{5D6DBFEE-B37C-4A44-A618-FA0111C19537}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21-4552-B455-C1AC62C5B1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{42430DC5-BC15-4501-81F3-192597899C18}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421-4552-B455-C1AC62C5B185}"/>
                </c:ext>
              </c:extLst>
            </c:dLbl>
            <c:dLbl>
              <c:idx val="16"/>
              <c:layout>
                <c:manualLayout>
                  <c:x val="-2.4289473805125944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{CED93C0F-7F26-4D0A-B632-18F30656D62E}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421-4552-B455-C1AC62C5B185}"/>
                </c:ext>
              </c:extLst>
            </c:dLbl>
            <c:dLbl>
              <c:idx val="24"/>
              <c:layout>
                <c:manualLayout>
                  <c:x val="-3.885121164502522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{758A6059-49F7-44D6-988A-B34B67CD1362}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421-4552-B455-C1AC62C5B18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{2EB6E17E-16E5-4C3D-9BA9-57305F178872}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421-4552-B455-C1AC62C5B1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11.8</c:v>
                </c:pt>
                <c:pt idx="16">
                  <c:v>10.7</c:v>
                </c:pt>
                <c:pt idx="24">
                  <c:v>10.8</c:v>
                </c:pt>
                <c:pt idx="32">
                  <c:v>11.3</c:v>
                </c:pt>
              </c:numCache>
            </c:numRef>
          </c:xVal>
          <c:yVal>
            <c:numRef>
              <c:f>公会計指標分析・財政指標組合せ分析表!$BP$73:$DC$73</c:f>
              <c:numCache>
                <c:formatCode>#,##0.0;"▲ "#,##0.0</c:formatCode>
                <c:ptCount val="40"/>
                <c:pt idx="0">
                  <c:v>112.2</c:v>
                </c:pt>
                <c:pt idx="8">
                  <c:v>104.5</c:v>
                </c:pt>
                <c:pt idx="16">
                  <c:v>79.7</c:v>
                </c:pt>
                <c:pt idx="24">
                  <c:v>76.7</c:v>
                </c:pt>
                <c:pt idx="32">
                  <c:v>73.5</c:v>
                </c:pt>
              </c:numCache>
            </c:numRef>
          </c:yVal>
          <c:smooth val="0"/>
          <c:extLst>
            <c:ext xmlns:c16="http://schemas.microsoft.com/office/drawing/2014/chart" uri="{C3380CC4-5D6E-409C-BE32-E72D297353CC}">
              <c16:uniqueId val="{00000009-F421-4552-B455-C1AC62C5B1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{E12FD95C-D685-4AC2-B6AD-14EC6AD592A2}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421-4552-B455-C1AC62C5B1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{BCC4FFCA-65A2-4E89-94C9-0CAD0A08095B}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21-4552-B455-C1AC62C5B1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{D4FF3490-5098-4724-B644-C54FE8758351}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21-4552-B455-C1AC62C5B1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{68F19C7A-8B87-4E3C-B36E-DB09BE7F0997}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21-4552-B455-C1AC62C5B1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{CB085351-1088-406A-A578-52FD088B20B1}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21-4552-B455-C1AC62C5B18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{C72F96DF-83FD-4CAE-9A70-82416D758290}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421-4552-B455-C1AC62C5B185}"/>
                </c:ext>
              </c:extLst>
            </c:dLbl>
            <c:dLbl>
              <c:idx val="16"/>
              <c:layout>
                <c:manualLayout>
                  <c:x val="-2.3675926308824747E-2"/>
                  <c:y val="-5.629673670994113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{A596B8DF-AFE9-4921-8464-1DCA2072CA1F}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421-4552-B455-C1AC62C5B185}"/>
                </c:ext>
              </c:extLst>
            </c:dLbl>
            <c:dLbl>
              <c:idx val="24"/>
              <c:layout>
                <c:manualLayout>
                  <c:x val="-3.8237664148724031E-2"/>
                  <c:y val="-4.76689611050566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{A985D624-7307-4555-A2DC-5056F84527B1}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421-4552-B455-C1AC62C5B185}"/>
                </c:ext>
              </c:extLst>
            </c:dLbl>
            <c:dLbl>
              <c:idx val="32"/>
              <c:layout>
                <c:manualLayout>
                  <c:x val="-3.279743771767811E-2"/>
                  <c:y val="-8.328424344838404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{DF11FBC3-B588-49E2-AA21-0F4D0357341A}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421-4552-B455-C1AC62C5B1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421-4552-B455-C1AC62C5B185}"/>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富山県魚津市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地方債の元利償還金は、統合小学校建設にかかる償還の影響により令和３年度以降増加傾向にあり、令和５年度は昨年度比９百万円の増となっている。</a:t>
          </a:r>
        </a:p>
        <a:p>
          <a:r>
            <a:rPr kumimoji="1" lang="ja-JP" altLang="en-US" sz="1400">
              <a:latin typeface="ＭＳ ゴシック"/>
              <a:ea typeface="ＭＳ ゴシック"/>
            </a:rPr>
            <a:t>公営企業債の元利償還金に対する繰入金については、下水道事業に対するものが全体の約</a:t>
          </a:r>
          <a:r>
            <a:rPr kumimoji="1" lang="en-US" altLang="ja-JP" sz="1400">
              <a:latin typeface="ＭＳ ゴシック"/>
              <a:ea typeface="ＭＳ ゴシック"/>
            </a:rPr>
            <a:t>90%</a:t>
          </a:r>
          <a:r>
            <a:rPr kumimoji="1" lang="ja-JP" altLang="en-US" sz="1400">
              <a:latin typeface="ＭＳ ゴシック"/>
              <a:ea typeface="ＭＳ ゴシック"/>
            </a:rPr>
            <a:t>以上を占めており、</a:t>
          </a:r>
          <a:r>
            <a:rPr kumimoji="1" lang="en-US" altLang="ja-JP" sz="1400">
              <a:latin typeface="ＭＳ ゴシック"/>
              <a:ea typeface="ＭＳ ゴシック"/>
            </a:rPr>
            <a:t>45</a:t>
          </a:r>
          <a:r>
            <a:rPr kumimoji="1" lang="ja-JP" altLang="en-US" sz="1400">
              <a:latin typeface="ＭＳ ゴシック"/>
              <a:ea typeface="ＭＳ ゴシック"/>
            </a:rPr>
            <a:t>百万円減少している。</a:t>
          </a:r>
        </a:p>
        <a:p>
          <a:r>
            <a:rPr kumimoji="1" lang="ja-JP" altLang="en-US" sz="1400">
              <a:latin typeface="ＭＳ ゴシック"/>
              <a:ea typeface="ＭＳ ゴシック"/>
            </a:rPr>
            <a:t>債務負担行為に基づく支出予定額は、その大部分を占めている企業誘致に伴う用地取得に係る償還が完了したため、大幅に減少している。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富山県魚津市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一般会計に係る地方債現在高は、統合小学校建設事業によりピークを迎えていた平成</a:t>
          </a:r>
          <a:r>
            <a:rPr kumimoji="1" lang="en-US" altLang="ja-JP" sz="1400">
              <a:latin typeface="ＭＳ ゴシック"/>
              <a:ea typeface="ＭＳ ゴシック"/>
            </a:rPr>
            <a:t>30</a:t>
          </a:r>
          <a:r>
            <a:rPr kumimoji="1" lang="ja-JP" altLang="en-US" sz="1400">
              <a:latin typeface="ＭＳ ゴシック"/>
              <a:ea typeface="ＭＳ ゴシック"/>
            </a:rPr>
            <a:t>年度以降減少傾向にあり、令和５年度は昨年度比</a:t>
          </a:r>
          <a:r>
            <a:rPr kumimoji="1" lang="en-US" altLang="ja-JP" sz="1400">
              <a:latin typeface="ＭＳ ゴシック"/>
              <a:ea typeface="ＭＳ ゴシック"/>
            </a:rPr>
            <a:t>213</a:t>
          </a:r>
          <a:r>
            <a:rPr kumimoji="1" lang="ja-JP" altLang="en-US" sz="1400">
              <a:latin typeface="ＭＳ ゴシック"/>
              <a:ea typeface="ＭＳ ゴシック"/>
            </a:rPr>
            <a:t>百万円の減となっている。</a:t>
          </a:r>
        </a:p>
        <a:p>
          <a:r>
            <a:rPr kumimoji="1" lang="ja-JP" altLang="en-US" sz="1400">
              <a:solidFill>
                <a:sysClr val="windowText" lastClr="000000"/>
              </a:solidFill>
              <a:latin typeface="ＭＳ ゴシック"/>
              <a:ea typeface="ＭＳ ゴシック"/>
            </a:rPr>
            <a:t>債務負担行為に基づく支出予定額については、その大部分が企業誘致に伴う用地取得に係る借入金となっており、今後も借入金の償還が進むことにより減少していくと考えられる。</a:t>
          </a:r>
        </a:p>
        <a:p>
          <a:r>
            <a:rPr kumimoji="1" lang="ja-JP" altLang="en-US" sz="1400">
              <a:latin typeface="ＭＳ ゴシック"/>
              <a:ea typeface="ＭＳ ゴシック"/>
            </a:rPr>
            <a:t>退職手当負担見込額については、新規採用の抑制などにより減少傾向が続いているが、第</a:t>
          </a:r>
          <a:r>
            <a:rPr kumimoji="1" lang="en-US" altLang="ja-JP" sz="1400">
              <a:latin typeface="ＭＳ ゴシック"/>
              <a:ea typeface="ＭＳ ゴシック"/>
            </a:rPr>
            <a:t>6</a:t>
          </a:r>
          <a:r>
            <a:rPr kumimoji="1" lang="ja-JP" altLang="en-US" sz="1400">
              <a:latin typeface="ＭＳ ゴシック"/>
              <a:ea typeface="ＭＳ ゴシック"/>
            </a:rPr>
            <a:t>次魚津市定員管理計画</a:t>
          </a:r>
          <a:r>
            <a:rPr kumimoji="1" lang="en-US" altLang="ja-JP" sz="1400">
              <a:latin typeface="ＭＳ ゴシック"/>
              <a:ea typeface="ＭＳ ゴシック"/>
            </a:rPr>
            <a:t>(R2</a:t>
          </a:r>
          <a:r>
            <a:rPr kumimoji="1" lang="ja-JP" altLang="en-US" sz="1400">
              <a:latin typeface="ＭＳ ゴシック"/>
              <a:ea typeface="ＭＳ ゴシック"/>
            </a:rPr>
            <a:t>～</a:t>
          </a:r>
          <a:r>
            <a:rPr kumimoji="1" lang="en-US" altLang="ja-JP" sz="1400">
              <a:latin typeface="ＭＳ ゴシック"/>
              <a:ea typeface="ＭＳ ゴシック"/>
            </a:rPr>
            <a:t>6)</a:t>
          </a:r>
          <a:r>
            <a:rPr kumimoji="1" lang="ja-JP" altLang="en-US" sz="1400">
              <a:latin typeface="ＭＳ ゴシック"/>
              <a:ea typeface="ＭＳ ゴシック"/>
            </a:rPr>
            <a:t>では引き続き職員数を削減することとしており、次年度も減少する見込みである。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富山県魚津市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・中期財政計画を策定し、基金に頼らない財政運営に取り組み、基金全体として残高が前年度比</a:t>
          </a:r>
          <a:r>
            <a:rPr kumimoji="1" lang="en-US" altLang="ja-JP" sz="1300">
              <a:solidFill>
                <a:schemeClr val="dk1"/>
              </a:solidFill>
              <a:effectLst/>
              <a:latin typeface="ＭＳ ゴシック"/>
              <a:ea typeface="ＭＳ ゴシック"/>
              <a:cs typeface="+mn-cs"/>
            </a:rPr>
            <a:t>573</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の減収などの不測の事態への対応に加え、新庁舎の整備やコミュニィセンター整備といった公共施設等の将来の建設・改修に備えて、引き続き事務事業の見直しや新たな財源確保に努めながら財政基盤を強化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a:t>
          </a:r>
        </a:p>
        <a:p>
          <a:r>
            <a:rPr kumimoji="1" lang="ja-JP" altLang="en-US" sz="1300">
              <a:solidFill>
                <a:schemeClr val="dk1"/>
              </a:solidFill>
              <a:effectLst/>
              <a:latin typeface="ＭＳ ゴシック"/>
              <a:ea typeface="ＭＳ ゴシック"/>
              <a:cs typeface="+mn-cs"/>
            </a:rPr>
            <a:t>・社会福祉基金：社会福祉事業の増進</a:t>
          </a:r>
        </a:p>
        <a:p>
          <a:r>
            <a:rPr kumimoji="1" lang="ja-JP" altLang="en-US" sz="1300">
              <a:solidFill>
                <a:schemeClr val="dk1"/>
              </a:solidFill>
              <a:effectLst/>
              <a:latin typeface="ＭＳ ゴシック"/>
              <a:ea typeface="ＭＳ ゴシック"/>
              <a:cs typeface="+mn-cs"/>
            </a:rPr>
            <a:t>・地域づくり推進事業基金：魅力ある地域づくり事業</a:t>
          </a:r>
        </a:p>
        <a:p>
          <a:r>
            <a:rPr kumimoji="1" lang="ja-JP" altLang="en-US" sz="1300">
              <a:solidFill>
                <a:schemeClr val="dk1"/>
              </a:solidFill>
              <a:effectLst/>
              <a:latin typeface="ＭＳ ゴシック"/>
              <a:ea typeface="ＭＳ ゴシック"/>
              <a:cs typeface="+mn-cs"/>
            </a:rPr>
            <a:t>・吉田久松社会福祉基金：社会福祉事業の充実、向上</a:t>
          </a:r>
        </a:p>
        <a:p>
          <a:r>
            <a:rPr kumimoji="1" lang="ja-JP" altLang="en-US" sz="1300">
              <a:solidFill>
                <a:schemeClr val="dk1"/>
              </a:solidFill>
              <a:effectLst/>
              <a:latin typeface="ＭＳ ゴシック"/>
              <a:ea typeface="ＭＳ ゴシック"/>
              <a:cs typeface="+mn-cs"/>
            </a:rPr>
            <a:t>・桑山スポーツ基金：スポーツ活動の振興発展</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・公共施設整備基金：公共施設再編整備方針に基づく公共施設等の建設・改修の財源確保に向けた積立の増</a:t>
          </a:r>
        </a:p>
        <a:p>
          <a:r>
            <a:rPr kumimoji="1" lang="ja-JP" altLang="en-US" sz="1300">
              <a:solidFill>
                <a:schemeClr val="dk1"/>
              </a:solidFill>
              <a:effectLst/>
              <a:latin typeface="ＭＳ ゴシック"/>
              <a:ea typeface="ＭＳ ゴシック"/>
              <a:cs typeface="+mn-cs"/>
            </a:rPr>
            <a:t>・地域づくり推進事業基金：ふるさと寄附の積立の減</a:t>
          </a:r>
        </a:p>
        <a:p>
          <a:r>
            <a:rPr kumimoji="1" lang="ja-JP" altLang="en-US" sz="1300">
              <a:solidFill>
                <a:schemeClr val="dk1"/>
              </a:solidFill>
              <a:effectLst/>
              <a:latin typeface="ＭＳ ゴシック"/>
              <a:ea typeface="ＭＳ ゴシック"/>
              <a:cs typeface="+mn-cs"/>
            </a:rPr>
            <a:t>・社会福祉基金：寄附金の積立の増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・吉田久松社会福祉基金：社会福祉事業等のための取り崩しによる減</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・公共施設整備基金：新庁舎等の整備に備え、毎年２億円以上を積み立て、令和８年度末までに残高 </a:t>
          </a:r>
          <a:r>
            <a:rPr kumimoji="1" lang="en-US" altLang="ja-JP" sz="1300">
              <a:solidFill>
                <a:schemeClr val="dk1"/>
              </a:solidFill>
              <a:effectLst/>
              <a:latin typeface="ＭＳ ゴシック"/>
              <a:ea typeface="ＭＳ ゴシック"/>
              <a:cs typeface="+mn-cs"/>
            </a:rPr>
            <a:t>20 </a:t>
          </a:r>
          <a:r>
            <a:rPr kumimoji="1" lang="ja-JP" altLang="en-US" sz="1300">
              <a:solidFill>
                <a:schemeClr val="dk1"/>
              </a:solidFill>
              <a:effectLst/>
              <a:latin typeface="ＭＳ ゴシック"/>
              <a:ea typeface="ＭＳ ゴシック"/>
              <a:cs typeface="+mn-cs"/>
            </a:rPr>
            <a:t>億円以上を目指す。</a:t>
          </a:r>
        </a:p>
        <a:p>
          <a:r>
            <a:rPr kumimoji="1" lang="ja-JP" altLang="en-US" sz="1300">
              <a:solidFill>
                <a:schemeClr val="dk1"/>
              </a:solidFill>
              <a:effectLst/>
              <a:latin typeface="ＭＳ ゴシック"/>
              <a:ea typeface="ＭＳ ゴシック"/>
              <a:cs typeface="+mn-cs"/>
            </a:rPr>
            <a:t>・地域づくり推進事業基金：魅力ある地域づくり事業の推進のために今後も取崩しをする予定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・令和５年度末の基金残高は、</a:t>
          </a:r>
          <a:r>
            <a:rPr kumimoji="1" lang="en-US" altLang="ja-JP" sz="1300">
              <a:solidFill>
                <a:schemeClr val="dk1"/>
              </a:solidFill>
              <a:effectLst/>
              <a:latin typeface="ＭＳ ゴシック"/>
              <a:ea typeface="ＭＳ ゴシック"/>
              <a:cs typeface="+mn-cs"/>
            </a:rPr>
            <a:t>1,262</a:t>
          </a:r>
          <a:r>
            <a:rPr kumimoji="1" lang="ja-JP" altLang="en-US" sz="1300">
              <a:solidFill>
                <a:schemeClr val="dk1"/>
              </a:solidFill>
              <a:effectLst/>
              <a:latin typeface="ＭＳ ゴシック"/>
              <a:ea typeface="ＭＳ ゴシック"/>
              <a:cs typeface="+mn-cs"/>
            </a:rPr>
            <a:t>百万円となっており、前年度から</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百万円の増となった。</a:t>
          </a:r>
        </a:p>
        <a:p>
          <a:r>
            <a:rPr kumimoji="1" lang="ja-JP" altLang="en-US" sz="1300">
              <a:solidFill>
                <a:schemeClr val="dk1"/>
              </a:solidFill>
              <a:effectLst/>
              <a:latin typeface="ＭＳ ゴシック"/>
              <a:ea typeface="ＭＳ ゴシック"/>
              <a:cs typeface="+mn-cs"/>
            </a:rPr>
            <a:t>・これは、ふるさと寄附の増加や中期財政に基づく行財政改革の効果として黒字額が増加したことが要因である。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・公共施設再編方針・定員管理計画の見直しなど行財政改革に取り組むことで歳出を抑制し、標準財政規模の一割程度である約</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億円を確保できるよう努める。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・令和５年度末の基金残高は、</a:t>
          </a:r>
          <a:r>
            <a:rPr kumimoji="1" lang="en-US" altLang="ja-JP" sz="1300">
              <a:solidFill>
                <a:schemeClr val="dk1"/>
              </a:solidFill>
              <a:effectLst/>
              <a:latin typeface="ＭＳ ゴシック"/>
              <a:ea typeface="ＭＳ ゴシック"/>
              <a:cs typeface="+mn-cs"/>
            </a:rPr>
            <a:t>453</a:t>
          </a:r>
          <a:r>
            <a:rPr kumimoji="1" lang="ja-JP" altLang="en-US" sz="1300">
              <a:solidFill>
                <a:schemeClr val="dk1"/>
              </a:solidFill>
              <a:effectLst/>
              <a:latin typeface="ＭＳ ゴシック"/>
              <a:ea typeface="ＭＳ ゴシック"/>
              <a:cs typeface="+mn-cs"/>
            </a:rPr>
            <a:t>百万円となっており、前年度から</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百万円の減となった。</a:t>
          </a:r>
        </a:p>
        <a:p>
          <a:r>
            <a:rPr kumimoji="1" lang="ja-JP" altLang="en-US" sz="1300">
              <a:solidFill>
                <a:schemeClr val="dk1"/>
              </a:solidFill>
              <a:effectLst/>
              <a:latin typeface="ＭＳ ゴシック"/>
              <a:ea typeface="ＭＳ ゴシック"/>
              <a:cs typeface="+mn-cs"/>
            </a:rPr>
            <a:t>・これは統合小学校建設事業に係る償還について、その状況を踏まえ一定額を繰り入れたことが要因である。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・室内温水プールや新庁舎の整備などにより、令和９年度以降償還額が増加し、令和</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年度にピークを迎える予定であることから、令和９年度以降一定期間において、剰余金を活用しながら積立を行っていく。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654AAD-012A-4A0D-B125-C4683AFC4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856905-08B6-447F-BD3D-168F30765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CAC790-9930-4077-8212-D2757CB4A87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F0BA95A-F8E4-4837-BA74-6A5F64A9506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3F4C269-5DEA-4DB9-9C2E-15487E7D1F3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CFBD8DA-C7DE-4863-B613-AADD4E5045E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036E4B0-CD29-44D2-884D-45064DDA154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2C7F93-25FA-4CCB-9FD7-D36B7A579E4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AD51EFA-75CE-4025-9150-9AF0054D399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D99A7F6-08DA-4D7C-B42A-54430B4F5FB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F3953B0-D334-45B4-A615-7A616F28FE5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0DB0C7F-703B-46AE-AD54-EB881CD79B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39,274
38,724
200.61
21,907,305
20,352,564
1,213,992
10,589,974
15,966,708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786B907-1E24-420F-975C-B63B67F7C4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591CF3A-5601-46EA-AEE6-27BD23A40B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86AA860-4AA9-489A-862D-BDACD8DAF38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11E1B8-74D9-498B-9E2E-7E0667159A4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AB3A75-4346-4895-9EB1-ED0071ABE4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45036F9-2850-42DD-BCBE-48AE5576D6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1B11C38-9AA1-4B61-85A2-84E4011C7B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6FB3C8-DD88-42DB-A84E-32303F8CE7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96281C2-65A6-4692-B9B5-A6E76A3412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854DF41-A30D-4E91-8815-EC53360CD1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35B1447-DCFB-45CF-98FD-95DFF5E5D1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CE1B09C-CEF0-4DB9-A8A5-91891D1F68E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297DB26-4F69-4D4A-8F19-63197318F09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5F3C4E7-16AB-4388-9B17-5EE5C8D088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7FAA71D-DA06-446C-8740-78DEB9E3E22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D9357A9-826E-46C6-8A7E-03304A12F26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E9E58BF-5B08-4C13-8281-065DCD92CE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6FF2950-B73F-4587-BBD7-16CF8D5972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773F2F-8E81-4BE9-A15F-4DD9C3C573B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EB61977-B1E9-48A8-83FC-413215BF32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87F9DE9-E022-4522-9705-437B659B7E7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BEC713E-20C3-444C-9FA5-17A73ADF7F8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611DD36-F931-4CBD-AA8B-D10EC188CEB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E5C4DBB-ED4E-46CA-80A5-A1203EC2F1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069E171-9ABA-4061-9840-42479AF4BBF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8DE5E0A-4DDA-489F-8963-DE20D60B156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60E3AEE-31F4-4334-8EB1-88B7B84444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A56D89E-E06A-4F35-A213-9FEF66AF56A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837E70-83EA-44F5-8285-854BF08256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E73C336-FA4F-4AF5-B615-A61918FE7D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1F6142D-503A-40DA-98D9-6D6610E6A97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527DB01-B75C-42DC-BCB7-92E93F0A14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A2D9340-DDCE-4D0C-BEEB-BE5A4F5284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CBBC8B2-DB9F-4C2B-A536-D82265CFEB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8BBE535-B5F5-4D90-9669-7B871B08EE6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学校、公営住宅等の公共建築物や、道路、橋りょうなどの公共インフラの老朽化が進み、類似団体平均値よりも高い値を示している。当市では、平成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魚津市公共施設再編方針」を策定し、その後も適宜見直しを図りながら、「保有総量の抑制」、「施設の有効活用・適正管理」、「施設の長寿命化」、「民間活力の活用」を基本的な考え方とし、公共施設の適正な管理に取り組んで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F6DA24F-559C-4153-B8FC-B7EF68C401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793DDB-3C95-443A-8F4F-CE4BE13A99D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310E731-0A87-48CA-8F85-96F32BEA35C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BF92423-3563-4C7C-B762-6F3FEBEEF01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B278D462-8BEE-4B64-BE5F-4C212BDF65F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1148786-B74E-4140-8BA2-3AF3F87FFB1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7F27716-6436-4BB4-9F22-74BCF5B39D2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AAAD84A-D3A1-43C9-A1E2-CA8C4665359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87551479-C3E5-4013-A5F6-B74263D11F2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B8632E3-FB0E-4D28-8CB7-D7A13CD907D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C1CC6A4-61DB-4FA6-8EA1-716C12E69A4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084B54F-BD39-424D-9BF0-7FE4C8E1F48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4078A00-F4BF-48F5-8BB9-A92B0489027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AEABF58-6B2A-4122-A3BE-C453F9DBE25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540D46A-DCA0-4EF8-9CFE-0FB450535DB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CD4BECF-53B4-4C59-A3BD-EE17641200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5665055-9571-4B01-8DEB-ABDF30C51E9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1417716-FEE5-4394-981A-8011EEFBEC3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59C96DEB-2686-40D4-AA17-41977725A8A8}"/>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DAC3B09B-DA03-498B-A202-B4608C09F964}"/>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42917903-6AEF-4A04-A10F-3F0FAFC5710F}"/>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924C0CFE-8BD9-42A4-8974-56329A1451C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A9A58687-8CAD-4DD1-91BD-E649B2F84B63}"/>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8A72E698-4DC1-4E67-A4D1-72C3BAEDF996}"/>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0B29A84A-529E-49D8-8634-FAB27CF05B6C}"/>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142D76E3-565C-4AE3-AFC3-21BF5B2652B8}"/>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21A0BC11-2AF3-42CF-B17E-6CFBB75C1AC1}"/>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DCC330EC-86CF-40E0-9FD6-D5879AEC7536}"/>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B93A1A71-4DC9-40F9-AD29-AC9DD55B5CEF}"/>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65B469-8E9E-4AA8-B5D8-B88512CEB60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CC823D2-4E18-4E06-95DB-A362D9AC71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9A8D70-3D3E-4BE3-932C-E3EE29D61D2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E6C5D1C-33E1-4E2F-9046-BD0F9BE5FA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CF7B812-6D59-4AD3-86D4-AFB7BA641F1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83" name="楕円 82">
          <a:extLst>
            <a:ext uri="{FF2B5EF4-FFF2-40B4-BE49-F238E27FC236}">
              <a16:creationId xmlns:a16="http://schemas.microsoft.com/office/drawing/2014/main" id="{CD0D1506-AA7C-40AE-A88C-E818A08C570A}"/>
            </a:ext>
          </a:extLst>
        </xdr:cNvPr>
        <xdr:cNvSpPr/>
      </xdr:nvSpPr>
      <xdr:spPr>
        <a:xfrm>
          <a:off x="4711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168474</xdr:rowOff>
    </xdr:from>
    <xdr:ext cx="405111" cy="259045"/>
    <xdr:sp macro="" textlink="">
      <xdr:nvSpPr>
        <xdr:cNvPr id="84" name="有形固定資産減価償却率該当値テキスト">
          <a:extLst>
            <a:ext uri="{FF2B5EF4-FFF2-40B4-BE49-F238E27FC236}">
              <a16:creationId xmlns:a16="http://schemas.microsoft.com/office/drawing/2014/main" id="{535B6CDA-07F9-445B-8093-528BBDA9AD51}"/>
            </a:ext>
          </a:extLst>
        </xdr:cNvPr>
        <xdr:cNvSpPr txBox="1"/>
      </xdr:nvSpPr>
      <xdr:spPr>
        <a:xfrm>
          <a:off x="4813300" y="608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85" name="楕円 84">
          <a:extLst>
            <a:ext uri="{FF2B5EF4-FFF2-40B4-BE49-F238E27FC236}">
              <a16:creationId xmlns:a16="http://schemas.microsoft.com/office/drawing/2014/main" id="{0F92C046-AFB9-48F8-B992-44540662EE0F}"/>
            </a:ext>
          </a:extLst>
        </xdr:cNvPr>
        <xdr:cNvSpPr/>
      </xdr:nvSpPr>
      <xdr:spPr>
        <a:xfrm>
          <a:off x="4000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69397</xdr:rowOff>
    </xdr:to>
    <xdr:cxnSp macro="">
      <xdr:nvCxnSpPr>
        <xdr:cNvPr id="86" name="直線コネクタ 85">
          <a:extLst>
            <a:ext uri="{FF2B5EF4-FFF2-40B4-BE49-F238E27FC236}">
              <a16:creationId xmlns:a16="http://schemas.microsoft.com/office/drawing/2014/main" id="{769CC719-0477-4C9E-8BBA-7D854880953B}"/>
            </a:ext>
          </a:extLst>
        </xdr:cNvPr>
        <xdr:cNvCxnSpPr/>
      </xdr:nvCxnSpPr>
      <xdr:spPr>
        <a:xfrm>
          <a:off x="4051300" y="6131197"/>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134529</xdr:rowOff>
    </xdr:from>
    <xdr:to>
      <xdr:col>15</xdr:col>
      <xdr:colOff>187325</xdr:colOff>
      <xdr:row>31</xdr:row>
      <xdr:rowOff>64679</xdr:rowOff>
    </xdr:to>
    <xdr:sp macro="" textlink="">
      <xdr:nvSpPr>
        <xdr:cNvPr id="87" name="楕円 86">
          <a:extLst>
            <a:ext uri="{FF2B5EF4-FFF2-40B4-BE49-F238E27FC236}">
              <a16:creationId xmlns:a16="http://schemas.microsoft.com/office/drawing/2014/main" id="{6DD508AA-7847-4CC2-A60F-9DA04EC65166}"/>
            </a:ext>
          </a:extLst>
        </xdr:cNvPr>
        <xdr:cNvSpPr/>
      </xdr:nvSpPr>
      <xdr:spPr>
        <a:xfrm>
          <a:off x="3238500" y="60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44722</xdr:rowOff>
    </xdr:to>
    <xdr:cxnSp macro="">
      <xdr:nvCxnSpPr>
        <xdr:cNvPr id="88" name="直線コネクタ 87">
          <a:extLst>
            <a:ext uri="{FF2B5EF4-FFF2-40B4-BE49-F238E27FC236}">
              <a16:creationId xmlns:a16="http://schemas.microsoft.com/office/drawing/2014/main" id="{2047D6BC-4044-4AF8-82D5-177A20598D2D}"/>
            </a:ext>
          </a:extLst>
        </xdr:cNvPr>
        <xdr:cNvCxnSpPr/>
      </xdr:nvCxnSpPr>
      <xdr:spPr>
        <a:xfrm>
          <a:off x="3289300" y="610035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89" name="楕円 88">
          <a:extLst>
            <a:ext uri="{FF2B5EF4-FFF2-40B4-BE49-F238E27FC236}">
              <a16:creationId xmlns:a16="http://schemas.microsoft.com/office/drawing/2014/main" id="{06915FF2-ED89-40E0-8BC0-00BDC0B03DA8}"/>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13879</xdr:rowOff>
    </xdr:to>
    <xdr:cxnSp macro="">
      <xdr:nvCxnSpPr>
        <xdr:cNvPr id="90" name="直線コネクタ 89">
          <a:extLst>
            <a:ext uri="{FF2B5EF4-FFF2-40B4-BE49-F238E27FC236}">
              <a16:creationId xmlns:a16="http://schemas.microsoft.com/office/drawing/2014/main" id="{A28B316B-33EF-4B0C-AD2E-8E1B58F0B4D4}"/>
            </a:ext>
          </a:extLst>
        </xdr:cNvPr>
        <xdr:cNvCxnSpPr/>
      </xdr:nvCxnSpPr>
      <xdr:spPr>
        <a:xfrm>
          <a:off x="2527300" y="605409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91" name="楕円 90">
          <a:extLst>
            <a:ext uri="{FF2B5EF4-FFF2-40B4-BE49-F238E27FC236}">
              <a16:creationId xmlns:a16="http://schemas.microsoft.com/office/drawing/2014/main" id="{375520DA-6634-4E97-B8FE-848374D07240}"/>
            </a:ext>
          </a:extLst>
        </xdr:cNvPr>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139065</xdr:rowOff>
    </xdr:to>
    <xdr:cxnSp macro="">
      <xdr:nvCxnSpPr>
        <xdr:cNvPr id="92" name="直線コネクタ 91">
          <a:extLst>
            <a:ext uri="{FF2B5EF4-FFF2-40B4-BE49-F238E27FC236}">
              <a16:creationId xmlns:a16="http://schemas.microsoft.com/office/drawing/2014/main" id="{635FB39E-F9B7-4EFF-9CE7-E2119B9FB97A}"/>
            </a:ext>
          </a:extLst>
        </xdr:cNvPr>
        <xdr:cNvCxnSpPr/>
      </xdr:nvCxnSpPr>
      <xdr:spPr>
        <a:xfrm>
          <a:off x="1765300" y="601091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A7EAF049-D1B2-467A-B1DC-EB555EDCE79C}"/>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F4B2660F-FA23-4579-A142-6179D92191C4}"/>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5A9F54E4-1BE5-475E-95C8-E819AFF91B79}"/>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DBF2C692-2FE2-48A2-A793-964298BAE67E}"/>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86649</xdr:rowOff>
    </xdr:from>
    <xdr:ext cx="405111" cy="259045"/>
    <xdr:sp macro="" textlink="">
      <xdr:nvSpPr>
        <xdr:cNvPr id="97" name="n_1mainValue有形固定資産減価償却率">
          <a:extLst>
            <a:ext uri="{FF2B5EF4-FFF2-40B4-BE49-F238E27FC236}">
              <a16:creationId xmlns:a16="http://schemas.microsoft.com/office/drawing/2014/main" id="{4F3A0545-954E-43C6-9A5A-22A25120B9F2}"/>
            </a:ext>
          </a:extLst>
        </xdr:cNvPr>
        <xdr:cNvSpPr txBox="1"/>
      </xdr:nvSpPr>
      <xdr:spPr>
        <a:xfrm>
          <a:off x="38360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55806</xdr:rowOff>
    </xdr:from>
    <xdr:ext cx="405111" cy="259045"/>
    <xdr:sp macro="" textlink="">
      <xdr:nvSpPr>
        <xdr:cNvPr id="98" name="n_2mainValue有形固定資産減価償却率">
          <a:extLst>
            <a:ext uri="{FF2B5EF4-FFF2-40B4-BE49-F238E27FC236}">
              <a16:creationId xmlns:a16="http://schemas.microsoft.com/office/drawing/2014/main" id="{A70170FF-EDD3-4E67-9152-E9A3ECBDBA5A}"/>
            </a:ext>
          </a:extLst>
        </xdr:cNvPr>
        <xdr:cNvSpPr txBox="1"/>
      </xdr:nvSpPr>
      <xdr:spPr>
        <a:xfrm>
          <a:off x="3086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9" name="n_3mainValue有形固定資産減価償却率">
          <a:extLst>
            <a:ext uri="{FF2B5EF4-FFF2-40B4-BE49-F238E27FC236}">
              <a16:creationId xmlns:a16="http://schemas.microsoft.com/office/drawing/2014/main" id="{795BB7E9-00AE-49F1-92C0-411B9B5C73F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0" name="n_4mainValue有形固定資産減価償却率">
          <a:extLst>
            <a:ext uri="{FF2B5EF4-FFF2-40B4-BE49-F238E27FC236}">
              <a16:creationId xmlns:a16="http://schemas.microsoft.com/office/drawing/2014/main" id="{DEB2F7BC-41DA-4ABC-88CA-ED985AA678CC}"/>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703DEA4-8CCF-4A32-9120-7EA55585C5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5C9BB78-1266-4859-8992-4D0349DD4B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CC492BD-2031-4FCC-9375-4CA87939C4D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0E0AD27-D134-4E73-9A61-B7DB6D944DE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6B904E1-70A2-4A20-9089-5D81F13748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91BA97E-5A2E-4C9E-A48D-D6BB18FF255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90E4AED-6C53-4091-BEE1-3E17884EE33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CD24A1D-40DC-4201-B56D-5B9E5D7C15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4D8FFD7-34A7-4EE6-A695-400EC338F2E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48B00B3-2E29-4F22-B32F-28B935D72C3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DA02D0C-CCFA-4DB5-AABF-B7F8B2E5EF3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57C3B31-160C-41CB-BB39-30A7717A9D8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75152BE-1A66-4E8C-801C-1D292B9A113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類似団体平均値、富山県平均値をともに上回っている。主な要因としては、平成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統合小学校建設等の臨時的支出が増大したことにより、地方債残高の増加と充当可能基金残高の減少が同時に進んだことが挙げられる。こうした状況を踏まえ、令和元年度に「財政健全化計画」を策定し、計画的な基金積立に取り組んできた。計画上の目標は達成したものの、依然として将来負担は高水準となっており、今後も大型建設事業が予定されていることから、計画的な基金積立てや投資的経費の抑制に努め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B468908-2450-4EB3-B7A2-5DA9B88B7FF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D2580CB-2BA7-4BCE-9819-F46D5E7EA2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3AA649C-DDEA-4BA2-8A5A-61A99A54E0B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489E2F4-0A23-4204-BE81-2FA309E5374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3C45151-7533-4B30-986A-62EB45A5A1E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9197BE78-7D8F-4CD6-AF17-F4587BEC5FE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C8A16471-97DC-454B-9719-EF1E2906FF7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A3FF07AA-89E9-4988-897D-A3B42E575AF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1F385F5-638C-4AC0-AD48-1C1050380B3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C83AA417-0074-40A2-8967-EA51018BF3D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D693E7FE-76C3-499B-90DA-8561363C5F1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D18925A-740A-4AD7-A0F1-5D831482DA0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00CCE4A-6EA8-43AB-B6F7-D0409515173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EE21E2E-02D8-4972-9BFF-CD327974702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0162B414-6B86-4DE8-8AF1-8778B800BC9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BE46EC9-CEF1-465B-A569-DA28818327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5441CE5F-3D4E-414A-95FA-755F7886EDE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84B8AF5B-C64C-4A3F-A20B-7E1B5AEAA82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8C7ED97D-E092-4B5D-BA65-FC4791D04EAF}"/>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1A28FD4F-F4F7-4CB2-9E5F-9F10281F368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66096165-9800-4393-88EB-299F9CCC24DE}"/>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B3AA7B23-7132-4870-911F-9B6C3C5ACBC2}"/>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C696665A-8BDD-4020-86C7-6678A52CEAEF}"/>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F78F0341-F7B5-40B7-BC83-F2AF0545373E}"/>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5DADD12F-5AAA-4DC3-B8EF-D171FDFFC786}"/>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F32A15F3-A336-4F8A-9A21-E4A795EE609D}"/>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F57E66AF-7A15-40EB-8889-122CA7F5592D}"/>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590DAABA-35BF-4B11-A8DB-044B4018085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D672C542-7F78-40FC-AEDB-BEC48DF5E61B}"/>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E2ACD00-655B-47E9-8264-DA57707E4EC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A4E939-8390-4581-8E54-A9B011CF254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6F4A90C-48A3-438B-8CFD-692053AECC4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FD88B85-C6B0-45AE-92B0-A8862869065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95AD15D-3F6A-43B2-A82A-C2E2B830FFD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126356</xdr:rowOff>
    </xdr:from>
    <xdr:to>
      <xdr:col>76</xdr:col>
      <xdr:colOff>73025</xdr:colOff>
      <xdr:row>31</xdr:row>
      <xdr:rowOff>56506</xdr:rowOff>
    </xdr:to>
    <xdr:sp macro="" textlink="">
      <xdr:nvSpPr>
        <xdr:cNvPr id="148" name="楕円 147">
          <a:extLst>
            <a:ext uri="{FF2B5EF4-FFF2-40B4-BE49-F238E27FC236}">
              <a16:creationId xmlns:a16="http://schemas.microsoft.com/office/drawing/2014/main" id="{B38DDC1C-C242-455A-A39E-0D67C7A4D3E5}"/>
            </a:ext>
          </a:extLst>
        </xdr:cNvPr>
        <xdr:cNvSpPr/>
      </xdr:nvSpPr>
      <xdr:spPr>
        <a:xfrm>
          <a:off x="14744700" y="60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104783</xdr:rowOff>
    </xdr:from>
    <xdr:ext cx="469744" cy="259045"/>
    <xdr:sp macro="" textlink="">
      <xdr:nvSpPr>
        <xdr:cNvPr id="149" name="債務償還比率該当値テキスト">
          <a:extLst>
            <a:ext uri="{FF2B5EF4-FFF2-40B4-BE49-F238E27FC236}">
              <a16:creationId xmlns:a16="http://schemas.microsoft.com/office/drawing/2014/main" id="{5D165B2A-7B78-413D-8382-D98F7F9370F1}"/>
            </a:ext>
          </a:extLst>
        </xdr:cNvPr>
        <xdr:cNvSpPr txBox="1"/>
      </xdr:nvSpPr>
      <xdr:spPr>
        <a:xfrm>
          <a:off x="14846300" y="60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40458</xdr:rowOff>
    </xdr:from>
    <xdr:to>
      <xdr:col>72</xdr:col>
      <xdr:colOff>123825</xdr:colOff>
      <xdr:row>30</xdr:row>
      <xdr:rowOff>142058</xdr:rowOff>
    </xdr:to>
    <xdr:sp macro="" textlink="">
      <xdr:nvSpPr>
        <xdr:cNvPr id="150" name="楕円 149">
          <a:extLst>
            <a:ext uri="{FF2B5EF4-FFF2-40B4-BE49-F238E27FC236}">
              <a16:creationId xmlns:a16="http://schemas.microsoft.com/office/drawing/2014/main" id="{F587F0C1-69E1-4415-A2D3-95993D6D3A7C}"/>
            </a:ext>
          </a:extLst>
        </xdr:cNvPr>
        <xdr:cNvSpPr/>
      </xdr:nvSpPr>
      <xdr:spPr>
        <a:xfrm>
          <a:off x="14033500" y="595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91258</xdr:rowOff>
    </xdr:from>
    <xdr:to>
      <xdr:col>76</xdr:col>
      <xdr:colOff>22225</xdr:colOff>
      <xdr:row>31</xdr:row>
      <xdr:rowOff>5706</xdr:rowOff>
    </xdr:to>
    <xdr:cxnSp macro="">
      <xdr:nvCxnSpPr>
        <xdr:cNvPr id="151" name="直線コネクタ 150">
          <a:extLst>
            <a:ext uri="{FF2B5EF4-FFF2-40B4-BE49-F238E27FC236}">
              <a16:creationId xmlns:a16="http://schemas.microsoft.com/office/drawing/2014/main" id="{9F33FD12-B89C-4B25-8CD4-8426E83EE0DA}"/>
            </a:ext>
          </a:extLst>
        </xdr:cNvPr>
        <xdr:cNvCxnSpPr/>
      </xdr:nvCxnSpPr>
      <xdr:spPr>
        <a:xfrm>
          <a:off x="14084300" y="6006283"/>
          <a:ext cx="711200" cy="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93009</xdr:rowOff>
    </xdr:from>
    <xdr:to>
      <xdr:col>68</xdr:col>
      <xdr:colOff>123825</xdr:colOff>
      <xdr:row>30</xdr:row>
      <xdr:rowOff>23159</xdr:rowOff>
    </xdr:to>
    <xdr:sp macro="" textlink="">
      <xdr:nvSpPr>
        <xdr:cNvPr id="152" name="楕円 151">
          <a:extLst>
            <a:ext uri="{FF2B5EF4-FFF2-40B4-BE49-F238E27FC236}">
              <a16:creationId xmlns:a16="http://schemas.microsoft.com/office/drawing/2014/main" id="{12AB5EED-EDB3-49D0-86FF-477DB6EB4AAA}"/>
            </a:ext>
          </a:extLst>
        </xdr:cNvPr>
        <xdr:cNvSpPr/>
      </xdr:nvSpPr>
      <xdr:spPr>
        <a:xfrm>
          <a:off x="13271500" y="58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143809</xdr:rowOff>
    </xdr:from>
    <xdr:to>
      <xdr:col>72</xdr:col>
      <xdr:colOff>73025</xdr:colOff>
      <xdr:row>30</xdr:row>
      <xdr:rowOff>91258</xdr:rowOff>
    </xdr:to>
    <xdr:cxnSp macro="">
      <xdr:nvCxnSpPr>
        <xdr:cNvPr id="153" name="直線コネクタ 152">
          <a:extLst>
            <a:ext uri="{FF2B5EF4-FFF2-40B4-BE49-F238E27FC236}">
              <a16:creationId xmlns:a16="http://schemas.microsoft.com/office/drawing/2014/main" id="{CAC225AF-2BD4-4FDD-8748-85DBEC38FF9A}"/>
            </a:ext>
          </a:extLst>
        </xdr:cNvPr>
        <xdr:cNvCxnSpPr/>
      </xdr:nvCxnSpPr>
      <xdr:spPr>
        <a:xfrm>
          <a:off x="13322300" y="5887384"/>
          <a:ext cx="762000" cy="1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103414</xdr:rowOff>
    </xdr:from>
    <xdr:to>
      <xdr:col>64</xdr:col>
      <xdr:colOff>123825</xdr:colOff>
      <xdr:row>32</xdr:row>
      <xdr:rowOff>33564</xdr:rowOff>
    </xdr:to>
    <xdr:sp macro="" textlink="">
      <xdr:nvSpPr>
        <xdr:cNvPr id="154" name="楕円 153">
          <a:extLst>
            <a:ext uri="{FF2B5EF4-FFF2-40B4-BE49-F238E27FC236}">
              <a16:creationId xmlns:a16="http://schemas.microsoft.com/office/drawing/2014/main" id="{18B90189-4CDF-43D8-9BA4-DD2509FC933D}"/>
            </a:ext>
          </a:extLst>
        </xdr:cNvPr>
        <xdr:cNvSpPr/>
      </xdr:nvSpPr>
      <xdr:spPr>
        <a:xfrm>
          <a:off x="12509500" y="61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143809</xdr:rowOff>
    </xdr:from>
    <xdr:to>
      <xdr:col>68</xdr:col>
      <xdr:colOff>73025</xdr:colOff>
      <xdr:row>31</xdr:row>
      <xdr:rowOff>154214</xdr:rowOff>
    </xdr:to>
    <xdr:cxnSp macro="">
      <xdr:nvCxnSpPr>
        <xdr:cNvPr id="155" name="直線コネクタ 154">
          <a:extLst>
            <a:ext uri="{FF2B5EF4-FFF2-40B4-BE49-F238E27FC236}">
              <a16:creationId xmlns:a16="http://schemas.microsoft.com/office/drawing/2014/main" id="{1CF0E2E2-1CD8-47D7-B24E-6D5D5087AF03}"/>
            </a:ext>
          </a:extLst>
        </xdr:cNvPr>
        <xdr:cNvCxnSpPr/>
      </xdr:nvCxnSpPr>
      <xdr:spPr>
        <a:xfrm flipV="1">
          <a:off x="12560300" y="5887384"/>
          <a:ext cx="762000" cy="35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151992</xdr:rowOff>
    </xdr:from>
    <xdr:to>
      <xdr:col>60</xdr:col>
      <xdr:colOff>123825</xdr:colOff>
      <xdr:row>32</xdr:row>
      <xdr:rowOff>82142</xdr:rowOff>
    </xdr:to>
    <xdr:sp macro="" textlink="">
      <xdr:nvSpPr>
        <xdr:cNvPr id="156" name="楕円 155">
          <a:extLst>
            <a:ext uri="{FF2B5EF4-FFF2-40B4-BE49-F238E27FC236}">
              <a16:creationId xmlns:a16="http://schemas.microsoft.com/office/drawing/2014/main" id="{99ED3BED-3792-4B3D-A447-AA8FE2C662F3}"/>
            </a:ext>
          </a:extLst>
        </xdr:cNvPr>
        <xdr:cNvSpPr/>
      </xdr:nvSpPr>
      <xdr:spPr>
        <a:xfrm>
          <a:off x="11747500" y="62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154214</xdr:rowOff>
    </xdr:from>
    <xdr:to>
      <xdr:col>64</xdr:col>
      <xdr:colOff>73025</xdr:colOff>
      <xdr:row>32</xdr:row>
      <xdr:rowOff>31342</xdr:rowOff>
    </xdr:to>
    <xdr:cxnSp macro="">
      <xdr:nvCxnSpPr>
        <xdr:cNvPr id="157" name="直線コネクタ 156">
          <a:extLst>
            <a:ext uri="{FF2B5EF4-FFF2-40B4-BE49-F238E27FC236}">
              <a16:creationId xmlns:a16="http://schemas.microsoft.com/office/drawing/2014/main" id="{1D008CD9-13C2-4C30-9AA6-93722D338962}"/>
            </a:ext>
          </a:extLst>
        </xdr:cNvPr>
        <xdr:cNvCxnSpPr/>
      </xdr:nvCxnSpPr>
      <xdr:spPr>
        <a:xfrm flipV="1">
          <a:off x="11798300" y="6240689"/>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7F0CADE8-8CFD-4B15-B166-587A03888F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9FB126E8-CCCC-4473-A920-596B8C1D7D49}"/>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9AA64015-01E9-409E-B093-1E84DDD71145}"/>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42E48808-4913-4009-90AF-618366D0E1D5}"/>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133185</xdr:rowOff>
    </xdr:from>
    <xdr:ext cx="469744" cy="259045"/>
    <xdr:sp macro="" textlink="">
      <xdr:nvSpPr>
        <xdr:cNvPr id="162" name="n_1mainValue債務償還比率">
          <a:extLst>
            <a:ext uri="{FF2B5EF4-FFF2-40B4-BE49-F238E27FC236}">
              <a16:creationId xmlns:a16="http://schemas.microsoft.com/office/drawing/2014/main" id="{305AB70E-AEAE-473C-8DC5-96CBEB03CB99}"/>
            </a:ext>
          </a:extLst>
        </xdr:cNvPr>
        <xdr:cNvSpPr txBox="1"/>
      </xdr:nvSpPr>
      <xdr:spPr>
        <a:xfrm>
          <a:off x="13836727" y="604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14286</xdr:rowOff>
    </xdr:from>
    <xdr:ext cx="469744" cy="259045"/>
    <xdr:sp macro="" textlink="">
      <xdr:nvSpPr>
        <xdr:cNvPr id="163" name="n_2mainValue債務償還比率">
          <a:extLst>
            <a:ext uri="{FF2B5EF4-FFF2-40B4-BE49-F238E27FC236}">
              <a16:creationId xmlns:a16="http://schemas.microsoft.com/office/drawing/2014/main" id="{264A41ED-4F80-4A7B-BD77-B2F420DBE1DA}"/>
            </a:ext>
          </a:extLst>
        </xdr:cNvPr>
        <xdr:cNvSpPr txBox="1"/>
      </xdr:nvSpPr>
      <xdr:spPr>
        <a:xfrm>
          <a:off x="13087427" y="592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24691</xdr:rowOff>
    </xdr:from>
    <xdr:ext cx="469744" cy="259045"/>
    <xdr:sp macro="" textlink="">
      <xdr:nvSpPr>
        <xdr:cNvPr id="164" name="n_3mainValue債務償還比率">
          <a:extLst>
            <a:ext uri="{FF2B5EF4-FFF2-40B4-BE49-F238E27FC236}">
              <a16:creationId xmlns:a16="http://schemas.microsoft.com/office/drawing/2014/main" id="{2B0974BA-70C8-49BE-B23E-77441BD529B7}"/>
            </a:ext>
          </a:extLst>
        </xdr:cNvPr>
        <xdr:cNvSpPr txBox="1"/>
      </xdr:nvSpPr>
      <xdr:spPr>
        <a:xfrm>
          <a:off x="12325427" y="62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73269</xdr:rowOff>
    </xdr:from>
    <xdr:ext cx="469744" cy="259045"/>
    <xdr:sp macro="" textlink="">
      <xdr:nvSpPr>
        <xdr:cNvPr id="165" name="n_4mainValue債務償還比率">
          <a:extLst>
            <a:ext uri="{FF2B5EF4-FFF2-40B4-BE49-F238E27FC236}">
              <a16:creationId xmlns:a16="http://schemas.microsoft.com/office/drawing/2014/main" id="{AD9AC70D-A00A-44D1-946F-30EB292FA088}"/>
            </a:ext>
          </a:extLst>
        </xdr:cNvPr>
        <xdr:cNvSpPr txBox="1"/>
      </xdr:nvSpPr>
      <xdr:spPr>
        <a:xfrm>
          <a:off x="11563427" y="63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17F10D7-6985-409F-B9A0-9FDC2D87B0E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0A9031C3-C536-4E36-BAFA-E58D02A8B1D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8E33B2D5-309A-4D22-95C9-EF54536331B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1BF2990E-A5DB-450B-B922-1F259C2921E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5BC1DC90-2470-4DFE-9358-6B8B295BA27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44AAED83-2B3B-495A-93AD-F554140F4D9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A25970-8C2D-4725-B04B-335258144C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121738-51E9-4614-AAAF-264D5B453A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85D24F-B7BF-45EA-9691-8C55145881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59A841-CAA9-4525-90F4-244CAB3DF8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6DF2E0-2251-4F6E-8ADB-FF5D123D94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878BC3-9B23-48E8-9697-4DD3634B87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71B218-A704-4154-8908-BF2A915BBE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68E970-4426-46A3-ABAF-F2A79E5A4F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D71ED3-8FBE-409B-83EE-5F99605C57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DA15A9-1EF7-4A11-A387-E663CE95A6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39,274
38,724
200.61
21,907,305
20,352,564
1,213,992
10,589,974
15,966,708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EC089A-31C7-4427-A1B0-2B3B32CD13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FA309C-1DAA-4A5D-831F-60F4A0ABF83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E73C6D-A5F9-4B8F-825B-E6D9B8EFDE8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20B045-E760-4BBE-B473-8543945E5B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914B9A-7765-4CCE-959A-F56C42F07A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88696DD-5BAA-47DD-A3C8-4B3A9F09D7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811BFF-40C2-418A-804E-0C60AA47FD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54D9CB-7F2C-41EA-A176-65391212DD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86DA3A-0EEA-468F-87E5-CB98AF280B7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1BFF17-214D-4445-85FC-FF6B543714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A1169C-4580-42E1-84E6-0CFDC9219C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1A554D-CDD8-4AB4-A1FB-C0AC40399B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5D9873-C71E-490B-BEBF-FB113B1726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C4E7F1-FE8B-44F9-93CA-86A571EA5A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BE25FE-C67C-461E-AA51-409046801B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CDA866-C389-45C6-B78C-0FA3816ECE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36DD52-C6EB-4285-8D5B-3709AFB3C8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077665-EE19-4265-9BB2-936981640A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E2F899-B938-4C4E-977C-46A3D63FEE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F2CD40-7107-4A1F-815C-5B6EB7400A8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C2A84A-0E4B-4018-B2B3-329473D80A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836181-E97D-4561-8028-9095666D71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F56B7F-E189-4966-A0D1-E77981EF24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BCF49E-70A0-4640-AFF1-804A598778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23A8F8-0BB3-4FC8-80DE-F78AAC8FCF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925F8B-DDF3-4BDB-AD9B-D8A69816E7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D76E57-2BA3-4A98-98E7-4C33DF7BB0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3B12FC-A90C-4052-95DD-5D68E49910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4D1C5C-B752-4F43-9E8A-0469E41F0F4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08BF14-4C18-4B49-8383-ECED3D50E1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C597A5-06C5-43AE-9F18-BAF562423B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71E4DB-56A3-4453-AC08-0FD93335C1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1E09559-7BF0-464A-848A-01C19D867ED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13A6160-9BA1-4715-B4C1-E7C39959403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0546F57-A625-404D-9204-2F1726DE71D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49F880C-2E53-41BB-ADE5-521C483BC47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10DA2B5-EF22-49E0-A582-A936EEDEE7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FBCFFE-7E54-42A3-B647-26918BD37A3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CC13C3-147A-4782-BF02-D8EC14D024E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871D6B6-8E70-4A35-8922-0C84C0153DF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010AB08-7306-4D4C-8AAA-D85E4B35AB7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FFBF7F5-5237-45C5-AC11-5840E9799F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DC9E844-F3FD-43FC-B597-D892EA027A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E7F014-1009-4B32-B9DB-DAB90D7177A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1B025F-6D74-446A-9B5A-65F76FA2A5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FAE85F32-3245-4EF6-A167-17C04698348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9EC47B4B-A85B-4D8B-8B9D-CDB4B90517FF}"/>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45A1E6EC-C471-41FC-93A3-ECAD27EB1F7A}"/>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721286B-3A48-4C50-B0F2-AC00A3DDF73B}"/>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F7FE4B6-6287-4E25-9972-A2D92603A96B}"/>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6CFBECF-DD90-4BDA-BB5D-3F30EBEC3255}"/>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CE7AA0E6-54A5-4A43-97AA-F0A48526EB84}"/>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8707AC2B-7714-49F6-8E40-B8C24E1A3647}"/>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8381D3ED-64ED-4E77-B49D-847C4A1ED439}"/>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3E1B35E0-B0D3-4441-95B3-E4C12FB1523C}"/>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5539F289-1701-489D-9497-B609204546F8}"/>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7509B7-D592-41DD-BB9A-C714788863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E06F65-2791-4934-8720-218A745FAE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21679B-DB1D-4180-BF60-9A1DC70AC25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56C03F-0DC7-441F-A4D2-42B3965A9BA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A8A075-534F-474D-BF46-7E385B4F0E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5A426DE4-FEFE-4BB1-B532-C1E7B1E1055F}"/>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a:extLst>
            <a:ext uri="{FF2B5EF4-FFF2-40B4-BE49-F238E27FC236}">
              <a16:creationId xmlns:a16="http://schemas.microsoft.com/office/drawing/2014/main" id="{452327A2-2FE1-442D-BB03-5A16B3A8CA96}"/>
            </a:ext>
          </a:extLst>
        </xdr:cNvPr>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D46D7B48-3608-4B84-8A9E-6A5AE5BD6A76}"/>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06565976-3572-4C57-8132-10BE973434B9}"/>
            </a:ext>
          </a:extLst>
        </xdr:cNvPr>
        <xdr:cNvCxnSpPr/>
      </xdr:nvCxnSpPr>
      <xdr:spPr>
        <a:xfrm>
          <a:off x="3797300" y="64712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3B3193B6-FA8B-46AB-80C8-B4377CE9FAB9}"/>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6502E63D-C729-45EA-9109-B47AB58566A6}"/>
            </a:ext>
          </a:extLst>
        </xdr:cNvPr>
        <xdr:cNvCxnSpPr/>
      </xdr:nvCxnSpPr>
      <xdr:spPr>
        <a:xfrm flipV="1">
          <a:off x="2908300" y="64712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EC66239C-9D8C-4644-B439-73780589F453}"/>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2BE42345-140E-4F88-A2EE-3705B7D480D4}"/>
            </a:ext>
          </a:extLst>
        </xdr:cNvPr>
        <xdr:cNvCxnSpPr/>
      </xdr:nvCxnSpPr>
      <xdr:spPr>
        <a:xfrm>
          <a:off x="2019300" y="64693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4BB082CE-9D07-460D-96DB-DF40D331A166}"/>
            </a:ext>
          </a:extLst>
        </xdr:cNvPr>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125730</xdr:rowOff>
    </xdr:to>
    <xdr:cxnSp macro="">
      <xdr:nvCxnSpPr>
        <xdr:cNvPr id="82" name="直線コネクタ 81">
          <a:extLst>
            <a:ext uri="{FF2B5EF4-FFF2-40B4-BE49-F238E27FC236}">
              <a16:creationId xmlns:a16="http://schemas.microsoft.com/office/drawing/2014/main" id="{6E83D49E-0041-4BFA-9A38-BBEED57CCF68}"/>
            </a:ext>
          </a:extLst>
        </xdr:cNvPr>
        <xdr:cNvCxnSpPr/>
      </xdr:nvCxnSpPr>
      <xdr:spPr>
        <a:xfrm>
          <a:off x="1130300" y="6442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5B95E09A-E1CE-4AFF-A124-0C8C7D01FD97}"/>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2729FCDC-0705-4B47-8C77-12A45B828521}"/>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F7C4D09D-7D41-4C42-95E7-361D4A3465EE}"/>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B34AB24F-A5FB-46B4-B4D2-82B31B10DCE4}"/>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58B6EF24-671D-42E7-9294-E7CA7A545C8C}"/>
            </a:ext>
          </a:extLst>
        </xdr:cNvPr>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25C3B489-1242-44DE-8AFC-ED75B426F777}"/>
            </a:ext>
          </a:extLst>
        </xdr:cNvPr>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21607</xdr:rowOff>
    </xdr:from>
    <xdr:ext cx="405111" cy="259045"/>
    <xdr:sp macro="" textlink="">
      <xdr:nvSpPr>
        <xdr:cNvPr id="89" name="n_3mainValue【道路】&#10;有形固定資産減価償却率">
          <a:extLst>
            <a:ext uri="{FF2B5EF4-FFF2-40B4-BE49-F238E27FC236}">
              <a16:creationId xmlns:a16="http://schemas.microsoft.com/office/drawing/2014/main" id="{D8C5B327-B067-4F32-AFA8-2B2D9B6E2F5C}"/>
            </a:ext>
          </a:extLst>
        </xdr:cNvPr>
        <xdr:cNvSpPr txBox="1"/>
      </xdr:nvSpPr>
      <xdr:spPr>
        <a:xfrm>
          <a:off x="1816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E74DB287-048B-45C3-921D-9CC0ED76AA43}"/>
            </a:ext>
          </a:extLst>
        </xdr:cNvPr>
        <xdr:cNvSpPr txBox="1"/>
      </xdr:nvSpPr>
      <xdr:spPr>
        <a:xfrm>
          <a:off x="927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3F62B7B-E6F8-48E1-B79D-2CE521E76B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F192B81-4D09-4E29-9685-8F41A278F9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6644352-9A04-4927-B10D-46B6CD71F6D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112964-2F8B-446C-A630-9F4FEB52E7E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E33C1B7-79A2-4C77-84CF-78FF091652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161FF3-3192-49B6-82EA-536F363F17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C128E53-1DDB-4FA2-ACB3-60A5DAB447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2BA0840-0892-4FA8-BFA8-E2E64DD7B7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C2C11AC-6D35-4318-BB5B-2DF5FA1FA9C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3248EFE-56DF-4758-9CE6-C89CA63443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DD8B0CC-91EF-4879-A182-87FE585671A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58F181E-CCE2-4F40-8CB3-25436F38A40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BA37F2E-8331-44D1-8E06-6ADCBAD5187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3AD51906-01DE-489A-BA6D-426928C61B2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8D00844-DEB6-4C02-9A4A-CE663798BC8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CE5D615-ED32-4D89-9E4D-2A9097B7E13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8DACE7F-FB4B-4C46-BEA0-0CA7AF98D12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9B8A573-F745-41EE-BBCF-4B89A75C6E4F}"/>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87B2A96-13A7-4B6C-9F74-8FF89BA6462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A572F25-699D-427D-A4AE-4D08AA207AD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E107603-4196-4357-8FC2-62DFBF81186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818AE608-4811-4B67-BCF8-DE52E2CE8CF9}"/>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973F64B-B8F1-407B-AD6A-709BE397B40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B5C83E6C-D253-4A94-A116-44D03169815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691A4A2-BE0A-4E51-AC01-3FBBD779FE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CD2F2162-2FC4-493B-A64A-C2F22C178682}"/>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B541D2C1-0833-4D4D-91E2-BD0879BA5ACD}"/>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A587DA94-E033-4864-A222-872E613B0067}"/>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8C39841E-270A-4150-B840-CFB0E82F594E}"/>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166ED323-2DC0-4C33-8C6C-549A19A20537}"/>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8820350B-5026-4FA9-9C77-D69FF53FE355}"/>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13CC4C1F-3DDF-4019-92C7-BD98A795CBDA}"/>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CD83553-C4AD-4024-898D-85DA74799F1B}"/>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C6E7B621-2726-4E82-BF7A-8C92996C1FEF}"/>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A98B8CE1-4A2A-4D9F-B37B-04C16853DC63}"/>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4F77008E-3BB0-414A-ABEE-7FE8EC67860D}"/>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00C8C9-EDE5-4B03-B5E1-6D5023830C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5A9B9F-D509-4852-9B43-E015F1E44A1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DCEE20-9F48-42E4-8457-05564C7E5E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267EC7D-208B-45D5-8C7D-9CE7A8983B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BD72868-3231-48F1-98AA-BD6953DB37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72328</xdr:rowOff>
    </xdr:from>
    <xdr:to>
      <xdr:col>55</xdr:col>
      <xdr:colOff>50800</xdr:colOff>
      <xdr:row>40</xdr:row>
      <xdr:rowOff>2478</xdr:rowOff>
    </xdr:to>
    <xdr:sp macro="" textlink="">
      <xdr:nvSpPr>
        <xdr:cNvPr id="132" name="楕円 131">
          <a:extLst>
            <a:ext uri="{FF2B5EF4-FFF2-40B4-BE49-F238E27FC236}">
              <a16:creationId xmlns:a16="http://schemas.microsoft.com/office/drawing/2014/main" id="{E8FC18FE-8D60-49ED-8F20-B6598A9CB730}"/>
            </a:ext>
          </a:extLst>
        </xdr:cNvPr>
        <xdr:cNvSpPr/>
      </xdr:nvSpPr>
      <xdr:spPr>
        <a:xfrm>
          <a:off x="10426700" y="67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50755</xdr:rowOff>
    </xdr:from>
    <xdr:ext cx="534377" cy="259045"/>
    <xdr:sp macro="" textlink="">
      <xdr:nvSpPr>
        <xdr:cNvPr id="133" name="【道路】&#10;一人当たり延長該当値テキスト">
          <a:extLst>
            <a:ext uri="{FF2B5EF4-FFF2-40B4-BE49-F238E27FC236}">
              <a16:creationId xmlns:a16="http://schemas.microsoft.com/office/drawing/2014/main" id="{4F16BE95-6EB4-4045-AF18-DB8162BB9DEC}"/>
            </a:ext>
          </a:extLst>
        </xdr:cNvPr>
        <xdr:cNvSpPr txBox="1"/>
      </xdr:nvSpPr>
      <xdr:spPr>
        <a:xfrm>
          <a:off x="10515600" y="67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77750</xdr:rowOff>
    </xdr:from>
    <xdr:to>
      <xdr:col>50</xdr:col>
      <xdr:colOff>165100</xdr:colOff>
      <xdr:row>40</xdr:row>
      <xdr:rowOff>7900</xdr:rowOff>
    </xdr:to>
    <xdr:sp macro="" textlink="">
      <xdr:nvSpPr>
        <xdr:cNvPr id="134" name="楕円 133">
          <a:extLst>
            <a:ext uri="{FF2B5EF4-FFF2-40B4-BE49-F238E27FC236}">
              <a16:creationId xmlns:a16="http://schemas.microsoft.com/office/drawing/2014/main" id="{706734AA-38A4-4086-92B0-5F2A08214CA7}"/>
            </a:ext>
          </a:extLst>
        </xdr:cNvPr>
        <xdr:cNvSpPr/>
      </xdr:nvSpPr>
      <xdr:spPr>
        <a:xfrm>
          <a:off x="9588500" y="67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123128</xdr:rowOff>
    </xdr:from>
    <xdr:to>
      <xdr:col>55</xdr:col>
      <xdr:colOff>0</xdr:colOff>
      <xdr:row>39</xdr:row>
      <xdr:rowOff>128550</xdr:rowOff>
    </xdr:to>
    <xdr:cxnSp macro="">
      <xdr:nvCxnSpPr>
        <xdr:cNvPr id="135" name="直線コネクタ 134">
          <a:extLst>
            <a:ext uri="{FF2B5EF4-FFF2-40B4-BE49-F238E27FC236}">
              <a16:creationId xmlns:a16="http://schemas.microsoft.com/office/drawing/2014/main" id="{1323CBD1-E071-4F80-8807-EA80C39AE3F7}"/>
            </a:ext>
          </a:extLst>
        </xdr:cNvPr>
        <xdr:cNvCxnSpPr/>
      </xdr:nvCxnSpPr>
      <xdr:spPr>
        <a:xfrm flipV="1">
          <a:off x="9639300" y="6809678"/>
          <a:ext cx="8382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84934</xdr:rowOff>
    </xdr:from>
    <xdr:to>
      <xdr:col>46</xdr:col>
      <xdr:colOff>38100</xdr:colOff>
      <xdr:row>40</xdr:row>
      <xdr:rowOff>15084</xdr:rowOff>
    </xdr:to>
    <xdr:sp macro="" textlink="">
      <xdr:nvSpPr>
        <xdr:cNvPr id="136" name="楕円 135">
          <a:extLst>
            <a:ext uri="{FF2B5EF4-FFF2-40B4-BE49-F238E27FC236}">
              <a16:creationId xmlns:a16="http://schemas.microsoft.com/office/drawing/2014/main" id="{C4BCA854-B95F-47B3-8669-28CD9284AD67}"/>
            </a:ext>
          </a:extLst>
        </xdr:cNvPr>
        <xdr:cNvSpPr/>
      </xdr:nvSpPr>
      <xdr:spPr>
        <a:xfrm>
          <a:off x="8699500" y="67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128550</xdr:rowOff>
    </xdr:from>
    <xdr:to>
      <xdr:col>50</xdr:col>
      <xdr:colOff>114300</xdr:colOff>
      <xdr:row>39</xdr:row>
      <xdr:rowOff>135734</xdr:rowOff>
    </xdr:to>
    <xdr:cxnSp macro="">
      <xdr:nvCxnSpPr>
        <xdr:cNvPr id="137" name="直線コネクタ 136">
          <a:extLst>
            <a:ext uri="{FF2B5EF4-FFF2-40B4-BE49-F238E27FC236}">
              <a16:creationId xmlns:a16="http://schemas.microsoft.com/office/drawing/2014/main" id="{F08C12D5-C84F-4A77-BA7F-43466F224B8E}"/>
            </a:ext>
          </a:extLst>
        </xdr:cNvPr>
        <xdr:cNvCxnSpPr/>
      </xdr:nvCxnSpPr>
      <xdr:spPr>
        <a:xfrm flipV="1">
          <a:off x="8750300" y="6815100"/>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94470</xdr:rowOff>
    </xdr:from>
    <xdr:to>
      <xdr:col>41</xdr:col>
      <xdr:colOff>101600</xdr:colOff>
      <xdr:row>40</xdr:row>
      <xdr:rowOff>24620</xdr:rowOff>
    </xdr:to>
    <xdr:sp macro="" textlink="">
      <xdr:nvSpPr>
        <xdr:cNvPr id="138" name="楕円 137">
          <a:extLst>
            <a:ext uri="{FF2B5EF4-FFF2-40B4-BE49-F238E27FC236}">
              <a16:creationId xmlns:a16="http://schemas.microsoft.com/office/drawing/2014/main" id="{D2819A60-0BB5-4548-97EF-C17E8CCDD100}"/>
            </a:ext>
          </a:extLst>
        </xdr:cNvPr>
        <xdr:cNvSpPr/>
      </xdr:nvSpPr>
      <xdr:spPr>
        <a:xfrm>
          <a:off x="7810500" y="67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135734</xdr:rowOff>
    </xdr:from>
    <xdr:to>
      <xdr:col>45</xdr:col>
      <xdr:colOff>177800</xdr:colOff>
      <xdr:row>39</xdr:row>
      <xdr:rowOff>145270</xdr:rowOff>
    </xdr:to>
    <xdr:cxnSp macro="">
      <xdr:nvCxnSpPr>
        <xdr:cNvPr id="139" name="直線コネクタ 138">
          <a:extLst>
            <a:ext uri="{FF2B5EF4-FFF2-40B4-BE49-F238E27FC236}">
              <a16:creationId xmlns:a16="http://schemas.microsoft.com/office/drawing/2014/main" id="{88060FEF-B72B-479C-A155-ED7A9319EC74}"/>
            </a:ext>
          </a:extLst>
        </xdr:cNvPr>
        <xdr:cNvCxnSpPr/>
      </xdr:nvCxnSpPr>
      <xdr:spPr>
        <a:xfrm flipV="1">
          <a:off x="7861300" y="6822284"/>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99532</xdr:rowOff>
    </xdr:from>
    <xdr:to>
      <xdr:col>36</xdr:col>
      <xdr:colOff>165100</xdr:colOff>
      <xdr:row>40</xdr:row>
      <xdr:rowOff>29682</xdr:rowOff>
    </xdr:to>
    <xdr:sp macro="" textlink="">
      <xdr:nvSpPr>
        <xdr:cNvPr id="140" name="楕円 139">
          <a:extLst>
            <a:ext uri="{FF2B5EF4-FFF2-40B4-BE49-F238E27FC236}">
              <a16:creationId xmlns:a16="http://schemas.microsoft.com/office/drawing/2014/main" id="{72E752B9-935F-4317-8791-22FEF7D6474A}"/>
            </a:ext>
          </a:extLst>
        </xdr:cNvPr>
        <xdr:cNvSpPr/>
      </xdr:nvSpPr>
      <xdr:spPr>
        <a:xfrm>
          <a:off x="6921500" y="67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145270</xdr:rowOff>
    </xdr:from>
    <xdr:to>
      <xdr:col>41</xdr:col>
      <xdr:colOff>50800</xdr:colOff>
      <xdr:row>39</xdr:row>
      <xdr:rowOff>150332</xdr:rowOff>
    </xdr:to>
    <xdr:cxnSp macro="">
      <xdr:nvCxnSpPr>
        <xdr:cNvPr id="141" name="直線コネクタ 140">
          <a:extLst>
            <a:ext uri="{FF2B5EF4-FFF2-40B4-BE49-F238E27FC236}">
              <a16:creationId xmlns:a16="http://schemas.microsoft.com/office/drawing/2014/main" id="{65D4B9E8-38E1-4BE3-81F2-ECF169287AD5}"/>
            </a:ext>
          </a:extLst>
        </xdr:cNvPr>
        <xdr:cNvCxnSpPr/>
      </xdr:nvCxnSpPr>
      <xdr:spPr>
        <a:xfrm flipV="1">
          <a:off x="6972300" y="6831820"/>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D92DD156-EA20-43BC-B3BB-CCE9CA40293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8BCE56C6-C6AF-4DC1-9BD4-5D0594459904}"/>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22BB75DE-1091-4660-B80C-B957B1CCD86F}"/>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9F012116-31C8-402B-9FED-8C4F20BFFC18}"/>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170477</xdr:rowOff>
    </xdr:from>
    <xdr:ext cx="534377" cy="259045"/>
    <xdr:sp macro="" textlink="">
      <xdr:nvSpPr>
        <xdr:cNvPr id="146" name="n_1mainValue【道路】&#10;一人当たり延長">
          <a:extLst>
            <a:ext uri="{FF2B5EF4-FFF2-40B4-BE49-F238E27FC236}">
              <a16:creationId xmlns:a16="http://schemas.microsoft.com/office/drawing/2014/main" id="{0AB32BC9-DC50-4D2E-87BB-A77F5161F50B}"/>
            </a:ext>
          </a:extLst>
        </xdr:cNvPr>
        <xdr:cNvSpPr txBox="1"/>
      </xdr:nvSpPr>
      <xdr:spPr>
        <a:xfrm>
          <a:off x="9359411" y="68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6211</xdr:rowOff>
    </xdr:from>
    <xdr:ext cx="534377" cy="259045"/>
    <xdr:sp macro="" textlink="">
      <xdr:nvSpPr>
        <xdr:cNvPr id="147" name="n_2mainValue【道路】&#10;一人当たり延長">
          <a:extLst>
            <a:ext uri="{FF2B5EF4-FFF2-40B4-BE49-F238E27FC236}">
              <a16:creationId xmlns:a16="http://schemas.microsoft.com/office/drawing/2014/main" id="{055ABBB2-BBF5-43EF-83EA-59544614B758}"/>
            </a:ext>
          </a:extLst>
        </xdr:cNvPr>
        <xdr:cNvSpPr txBox="1"/>
      </xdr:nvSpPr>
      <xdr:spPr>
        <a:xfrm>
          <a:off x="8483111" y="68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15747</xdr:rowOff>
    </xdr:from>
    <xdr:ext cx="534377" cy="259045"/>
    <xdr:sp macro="" textlink="">
      <xdr:nvSpPr>
        <xdr:cNvPr id="148" name="n_3mainValue【道路】&#10;一人当たり延長">
          <a:extLst>
            <a:ext uri="{FF2B5EF4-FFF2-40B4-BE49-F238E27FC236}">
              <a16:creationId xmlns:a16="http://schemas.microsoft.com/office/drawing/2014/main" id="{55DA49A6-65D2-4E44-B308-BFB8808708E9}"/>
            </a:ext>
          </a:extLst>
        </xdr:cNvPr>
        <xdr:cNvSpPr txBox="1"/>
      </xdr:nvSpPr>
      <xdr:spPr>
        <a:xfrm>
          <a:off x="7594111" y="68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20809</xdr:rowOff>
    </xdr:from>
    <xdr:ext cx="534377" cy="259045"/>
    <xdr:sp macro="" textlink="">
      <xdr:nvSpPr>
        <xdr:cNvPr id="149" name="n_4mainValue【道路】&#10;一人当たり延長">
          <a:extLst>
            <a:ext uri="{FF2B5EF4-FFF2-40B4-BE49-F238E27FC236}">
              <a16:creationId xmlns:a16="http://schemas.microsoft.com/office/drawing/2014/main" id="{04907DEC-665B-420C-B3BF-438B9C66DB55}"/>
            </a:ext>
          </a:extLst>
        </xdr:cNvPr>
        <xdr:cNvSpPr txBox="1"/>
      </xdr:nvSpPr>
      <xdr:spPr>
        <a:xfrm>
          <a:off x="6705111" y="687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64AE375-19E7-41BD-B823-793B0CF98B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6B5E0DE-B4E9-4D6E-AA5D-7DA9DD1269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D4FA906-EA34-4AD2-944E-3885AA2FB0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753D3C8-8901-4E11-A727-53633D2F33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2140B3B-5CEB-40A5-8B35-A809D89D80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06290B3-AD05-4D1E-8AAD-D812CE220C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4C5A9C5-3DC8-4EED-8F2E-BD2CFC5693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A06DE5F-3183-4133-B71A-18D621FF41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4622BE1-351F-44A5-A780-FD81A123C9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2E80435-009B-4E91-A498-E601D77D59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21847D5-1CBA-460E-ADD8-29CCE13BD2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7F26A2A-E6B5-461E-A8B6-651284CF63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9A8ABEC-E703-4F45-BD61-DFCCCF11319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555BF63-B4D5-42CD-9009-17AAF6AE0E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34F5403-C32B-4885-90AF-89FAB34FAA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3337C16-B62C-41D6-AA5F-8976102E14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3336EE6-91B0-4984-AA70-B18797344F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DAF9702-7C1A-4A8C-8F43-5546A027D7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D613E89-C506-44CF-BFF5-E3379E09AEB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55226BA8-B1CA-4BDF-9922-95067B0EC3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C344FE8-F27A-40B9-93EE-C02EA85FFBA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964AA32-29ED-4DC9-8806-D136B6C7F9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B89AD47-5D00-4CC6-9EA7-07B1C9FD42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92DC555-6D7E-4E95-B4B2-0A21467DF3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7205397B-1F80-4EF8-8938-65779275DF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DBFCE6E4-039F-4B83-A6E1-2F1AFA07FDB5}"/>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D21BA75-198D-4702-A9BA-46B7BBFF89EE}"/>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CB55CFC-428D-4511-82D9-1A57226C980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6AF0C96D-4CB4-4215-9D81-174324F53939}"/>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9E86F354-2030-41EB-BD37-FE996A030EBC}"/>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C2C526A-1403-4A2E-9E1C-6FEEC37EE969}"/>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57331D29-6BDC-4518-9FAB-78661087F633}"/>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7CA9813D-2389-49D7-A0D9-0103A7EF4FF7}"/>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7FB50C12-A059-47F7-B5AB-71A82B4E694C}"/>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213505BF-AEED-4C98-A087-11CD909C286E}"/>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B9F3B7C3-81E0-404F-B154-AE94D30206EA}"/>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23D6C8-46AD-4669-84D4-807F7C6952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3E1FF5A-C3E2-4E23-A6BC-4CC7FDEEDF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01E863-0287-47B3-8DC3-47812519B2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00042B-2884-48BE-AAAF-B7150ABB25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B2A1598-2C61-4799-A615-03813763E6C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27577</xdr:rowOff>
    </xdr:from>
    <xdr:to>
      <xdr:col>24</xdr:col>
      <xdr:colOff>114300</xdr:colOff>
      <xdr:row>62</xdr:row>
      <xdr:rowOff>129177</xdr:rowOff>
    </xdr:to>
    <xdr:sp macro="" textlink="">
      <xdr:nvSpPr>
        <xdr:cNvPr id="191" name="楕円 190">
          <a:extLst>
            <a:ext uri="{FF2B5EF4-FFF2-40B4-BE49-F238E27FC236}">
              <a16:creationId xmlns:a16="http://schemas.microsoft.com/office/drawing/2014/main" id="{5C8129E4-79DD-4054-B227-6BE186DD074A}"/>
            </a:ext>
          </a:extLst>
        </xdr:cNvPr>
        <xdr:cNvSpPr/>
      </xdr:nvSpPr>
      <xdr:spPr>
        <a:xfrm>
          <a:off x="4584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6004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A8BC725-63A4-4D54-9754-111B8D71989F}"/>
            </a:ext>
          </a:extLst>
        </xdr:cNvPr>
        <xdr:cNvSpPr txBox="1"/>
      </xdr:nvSpPr>
      <xdr:spPr>
        <a:xfrm>
          <a:off x="4673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3" name="楕円 192">
          <a:extLst>
            <a:ext uri="{FF2B5EF4-FFF2-40B4-BE49-F238E27FC236}">
              <a16:creationId xmlns:a16="http://schemas.microsoft.com/office/drawing/2014/main" id="{27B45505-D3E9-4403-86AA-0A171AC8D38F}"/>
            </a:ext>
          </a:extLst>
        </xdr:cNvPr>
        <xdr:cNvSpPr/>
      </xdr:nvSpPr>
      <xdr:spPr>
        <a:xfrm>
          <a:off x="3746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78377</xdr:rowOff>
    </xdr:to>
    <xdr:cxnSp macro="">
      <xdr:nvCxnSpPr>
        <xdr:cNvPr id="194" name="直線コネクタ 193">
          <a:extLst>
            <a:ext uri="{FF2B5EF4-FFF2-40B4-BE49-F238E27FC236}">
              <a16:creationId xmlns:a16="http://schemas.microsoft.com/office/drawing/2014/main" id="{97EFF16C-1095-48A3-A844-3449425555A1}"/>
            </a:ext>
          </a:extLst>
        </xdr:cNvPr>
        <xdr:cNvCxnSpPr/>
      </xdr:nvCxnSpPr>
      <xdr:spPr>
        <a:xfrm>
          <a:off x="3797300" y="106854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5" name="楕円 194">
          <a:extLst>
            <a:ext uri="{FF2B5EF4-FFF2-40B4-BE49-F238E27FC236}">
              <a16:creationId xmlns:a16="http://schemas.microsoft.com/office/drawing/2014/main" id="{7E4558EA-3C99-42EE-AB2E-77968D7373ED}"/>
            </a:ext>
          </a:extLst>
        </xdr:cNvPr>
        <xdr:cNvSpPr/>
      </xdr:nvSpPr>
      <xdr:spPr>
        <a:xfrm>
          <a:off x="2857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55517</xdr:rowOff>
    </xdr:to>
    <xdr:cxnSp macro="">
      <xdr:nvCxnSpPr>
        <xdr:cNvPr id="196" name="直線コネクタ 195">
          <a:extLst>
            <a:ext uri="{FF2B5EF4-FFF2-40B4-BE49-F238E27FC236}">
              <a16:creationId xmlns:a16="http://schemas.microsoft.com/office/drawing/2014/main" id="{93FB74C9-7443-447A-B15A-C68442DC7B18}"/>
            </a:ext>
          </a:extLst>
        </xdr:cNvPr>
        <xdr:cNvCxnSpPr/>
      </xdr:nvCxnSpPr>
      <xdr:spPr>
        <a:xfrm>
          <a:off x="2908300" y="106658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138612</xdr:rowOff>
    </xdr:from>
    <xdr:to>
      <xdr:col>10</xdr:col>
      <xdr:colOff>165100</xdr:colOff>
      <xdr:row>62</xdr:row>
      <xdr:rowOff>68762</xdr:rowOff>
    </xdr:to>
    <xdr:sp macro="" textlink="">
      <xdr:nvSpPr>
        <xdr:cNvPr id="197" name="楕円 196">
          <a:extLst>
            <a:ext uri="{FF2B5EF4-FFF2-40B4-BE49-F238E27FC236}">
              <a16:creationId xmlns:a16="http://schemas.microsoft.com/office/drawing/2014/main" id="{E33E23FD-DC95-4819-9D9B-A9B89F4892EB}"/>
            </a:ext>
          </a:extLst>
        </xdr:cNvPr>
        <xdr:cNvSpPr/>
      </xdr:nvSpPr>
      <xdr:spPr>
        <a:xfrm>
          <a:off x="1968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17962</xdr:rowOff>
    </xdr:from>
    <xdr:to>
      <xdr:col>15</xdr:col>
      <xdr:colOff>50800</xdr:colOff>
      <xdr:row>62</xdr:row>
      <xdr:rowOff>35923</xdr:rowOff>
    </xdr:to>
    <xdr:cxnSp macro="">
      <xdr:nvCxnSpPr>
        <xdr:cNvPr id="198" name="直線コネクタ 197">
          <a:extLst>
            <a:ext uri="{FF2B5EF4-FFF2-40B4-BE49-F238E27FC236}">
              <a16:creationId xmlns:a16="http://schemas.microsoft.com/office/drawing/2014/main" id="{EB599B25-C7DD-489B-988B-2B0D88BAE6D2}"/>
            </a:ext>
          </a:extLst>
        </xdr:cNvPr>
        <xdr:cNvCxnSpPr/>
      </xdr:nvCxnSpPr>
      <xdr:spPr>
        <a:xfrm>
          <a:off x="2019300" y="106478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99" name="楕円 198">
          <a:extLst>
            <a:ext uri="{FF2B5EF4-FFF2-40B4-BE49-F238E27FC236}">
              <a16:creationId xmlns:a16="http://schemas.microsoft.com/office/drawing/2014/main" id="{1B65DBE3-5EA5-45AB-92F3-E51F2557A7C2}"/>
            </a:ext>
          </a:extLst>
        </xdr:cNvPr>
        <xdr:cNvSpPr/>
      </xdr:nvSpPr>
      <xdr:spPr>
        <a:xfrm>
          <a:off x="107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xdr:rowOff>
    </xdr:from>
    <xdr:to>
      <xdr:col>10</xdr:col>
      <xdr:colOff>114300</xdr:colOff>
      <xdr:row>62</xdr:row>
      <xdr:rowOff>17962</xdr:rowOff>
    </xdr:to>
    <xdr:cxnSp macro="">
      <xdr:nvCxnSpPr>
        <xdr:cNvPr id="200" name="直線コネクタ 199">
          <a:extLst>
            <a:ext uri="{FF2B5EF4-FFF2-40B4-BE49-F238E27FC236}">
              <a16:creationId xmlns:a16="http://schemas.microsoft.com/office/drawing/2014/main" id="{3C8FAC59-40B0-4FC6-A78E-5931F428BAAF}"/>
            </a:ext>
          </a:extLst>
        </xdr:cNvPr>
        <xdr:cNvCxnSpPr/>
      </xdr:nvCxnSpPr>
      <xdr:spPr>
        <a:xfrm>
          <a:off x="1130300" y="106413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E12CB5EC-ACDD-46CD-854B-BC63988DA112}"/>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4C5180A-3848-4432-8B92-A20170306EE9}"/>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BD5C09C-1B7F-4277-9797-3ACFFEC1DF56}"/>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0516EDE-8D0D-4B2D-A19F-C4009BFBB71B}"/>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87361749-CE1B-4E72-AC3E-AE764F1B25F8}"/>
            </a:ext>
          </a:extLst>
        </xdr:cNvPr>
        <xdr:cNvSpPr txBox="1"/>
      </xdr:nvSpPr>
      <xdr:spPr>
        <a:xfrm>
          <a:off x="3582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7BAC4283-13AE-4EF6-8BDE-F4AF4BAAA836}"/>
            </a:ext>
          </a:extLst>
        </xdr:cNvPr>
        <xdr:cNvSpPr txBox="1"/>
      </xdr:nvSpPr>
      <xdr:spPr>
        <a:xfrm>
          <a:off x="2705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59889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F3E60FC4-71D2-4D66-8B78-4AB0AD9B86FF}"/>
            </a:ext>
          </a:extLst>
        </xdr:cNvPr>
        <xdr:cNvSpPr txBox="1"/>
      </xdr:nvSpPr>
      <xdr:spPr>
        <a:xfrm>
          <a:off x="1816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96BD57D-D5C1-4842-8686-E9B4D8F50B2D}"/>
            </a:ext>
          </a:extLst>
        </xdr:cNvPr>
        <xdr:cNvSpPr txBox="1"/>
      </xdr:nvSpPr>
      <xdr:spPr>
        <a:xfrm>
          <a:off x="927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811BF03-C05B-4AC7-9637-1901982674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953EFEA-FC76-41E0-BECE-5CC134DC9F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68A0251-FE39-4223-A71E-6C7CE9BAF3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981459B-0A07-4930-B828-0B1FBBFA8E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B1D3530-39FE-4CBE-B20E-235F790F1B3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950AF6C-52E4-4679-8149-39688B50C2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8D59515-96B8-43F8-A07E-526C65737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AF1FD37-D26A-47A3-BA4A-890E2376AD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9D0A603-92B7-4658-A321-61A1408B5B6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49C59B0-3A34-4577-BD42-02B30E70CC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0A90A2F-BE01-4E70-A94B-DF4F13CF79F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558317BD-59FB-4E2B-9F68-872DD553DB2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2C9CD84-8E50-4FE3-B4DB-F9378191A29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A7BD14CB-7D7A-403F-B7DE-D113678EB44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5F1110B8-56BD-4864-9AD6-CFA1A588648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6590777-57D0-4BBB-912E-6B8AD64BA71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F292251-949F-4FDF-A250-9E05312FF9A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D0A7D7EB-B972-45AD-B0D0-9D48A8FE1F9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1D4CDD8F-4038-4B28-8F01-910FA0F158A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C2AC462-F8BE-49B3-92E8-30C355CC31C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C018CE53-F2F1-450E-A054-FEC6342E4BB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EECB5BC-E117-46ED-A10E-DEC1D659B8E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3D5FF2F4-561A-4EE7-86F9-49157EE26E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F4BCB5A5-B0E6-4268-AA88-1311150637B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7A6F8A49-B9A7-4226-81BE-41F1E77EE7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842011AA-C1FF-4E83-A533-61E18C65FB6A}"/>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1762402F-A8DC-4158-9CC7-C10E34C99D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078C1AF-44B6-4908-BE14-546BBC2045BF}"/>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0C83461-E221-446B-A9AF-73625D4FD76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EF64F61F-34C1-4B6E-90DD-C75B4729DBBA}"/>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4E48B82-74F6-4656-85E1-60502D85BB2D}"/>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610073BD-F3CF-4280-B4EE-089D8EB42FE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BB375061-E8F2-4EEF-BAFA-8A534EB85767}"/>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7073EC4F-6B3C-4781-908F-D508E6F95243}"/>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CB4A972A-1273-4118-82CB-BA1E2BD394C8}"/>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58D1AAE4-D1C5-41BA-A828-774E072D613A}"/>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DEE1B00-DDFC-4746-A8AE-E21C9C99BE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75114B4-AB4E-40FA-8877-D0E370CBBD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9880C43-79D0-46B1-9608-3B782EFEE4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A328946-676C-421E-8CF6-C8A47A8A47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18C7549-38C3-49D4-84B3-36F18D4A68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150134</xdr:rowOff>
    </xdr:from>
    <xdr:to>
      <xdr:col>55</xdr:col>
      <xdr:colOff>50800</xdr:colOff>
      <xdr:row>63</xdr:row>
      <xdr:rowOff>80284</xdr:rowOff>
    </xdr:to>
    <xdr:sp macro="" textlink="">
      <xdr:nvSpPr>
        <xdr:cNvPr id="250" name="楕円 249">
          <a:extLst>
            <a:ext uri="{FF2B5EF4-FFF2-40B4-BE49-F238E27FC236}">
              <a16:creationId xmlns:a16="http://schemas.microsoft.com/office/drawing/2014/main" id="{BF1D9B0F-E531-4906-B039-6956E53E25AA}"/>
            </a:ext>
          </a:extLst>
        </xdr:cNvPr>
        <xdr:cNvSpPr/>
      </xdr:nvSpPr>
      <xdr:spPr>
        <a:xfrm>
          <a:off x="10426700" y="107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128561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F4975CD7-ADFF-4CD1-9590-CB6374CCC5BE}"/>
            </a:ext>
          </a:extLst>
        </xdr:cNvPr>
        <xdr:cNvSpPr txBox="1"/>
      </xdr:nvSpPr>
      <xdr:spPr>
        <a:xfrm>
          <a:off x="10515600" y="1075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154539</xdr:rowOff>
    </xdr:from>
    <xdr:to>
      <xdr:col>50</xdr:col>
      <xdr:colOff>165100</xdr:colOff>
      <xdr:row>63</xdr:row>
      <xdr:rowOff>84689</xdr:rowOff>
    </xdr:to>
    <xdr:sp macro="" textlink="">
      <xdr:nvSpPr>
        <xdr:cNvPr id="252" name="楕円 251">
          <a:extLst>
            <a:ext uri="{FF2B5EF4-FFF2-40B4-BE49-F238E27FC236}">
              <a16:creationId xmlns:a16="http://schemas.microsoft.com/office/drawing/2014/main" id="{B7A229EF-E27C-4C3D-A014-3901C8326211}"/>
            </a:ext>
          </a:extLst>
        </xdr:cNvPr>
        <xdr:cNvSpPr/>
      </xdr:nvSpPr>
      <xdr:spPr>
        <a:xfrm>
          <a:off x="9588500" y="107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29484</xdr:rowOff>
    </xdr:from>
    <xdr:to>
      <xdr:col>55</xdr:col>
      <xdr:colOff>0</xdr:colOff>
      <xdr:row>63</xdr:row>
      <xdr:rowOff>33889</xdr:rowOff>
    </xdr:to>
    <xdr:cxnSp macro="">
      <xdr:nvCxnSpPr>
        <xdr:cNvPr id="253" name="直線コネクタ 252">
          <a:extLst>
            <a:ext uri="{FF2B5EF4-FFF2-40B4-BE49-F238E27FC236}">
              <a16:creationId xmlns:a16="http://schemas.microsoft.com/office/drawing/2014/main" id="{E2EC0CA2-60D2-4A13-BDEB-355830BDCF50}"/>
            </a:ext>
          </a:extLst>
        </xdr:cNvPr>
        <xdr:cNvCxnSpPr/>
      </xdr:nvCxnSpPr>
      <xdr:spPr>
        <a:xfrm flipV="1">
          <a:off x="9639300" y="10830834"/>
          <a:ext cx="838200" cy="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158948</xdr:rowOff>
    </xdr:from>
    <xdr:to>
      <xdr:col>46</xdr:col>
      <xdr:colOff>38100</xdr:colOff>
      <xdr:row>63</xdr:row>
      <xdr:rowOff>89098</xdr:rowOff>
    </xdr:to>
    <xdr:sp macro="" textlink="">
      <xdr:nvSpPr>
        <xdr:cNvPr id="254" name="楕円 253">
          <a:extLst>
            <a:ext uri="{FF2B5EF4-FFF2-40B4-BE49-F238E27FC236}">
              <a16:creationId xmlns:a16="http://schemas.microsoft.com/office/drawing/2014/main" id="{A9ACFBB5-6385-40DD-8343-494514A2C7A2}"/>
            </a:ext>
          </a:extLst>
        </xdr:cNvPr>
        <xdr:cNvSpPr/>
      </xdr:nvSpPr>
      <xdr:spPr>
        <a:xfrm>
          <a:off x="8699500" y="107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33889</xdr:rowOff>
    </xdr:from>
    <xdr:to>
      <xdr:col>50</xdr:col>
      <xdr:colOff>114300</xdr:colOff>
      <xdr:row>63</xdr:row>
      <xdr:rowOff>38298</xdr:rowOff>
    </xdr:to>
    <xdr:cxnSp macro="">
      <xdr:nvCxnSpPr>
        <xdr:cNvPr id="255" name="直線コネクタ 254">
          <a:extLst>
            <a:ext uri="{FF2B5EF4-FFF2-40B4-BE49-F238E27FC236}">
              <a16:creationId xmlns:a16="http://schemas.microsoft.com/office/drawing/2014/main" id="{4A0406A2-3DDE-4F58-8572-04BD2595761D}"/>
            </a:ext>
          </a:extLst>
        </xdr:cNvPr>
        <xdr:cNvCxnSpPr/>
      </xdr:nvCxnSpPr>
      <xdr:spPr>
        <a:xfrm flipV="1">
          <a:off x="8750300" y="1083523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164529</xdr:rowOff>
    </xdr:from>
    <xdr:to>
      <xdr:col>41</xdr:col>
      <xdr:colOff>101600</xdr:colOff>
      <xdr:row>63</xdr:row>
      <xdr:rowOff>94679</xdr:rowOff>
    </xdr:to>
    <xdr:sp macro="" textlink="">
      <xdr:nvSpPr>
        <xdr:cNvPr id="256" name="楕円 255">
          <a:extLst>
            <a:ext uri="{FF2B5EF4-FFF2-40B4-BE49-F238E27FC236}">
              <a16:creationId xmlns:a16="http://schemas.microsoft.com/office/drawing/2014/main" id="{BE4528B8-50D4-425D-A6BD-EE27700FEFFB}"/>
            </a:ext>
          </a:extLst>
        </xdr:cNvPr>
        <xdr:cNvSpPr/>
      </xdr:nvSpPr>
      <xdr:spPr>
        <a:xfrm>
          <a:off x="7810500" y="107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38298</xdr:rowOff>
    </xdr:from>
    <xdr:to>
      <xdr:col>45</xdr:col>
      <xdr:colOff>177800</xdr:colOff>
      <xdr:row>63</xdr:row>
      <xdr:rowOff>43879</xdr:rowOff>
    </xdr:to>
    <xdr:cxnSp macro="">
      <xdr:nvCxnSpPr>
        <xdr:cNvPr id="257" name="直線コネクタ 256">
          <a:extLst>
            <a:ext uri="{FF2B5EF4-FFF2-40B4-BE49-F238E27FC236}">
              <a16:creationId xmlns:a16="http://schemas.microsoft.com/office/drawing/2014/main" id="{2553A4DC-7D73-42D1-A4A3-343FFF52C8C9}"/>
            </a:ext>
          </a:extLst>
        </xdr:cNvPr>
        <xdr:cNvCxnSpPr/>
      </xdr:nvCxnSpPr>
      <xdr:spPr>
        <a:xfrm flipV="1">
          <a:off x="7861300" y="10839648"/>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170702</xdr:rowOff>
    </xdr:from>
    <xdr:to>
      <xdr:col>36</xdr:col>
      <xdr:colOff>165100</xdr:colOff>
      <xdr:row>63</xdr:row>
      <xdr:rowOff>100852</xdr:rowOff>
    </xdr:to>
    <xdr:sp macro="" textlink="">
      <xdr:nvSpPr>
        <xdr:cNvPr id="258" name="楕円 257">
          <a:extLst>
            <a:ext uri="{FF2B5EF4-FFF2-40B4-BE49-F238E27FC236}">
              <a16:creationId xmlns:a16="http://schemas.microsoft.com/office/drawing/2014/main" id="{0E22E1C3-EF66-4696-A699-9D66AD5AD5BB}"/>
            </a:ext>
          </a:extLst>
        </xdr:cNvPr>
        <xdr:cNvSpPr/>
      </xdr:nvSpPr>
      <xdr:spPr>
        <a:xfrm>
          <a:off x="6921500" y="108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43879</xdr:rowOff>
    </xdr:from>
    <xdr:to>
      <xdr:col>41</xdr:col>
      <xdr:colOff>50800</xdr:colOff>
      <xdr:row>63</xdr:row>
      <xdr:rowOff>50052</xdr:rowOff>
    </xdr:to>
    <xdr:cxnSp macro="">
      <xdr:nvCxnSpPr>
        <xdr:cNvPr id="259" name="直線コネクタ 258">
          <a:extLst>
            <a:ext uri="{FF2B5EF4-FFF2-40B4-BE49-F238E27FC236}">
              <a16:creationId xmlns:a16="http://schemas.microsoft.com/office/drawing/2014/main" id="{EAE6F9AF-17D0-4BE7-AD96-A9BBB328C5AA}"/>
            </a:ext>
          </a:extLst>
        </xdr:cNvPr>
        <xdr:cNvCxnSpPr/>
      </xdr:nvCxnSpPr>
      <xdr:spPr>
        <a:xfrm flipV="1">
          <a:off x="6972300" y="10845229"/>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1762620B-E395-4C8D-BFD5-D58F97886641}"/>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7454471-2DA6-4DA7-B20C-ADF01703FC3B}"/>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1A7D7F4-BFCE-483C-8132-145C8EA4991B}"/>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F7BF3140-6F8B-4986-8C3D-2733C40D2C6D}"/>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75816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AFD0899F-486C-4E92-AE27-164188862A58}"/>
            </a:ext>
          </a:extLst>
        </xdr:cNvPr>
        <xdr:cNvSpPr txBox="1"/>
      </xdr:nvSpPr>
      <xdr:spPr>
        <a:xfrm>
          <a:off x="9327095" y="108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80225</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4C4208BF-618A-4758-896B-3DC3D27543E9}"/>
            </a:ext>
          </a:extLst>
        </xdr:cNvPr>
        <xdr:cNvSpPr txBox="1"/>
      </xdr:nvSpPr>
      <xdr:spPr>
        <a:xfrm>
          <a:off x="8450795" y="1088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85806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1279F60-75FA-4C06-8FDB-338A34A2F5FA}"/>
            </a:ext>
          </a:extLst>
        </xdr:cNvPr>
        <xdr:cNvSpPr txBox="1"/>
      </xdr:nvSpPr>
      <xdr:spPr>
        <a:xfrm>
          <a:off x="7561795" y="108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91979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22430C9-A340-46B6-B142-78AC3E8D4B4B}"/>
            </a:ext>
          </a:extLst>
        </xdr:cNvPr>
        <xdr:cNvSpPr txBox="1"/>
      </xdr:nvSpPr>
      <xdr:spPr>
        <a:xfrm>
          <a:off x="6672795" y="1089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59F9A66F-D6C6-4576-83A5-4275E49E1A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C37E155-BB26-441C-B8F6-18A477C1A0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C25773B4-C9A4-46A3-96A6-9409DA5559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1A74FD04-E014-4A38-A593-578DA4CFC3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6B244D96-C2DE-4BBF-8B0E-B768F0207E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5AB49D80-14F1-4659-A50A-E2C6027465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67635FB-2F64-460D-AF1C-C0BDBE72F3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B020E2E6-93A5-4665-B50B-01E43C6C6B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4BDEDD60-501B-42B5-A26F-CF4D4DFDF0D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9234985-4E78-4CAE-96D1-721FD5A8CA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C808A346-96E5-4268-9408-2EC488D69C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783A6D2B-6DDB-47C7-B021-5A6A6CFAFF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5E10D49F-9DE8-49CA-9675-53D6108D09C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A854A88-9CA2-4F07-A2D5-29D4AA3B03D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D2C0D386-3753-472C-870E-C9BB5B197D3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A17DE91-B7DB-4514-AC98-2D8A54F2915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1135434F-2CA3-4400-974A-04A26FE72D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892D52D-F3BF-4789-B4D8-91098093FD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A8819552-A2CC-4F78-87F3-40F56C002B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FA2889E-716F-42FE-853F-37B89B3974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7A9C2852-3FC8-45C1-9656-253BF6DEE5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4940B3C-95C6-4097-848C-ADE9B22D7E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7C1374E6-5AF7-48D1-88C9-B863FB68D4B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DC813A16-B0B8-4A7C-AD3D-8D03A0C155C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22BA83D5-7066-4C30-8D01-7C17FC873302}"/>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31924A1A-87C1-4C23-8CA8-B954BB8445A6}"/>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7779735F-CDE5-41D9-88FD-2EC7B07826B9}"/>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441560B-6048-4A57-94A3-0DAABFEDD648}"/>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B92651BB-3F63-4768-BDE5-96A319D8337F}"/>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853D1E9-2593-44C7-B1C5-D6EE616F33BC}"/>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B982A3BB-10DD-482A-830D-AA328E5045E9}"/>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9F929C6-24C9-427F-AE43-D108875FD568}"/>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E49EC58F-D2E8-4B71-B3FA-2511CE7CD831}"/>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C8CB25D6-4151-40DD-B4E1-62F4278ECDB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D67776DA-3B55-47BF-9A51-7CFABC2D2E68}"/>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B19D89F-5232-47D3-95AD-42559D568AE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C242726-2BFA-4624-8DD6-3A2A89A6A4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70E97AC-06AE-461F-A2E6-AB3BB42754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5C05427-29E2-4156-8A91-1AC8D1D6E2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A9221F8-1391-4E3E-A2A7-72066BEADF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8" name="楕円 307">
          <a:extLst>
            <a:ext uri="{FF2B5EF4-FFF2-40B4-BE49-F238E27FC236}">
              <a16:creationId xmlns:a16="http://schemas.microsoft.com/office/drawing/2014/main" id="{A1FD3B83-8C1C-4F7A-B974-334D99D9E11A}"/>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862A02A-5D6E-43F7-A01C-47379225B784}"/>
            </a:ext>
          </a:extLst>
        </xdr:cNvPr>
        <xdr:cNvSpPr txBox="1"/>
      </xdr:nvSpPr>
      <xdr:spPr>
        <a:xfrm>
          <a:off x="4673600"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310" name="楕円 309">
          <a:extLst>
            <a:ext uri="{FF2B5EF4-FFF2-40B4-BE49-F238E27FC236}">
              <a16:creationId xmlns:a16="http://schemas.microsoft.com/office/drawing/2014/main" id="{DD167115-6D28-4C45-89E2-0517FE1AA0C4}"/>
            </a:ext>
          </a:extLst>
        </xdr:cNvPr>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83</xdr:row>
      <xdr:rowOff>169545</xdr:rowOff>
    </xdr:to>
    <xdr:cxnSp macro="">
      <xdr:nvCxnSpPr>
        <xdr:cNvPr id="311" name="直線コネクタ 310">
          <a:extLst>
            <a:ext uri="{FF2B5EF4-FFF2-40B4-BE49-F238E27FC236}">
              <a16:creationId xmlns:a16="http://schemas.microsoft.com/office/drawing/2014/main" id="{D03086E0-EADC-432A-8777-90A2A933C5C2}"/>
            </a:ext>
          </a:extLst>
        </xdr:cNvPr>
        <xdr:cNvCxnSpPr/>
      </xdr:nvCxnSpPr>
      <xdr:spPr>
        <a:xfrm>
          <a:off x="3797300" y="14375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12" name="楕円 311">
          <a:extLst>
            <a:ext uri="{FF2B5EF4-FFF2-40B4-BE49-F238E27FC236}">
              <a16:creationId xmlns:a16="http://schemas.microsoft.com/office/drawing/2014/main" id="{7599D8E7-4D22-45FD-858E-36BC7070EBD7}"/>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144780</xdr:rowOff>
    </xdr:to>
    <xdr:cxnSp macro="">
      <xdr:nvCxnSpPr>
        <xdr:cNvPr id="313" name="直線コネクタ 312">
          <a:extLst>
            <a:ext uri="{FF2B5EF4-FFF2-40B4-BE49-F238E27FC236}">
              <a16:creationId xmlns:a16="http://schemas.microsoft.com/office/drawing/2014/main" id="{89FEDD6C-81F3-4BBD-9646-05BFD3656DA2}"/>
            </a:ext>
          </a:extLst>
        </xdr:cNvPr>
        <xdr:cNvCxnSpPr/>
      </xdr:nvCxnSpPr>
      <xdr:spPr>
        <a:xfrm>
          <a:off x="2908300" y="143617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52070</xdr:rowOff>
    </xdr:from>
    <xdr:to>
      <xdr:col>10</xdr:col>
      <xdr:colOff>165100</xdr:colOff>
      <xdr:row>83</xdr:row>
      <xdr:rowOff>153670</xdr:rowOff>
    </xdr:to>
    <xdr:sp macro="" textlink="">
      <xdr:nvSpPr>
        <xdr:cNvPr id="314" name="楕円 313">
          <a:extLst>
            <a:ext uri="{FF2B5EF4-FFF2-40B4-BE49-F238E27FC236}">
              <a16:creationId xmlns:a16="http://schemas.microsoft.com/office/drawing/2014/main" id="{15538C85-F5D3-41F3-9F2C-71C324162540}"/>
            </a:ext>
          </a:extLst>
        </xdr:cNvPr>
        <xdr:cNvSpPr/>
      </xdr:nvSpPr>
      <xdr:spPr>
        <a:xfrm>
          <a:off x="1968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102870</xdr:rowOff>
    </xdr:from>
    <xdr:to>
      <xdr:col>15</xdr:col>
      <xdr:colOff>50800</xdr:colOff>
      <xdr:row>83</xdr:row>
      <xdr:rowOff>131445</xdr:rowOff>
    </xdr:to>
    <xdr:cxnSp macro="">
      <xdr:nvCxnSpPr>
        <xdr:cNvPr id="315" name="直線コネクタ 314">
          <a:extLst>
            <a:ext uri="{FF2B5EF4-FFF2-40B4-BE49-F238E27FC236}">
              <a16:creationId xmlns:a16="http://schemas.microsoft.com/office/drawing/2014/main" id="{59ECD8DE-4284-454A-838D-880458F42904}"/>
            </a:ext>
          </a:extLst>
        </xdr:cNvPr>
        <xdr:cNvCxnSpPr/>
      </xdr:nvCxnSpPr>
      <xdr:spPr>
        <a:xfrm>
          <a:off x="2019300" y="143332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6" name="楕円 315">
          <a:extLst>
            <a:ext uri="{FF2B5EF4-FFF2-40B4-BE49-F238E27FC236}">
              <a16:creationId xmlns:a16="http://schemas.microsoft.com/office/drawing/2014/main" id="{CB85F5D9-1DF3-4309-979E-12C5B466793A}"/>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102870</xdr:rowOff>
    </xdr:to>
    <xdr:cxnSp macro="">
      <xdr:nvCxnSpPr>
        <xdr:cNvPr id="317" name="直線コネクタ 316">
          <a:extLst>
            <a:ext uri="{FF2B5EF4-FFF2-40B4-BE49-F238E27FC236}">
              <a16:creationId xmlns:a16="http://schemas.microsoft.com/office/drawing/2014/main" id="{30BB4306-F013-467F-8762-DE0CC573701A}"/>
            </a:ext>
          </a:extLst>
        </xdr:cNvPr>
        <xdr:cNvCxnSpPr/>
      </xdr:nvCxnSpPr>
      <xdr:spPr>
        <a:xfrm>
          <a:off x="1130300" y="143027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C700335D-9AB0-4992-BBD8-F40ACF35C2A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FC46BD0A-CCB9-4F87-91D7-415D4B1DBB8C}"/>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1D42B77A-644A-483B-9B3E-067AB55060EF}"/>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E093AE31-D6B3-4AC6-8B52-3F415F17A106}"/>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322" name="n_1mainValue【公営住宅】&#10;有形固定資産減価償却率">
          <a:extLst>
            <a:ext uri="{FF2B5EF4-FFF2-40B4-BE49-F238E27FC236}">
              <a16:creationId xmlns:a16="http://schemas.microsoft.com/office/drawing/2014/main" id="{C8FCF1C0-E7C8-4BA3-BF3B-DFBEC085E731}"/>
            </a:ext>
          </a:extLst>
        </xdr:cNvPr>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23" name="n_2mainValue【公営住宅】&#10;有形固定資産減価償却率">
          <a:extLst>
            <a:ext uri="{FF2B5EF4-FFF2-40B4-BE49-F238E27FC236}">
              <a16:creationId xmlns:a16="http://schemas.microsoft.com/office/drawing/2014/main" id="{90EC2290-E1B3-4B94-AD0D-B952DB6A51D3}"/>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144797</xdr:rowOff>
    </xdr:from>
    <xdr:ext cx="405111" cy="259045"/>
    <xdr:sp macro="" textlink="">
      <xdr:nvSpPr>
        <xdr:cNvPr id="324" name="n_3mainValue【公営住宅】&#10;有形固定資産減価償却率">
          <a:extLst>
            <a:ext uri="{FF2B5EF4-FFF2-40B4-BE49-F238E27FC236}">
              <a16:creationId xmlns:a16="http://schemas.microsoft.com/office/drawing/2014/main" id="{10CF8102-B953-4B97-999D-68C6CC471562}"/>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5" name="n_4mainValue【公営住宅】&#10;有形固定資産減価償却率">
          <a:extLst>
            <a:ext uri="{FF2B5EF4-FFF2-40B4-BE49-F238E27FC236}">
              <a16:creationId xmlns:a16="http://schemas.microsoft.com/office/drawing/2014/main" id="{2E44A539-314A-46EE-A4BC-D42699264077}"/>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A37CE56F-3991-4D88-BD28-1981FBE4F0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A9150362-4790-4F30-B78E-BF422567BD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82AEEA73-85CC-4C18-A37A-F5F80CFD23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2C3A934-3D8E-4701-986F-38B66995C1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97DB677-3291-4D69-BD91-7217C62BC5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818EDA89-8651-45F3-982E-8BE2508016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CE884E2B-6407-493D-97E8-D280EF29F3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4E1B9451-471F-4F3D-A6B4-202AE4514F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E092D4C-09F2-4230-B4EB-F2DD174259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6CD1961-CBB9-4575-846D-5F54A76DB1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2FF698F7-D399-4863-9F93-71783D0E868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A7A32A34-D6AA-4B6A-A5A2-BB28C67D376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E3C9699-48C7-4C90-8214-AC27A44BF8D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285EF416-F40C-4037-81D4-94296C95251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B3E4A4BF-CEA6-42D0-8C17-0E650440959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2569C5EF-5657-4DB1-9BDA-4DAEF84EE6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14CC1DEF-358D-4B1D-9D96-E69FE4F584C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B06792F9-173D-4850-B168-0819A27B945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600516FC-9BDB-4BB5-BC26-22102AC51F6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8BDD522-428E-4D54-9AD4-00C1D3CA417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EF30E8A-EC7A-4627-ACE6-205D690130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91B9029-59C7-4F30-9445-168A3B2B97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EFE257C0-D079-4B35-9FB3-A9CC25BE1B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3FF99039-213E-4015-8574-F46BECCF9B36}"/>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A0B3C1D8-7B26-44ED-9926-02994C4B900C}"/>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D22C5412-EE4B-40FD-BFF4-7E1C6AEAB818}"/>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CEDF777F-9822-4F51-BF2E-CD7B7C9B3BE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5311F1A-950D-4ECF-BB01-C729E63D09E7}"/>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75D02BA3-9D74-43F6-9340-91153245FBDC}"/>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7F97E516-A118-40BC-A74A-010487755243}"/>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4E7119AB-6211-4E67-A8FB-C076180F041B}"/>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4D6CF14-1A64-47B4-98F7-335D2B115D44}"/>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9E46E2FC-2783-47EE-8CB7-C33775656477}"/>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BB79452B-CA95-4131-81CC-3D153117EA7D}"/>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455CD6D-5346-4E74-AEFE-DEBA4B366E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DE2AA8-0181-455A-B395-E22834E81E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CD51B1E-73F2-4B30-BD0C-D6224C405C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23B82C4-FEB1-420A-91E3-FC379498A8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9ED7D15-0973-4592-90C9-2646B9ED09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11685</xdr:rowOff>
    </xdr:from>
    <xdr:to>
      <xdr:col>55</xdr:col>
      <xdr:colOff>50800</xdr:colOff>
      <xdr:row>85</xdr:row>
      <xdr:rowOff>113285</xdr:rowOff>
    </xdr:to>
    <xdr:sp macro="" textlink="">
      <xdr:nvSpPr>
        <xdr:cNvPr id="365" name="楕円 364">
          <a:extLst>
            <a:ext uri="{FF2B5EF4-FFF2-40B4-BE49-F238E27FC236}">
              <a16:creationId xmlns:a16="http://schemas.microsoft.com/office/drawing/2014/main" id="{7DDAA75B-94B8-4D31-8EAF-0FC79F5C72C4}"/>
            </a:ext>
          </a:extLst>
        </xdr:cNvPr>
        <xdr:cNvSpPr/>
      </xdr:nvSpPr>
      <xdr:spPr>
        <a:xfrm>
          <a:off x="104267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161562</xdr:rowOff>
    </xdr:from>
    <xdr:ext cx="469744" cy="259045"/>
    <xdr:sp macro="" textlink="">
      <xdr:nvSpPr>
        <xdr:cNvPr id="366" name="【公営住宅】&#10;一人当たり面積該当値テキスト">
          <a:extLst>
            <a:ext uri="{FF2B5EF4-FFF2-40B4-BE49-F238E27FC236}">
              <a16:creationId xmlns:a16="http://schemas.microsoft.com/office/drawing/2014/main" id="{75734406-902E-42DA-BA96-66C20421B022}"/>
            </a:ext>
          </a:extLst>
        </xdr:cNvPr>
        <xdr:cNvSpPr txBox="1"/>
      </xdr:nvSpPr>
      <xdr:spPr>
        <a:xfrm>
          <a:off x="10515600" y="145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15494</xdr:rowOff>
    </xdr:from>
    <xdr:to>
      <xdr:col>50</xdr:col>
      <xdr:colOff>165100</xdr:colOff>
      <xdr:row>85</xdr:row>
      <xdr:rowOff>117094</xdr:rowOff>
    </xdr:to>
    <xdr:sp macro="" textlink="">
      <xdr:nvSpPr>
        <xdr:cNvPr id="367" name="楕円 366">
          <a:extLst>
            <a:ext uri="{FF2B5EF4-FFF2-40B4-BE49-F238E27FC236}">
              <a16:creationId xmlns:a16="http://schemas.microsoft.com/office/drawing/2014/main" id="{EB68963E-5524-424A-8152-C56B96570EAA}"/>
            </a:ext>
          </a:extLst>
        </xdr:cNvPr>
        <xdr:cNvSpPr/>
      </xdr:nvSpPr>
      <xdr:spPr>
        <a:xfrm>
          <a:off x="9588500" y="14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62485</xdr:rowOff>
    </xdr:from>
    <xdr:to>
      <xdr:col>55</xdr:col>
      <xdr:colOff>0</xdr:colOff>
      <xdr:row>85</xdr:row>
      <xdr:rowOff>66294</xdr:rowOff>
    </xdr:to>
    <xdr:cxnSp macro="">
      <xdr:nvCxnSpPr>
        <xdr:cNvPr id="368" name="直線コネクタ 367">
          <a:extLst>
            <a:ext uri="{FF2B5EF4-FFF2-40B4-BE49-F238E27FC236}">
              <a16:creationId xmlns:a16="http://schemas.microsoft.com/office/drawing/2014/main" id="{90FA2523-3027-44FD-A565-63692CB10008}"/>
            </a:ext>
          </a:extLst>
        </xdr:cNvPr>
        <xdr:cNvCxnSpPr/>
      </xdr:nvCxnSpPr>
      <xdr:spPr>
        <a:xfrm flipV="1">
          <a:off x="9639300" y="1463573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8637</xdr:rowOff>
    </xdr:from>
    <xdr:to>
      <xdr:col>46</xdr:col>
      <xdr:colOff>38100</xdr:colOff>
      <xdr:row>85</xdr:row>
      <xdr:rowOff>110237</xdr:rowOff>
    </xdr:to>
    <xdr:sp macro="" textlink="">
      <xdr:nvSpPr>
        <xdr:cNvPr id="369" name="楕円 368">
          <a:extLst>
            <a:ext uri="{FF2B5EF4-FFF2-40B4-BE49-F238E27FC236}">
              <a16:creationId xmlns:a16="http://schemas.microsoft.com/office/drawing/2014/main" id="{739B631C-5DE7-4765-ABA8-D593850AD95D}"/>
            </a:ext>
          </a:extLst>
        </xdr:cNvPr>
        <xdr:cNvSpPr/>
      </xdr:nvSpPr>
      <xdr:spPr>
        <a:xfrm>
          <a:off x="8699500" y="14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59437</xdr:rowOff>
    </xdr:from>
    <xdr:to>
      <xdr:col>50</xdr:col>
      <xdr:colOff>114300</xdr:colOff>
      <xdr:row>85</xdr:row>
      <xdr:rowOff>66294</xdr:rowOff>
    </xdr:to>
    <xdr:cxnSp macro="">
      <xdr:nvCxnSpPr>
        <xdr:cNvPr id="370" name="直線コネクタ 369">
          <a:extLst>
            <a:ext uri="{FF2B5EF4-FFF2-40B4-BE49-F238E27FC236}">
              <a16:creationId xmlns:a16="http://schemas.microsoft.com/office/drawing/2014/main" id="{7A17E433-BD81-4C67-814F-27D992E684F2}"/>
            </a:ext>
          </a:extLst>
        </xdr:cNvPr>
        <xdr:cNvCxnSpPr/>
      </xdr:nvCxnSpPr>
      <xdr:spPr>
        <a:xfrm>
          <a:off x="8750300" y="146326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11685</xdr:rowOff>
    </xdr:from>
    <xdr:to>
      <xdr:col>41</xdr:col>
      <xdr:colOff>101600</xdr:colOff>
      <xdr:row>85</xdr:row>
      <xdr:rowOff>113285</xdr:rowOff>
    </xdr:to>
    <xdr:sp macro="" textlink="">
      <xdr:nvSpPr>
        <xdr:cNvPr id="371" name="楕円 370">
          <a:extLst>
            <a:ext uri="{FF2B5EF4-FFF2-40B4-BE49-F238E27FC236}">
              <a16:creationId xmlns:a16="http://schemas.microsoft.com/office/drawing/2014/main" id="{81BCA1B9-820E-44F5-9702-8D8EECA5C61E}"/>
            </a:ext>
          </a:extLst>
        </xdr:cNvPr>
        <xdr:cNvSpPr/>
      </xdr:nvSpPr>
      <xdr:spPr>
        <a:xfrm>
          <a:off x="7810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59437</xdr:rowOff>
    </xdr:from>
    <xdr:to>
      <xdr:col>45</xdr:col>
      <xdr:colOff>177800</xdr:colOff>
      <xdr:row>85</xdr:row>
      <xdr:rowOff>62485</xdr:rowOff>
    </xdr:to>
    <xdr:cxnSp macro="">
      <xdr:nvCxnSpPr>
        <xdr:cNvPr id="372" name="直線コネクタ 371">
          <a:extLst>
            <a:ext uri="{FF2B5EF4-FFF2-40B4-BE49-F238E27FC236}">
              <a16:creationId xmlns:a16="http://schemas.microsoft.com/office/drawing/2014/main" id="{CFC6504C-988D-4D5B-BB82-9FE037769026}"/>
            </a:ext>
          </a:extLst>
        </xdr:cNvPr>
        <xdr:cNvCxnSpPr/>
      </xdr:nvCxnSpPr>
      <xdr:spPr>
        <a:xfrm flipV="1">
          <a:off x="7861300" y="1463268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xdr:rowOff>
    </xdr:from>
    <xdr:to>
      <xdr:col>36</xdr:col>
      <xdr:colOff>165100</xdr:colOff>
      <xdr:row>85</xdr:row>
      <xdr:rowOff>114046</xdr:rowOff>
    </xdr:to>
    <xdr:sp macro="" textlink="">
      <xdr:nvSpPr>
        <xdr:cNvPr id="373" name="楕円 372">
          <a:extLst>
            <a:ext uri="{FF2B5EF4-FFF2-40B4-BE49-F238E27FC236}">
              <a16:creationId xmlns:a16="http://schemas.microsoft.com/office/drawing/2014/main" id="{0C8B34F7-0FA2-4044-80E5-ACE435ECBE21}"/>
            </a:ext>
          </a:extLst>
        </xdr:cNvPr>
        <xdr:cNvSpPr/>
      </xdr:nvSpPr>
      <xdr:spPr>
        <a:xfrm>
          <a:off x="6921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62485</xdr:rowOff>
    </xdr:from>
    <xdr:to>
      <xdr:col>41</xdr:col>
      <xdr:colOff>50800</xdr:colOff>
      <xdr:row>85</xdr:row>
      <xdr:rowOff>63246</xdr:rowOff>
    </xdr:to>
    <xdr:cxnSp macro="">
      <xdr:nvCxnSpPr>
        <xdr:cNvPr id="374" name="直線コネクタ 373">
          <a:extLst>
            <a:ext uri="{FF2B5EF4-FFF2-40B4-BE49-F238E27FC236}">
              <a16:creationId xmlns:a16="http://schemas.microsoft.com/office/drawing/2014/main" id="{013E2CD9-D90A-4B9F-A4E9-B32F02FACB0F}"/>
            </a:ext>
          </a:extLst>
        </xdr:cNvPr>
        <xdr:cNvCxnSpPr/>
      </xdr:nvCxnSpPr>
      <xdr:spPr>
        <a:xfrm flipV="1">
          <a:off x="6972300" y="1463573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240A214D-1EEA-4EEB-8885-87F06D40719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7EDE9D74-22AC-48D2-8DC2-A483FDD48497}"/>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39D84873-3144-4856-8DCA-9BB9342119F9}"/>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D35180D-D0E0-43F2-8D4C-352BBF79B70D}"/>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108221</xdr:rowOff>
    </xdr:from>
    <xdr:ext cx="469744" cy="259045"/>
    <xdr:sp macro="" textlink="">
      <xdr:nvSpPr>
        <xdr:cNvPr id="379" name="n_1mainValue【公営住宅】&#10;一人当たり面積">
          <a:extLst>
            <a:ext uri="{FF2B5EF4-FFF2-40B4-BE49-F238E27FC236}">
              <a16:creationId xmlns:a16="http://schemas.microsoft.com/office/drawing/2014/main" id="{A7EC5F85-3B84-4BC1-B0E2-D6CDCC4C8B45}"/>
            </a:ext>
          </a:extLst>
        </xdr:cNvPr>
        <xdr:cNvSpPr txBox="1"/>
      </xdr:nvSpPr>
      <xdr:spPr>
        <a:xfrm>
          <a:off x="9391727"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101364</xdr:rowOff>
    </xdr:from>
    <xdr:ext cx="469744" cy="259045"/>
    <xdr:sp macro="" textlink="">
      <xdr:nvSpPr>
        <xdr:cNvPr id="380" name="n_2mainValue【公営住宅】&#10;一人当たり面積">
          <a:extLst>
            <a:ext uri="{FF2B5EF4-FFF2-40B4-BE49-F238E27FC236}">
              <a16:creationId xmlns:a16="http://schemas.microsoft.com/office/drawing/2014/main" id="{B7DA03FF-FB74-4FCA-A0DA-2DF29198733F}"/>
            </a:ext>
          </a:extLst>
        </xdr:cNvPr>
        <xdr:cNvSpPr txBox="1"/>
      </xdr:nvSpPr>
      <xdr:spPr>
        <a:xfrm>
          <a:off x="8515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104412</xdr:rowOff>
    </xdr:from>
    <xdr:ext cx="469744" cy="259045"/>
    <xdr:sp macro="" textlink="">
      <xdr:nvSpPr>
        <xdr:cNvPr id="381" name="n_3mainValue【公営住宅】&#10;一人当たり面積">
          <a:extLst>
            <a:ext uri="{FF2B5EF4-FFF2-40B4-BE49-F238E27FC236}">
              <a16:creationId xmlns:a16="http://schemas.microsoft.com/office/drawing/2014/main" id="{10F52EEB-091A-48C2-BDB7-16F33ECC961D}"/>
            </a:ext>
          </a:extLst>
        </xdr:cNvPr>
        <xdr:cNvSpPr txBox="1"/>
      </xdr:nvSpPr>
      <xdr:spPr>
        <a:xfrm>
          <a:off x="7626427" y="1467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105173</xdr:rowOff>
    </xdr:from>
    <xdr:ext cx="469744" cy="259045"/>
    <xdr:sp macro="" textlink="">
      <xdr:nvSpPr>
        <xdr:cNvPr id="382" name="n_4mainValue【公営住宅】&#10;一人当たり面積">
          <a:extLst>
            <a:ext uri="{FF2B5EF4-FFF2-40B4-BE49-F238E27FC236}">
              <a16:creationId xmlns:a16="http://schemas.microsoft.com/office/drawing/2014/main" id="{87EED273-3573-4561-AF77-DB039D24D993}"/>
            </a:ext>
          </a:extLst>
        </xdr:cNvPr>
        <xdr:cNvSpPr txBox="1"/>
      </xdr:nvSpPr>
      <xdr:spPr>
        <a:xfrm>
          <a:off x="6737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C211881-E830-4E51-B8B5-79542A708E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9A8638A-83C1-4E08-97F7-E2FE8D3260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AC76572-904D-43F6-AE5E-E0AECE8818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7AB384C-AF06-4214-B085-A6CCFB40E3E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4FF9B19-4E32-460C-A2C0-F61F12A179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9A0824AD-B4F2-41F4-AFC3-F9BFE6E097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0FBA046-B781-468D-BA63-F2F2CE9D75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FA84B424-398B-4B45-933C-38F7DBBB82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17659235-66D0-430A-9B9F-83F7545FFD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88C005E7-9BF3-4CB6-BD45-1305B7165D9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BB51789E-7045-43AA-B26E-797E4081A78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E6031E86-E1F7-4C99-BAB3-C7C4E0FC815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5605F0A3-E045-49B2-8BD8-E85A71598B4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E3401DCF-51C8-4439-8015-4EA464056C3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CD340C73-2DDF-4A67-84F9-16199FD2DC0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F2C2D320-B839-41B5-B5B7-5A3FDDC9AE9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B315A41C-D3EF-4963-AE6F-02C7E161C9B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19AD8491-CA92-45ED-87FA-B8003F100DD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3A8AA57B-6001-4083-AE47-DCAF6BE3D5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66CEC518-2517-4205-91F6-ECFFC40AC57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18264FE8-9116-4B6A-A598-2884D71B8EA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3CFC22CC-5384-4B88-AAC8-7EAA699BEAF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4C4F1ADE-11C6-4F8A-AF67-182F172A6E7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914A45B8-56D1-4893-9F6B-737E1B7A39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D6C33875-E1DF-4975-B908-5BEB439CD6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2EE44EF3-AB1E-4CC1-8A68-7C48976CC5EA}"/>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07CDDA8-A17C-4BDE-AA7C-45430CAA212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B3C165CA-28C1-45A5-B6E6-06A61752C28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CFED995B-2A19-4D0C-B62B-6F1E8E9F63EE}"/>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373BE406-F57E-4CF3-B56B-1E8A0252A9D9}"/>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5B37F7A4-B169-4E6D-8CA5-EFDA852D0271}"/>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28835F61-9A35-41BA-9300-4FA18F2F1AAF}"/>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74C83B99-8BD4-42FA-9F00-4B0EABBFB5DE}"/>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0CDCCA2F-F4AE-427F-A72B-4E42932792F8}"/>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653CA306-F018-4408-97B4-DCCD6B3BF011}"/>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33C66A5F-283A-4772-85C2-C8C6561FAAAD}"/>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7C919E3-4265-471B-8717-7258AB7261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932DEF7-FA34-49B6-8FDC-00C1E5E62FE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A370E42D-DFC6-4673-85CD-CF766607C13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9E84A985-7947-435F-8FBA-90D36EE3B6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C65B17C9-0E5B-461D-BBAD-751AC67CA34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424" name="楕円 423">
          <a:extLst>
            <a:ext uri="{FF2B5EF4-FFF2-40B4-BE49-F238E27FC236}">
              <a16:creationId xmlns:a16="http://schemas.microsoft.com/office/drawing/2014/main" id="{444B51C1-5469-4F99-8134-F297F902B4E8}"/>
            </a:ext>
          </a:extLst>
        </xdr:cNvPr>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4508B1C4-7E6A-435D-847C-7A6CD5B8CB0D}"/>
            </a:ext>
          </a:extLst>
        </xdr:cNvPr>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33564</xdr:rowOff>
    </xdr:from>
    <xdr:to>
      <xdr:col>20</xdr:col>
      <xdr:colOff>38100</xdr:colOff>
      <xdr:row>106</xdr:row>
      <xdr:rowOff>135164</xdr:rowOff>
    </xdr:to>
    <xdr:sp macro="" textlink="">
      <xdr:nvSpPr>
        <xdr:cNvPr id="426" name="楕円 425">
          <a:extLst>
            <a:ext uri="{FF2B5EF4-FFF2-40B4-BE49-F238E27FC236}">
              <a16:creationId xmlns:a16="http://schemas.microsoft.com/office/drawing/2014/main" id="{A9D1D2D2-54B9-4355-8D8F-2D8601A31B7A}"/>
            </a:ext>
          </a:extLst>
        </xdr:cNvPr>
        <xdr:cNvSpPr/>
      </xdr:nvSpPr>
      <xdr:spPr>
        <a:xfrm>
          <a:off x="3746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84364</xdr:rowOff>
    </xdr:to>
    <xdr:cxnSp macro="">
      <xdr:nvCxnSpPr>
        <xdr:cNvPr id="427" name="直線コネクタ 426">
          <a:extLst>
            <a:ext uri="{FF2B5EF4-FFF2-40B4-BE49-F238E27FC236}">
              <a16:creationId xmlns:a16="http://schemas.microsoft.com/office/drawing/2014/main" id="{FFB8FCD2-8F5C-4FAD-AE67-9101C048652F}"/>
            </a:ext>
          </a:extLst>
        </xdr:cNvPr>
        <xdr:cNvCxnSpPr/>
      </xdr:nvCxnSpPr>
      <xdr:spPr>
        <a:xfrm flipV="1">
          <a:off x="3797300" y="1819275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428" name="楕円 427">
          <a:extLst>
            <a:ext uri="{FF2B5EF4-FFF2-40B4-BE49-F238E27FC236}">
              <a16:creationId xmlns:a16="http://schemas.microsoft.com/office/drawing/2014/main" id="{21239D0E-C331-45B6-95A4-B5B405A02FFA}"/>
            </a:ext>
          </a:extLst>
        </xdr:cNvPr>
        <xdr:cNvSpPr/>
      </xdr:nvSpPr>
      <xdr:spPr>
        <a:xfrm>
          <a:off x="2857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84364</xdr:rowOff>
    </xdr:to>
    <xdr:cxnSp macro="">
      <xdr:nvCxnSpPr>
        <xdr:cNvPr id="429" name="直線コネクタ 428">
          <a:extLst>
            <a:ext uri="{FF2B5EF4-FFF2-40B4-BE49-F238E27FC236}">
              <a16:creationId xmlns:a16="http://schemas.microsoft.com/office/drawing/2014/main" id="{1E816CAA-C88A-4250-9CE9-0A3DFBEF6EA4}"/>
            </a:ext>
          </a:extLst>
        </xdr:cNvPr>
        <xdr:cNvCxnSpPr/>
      </xdr:nvCxnSpPr>
      <xdr:spPr>
        <a:xfrm>
          <a:off x="2908300" y="182221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136434</xdr:rowOff>
    </xdr:from>
    <xdr:to>
      <xdr:col>10</xdr:col>
      <xdr:colOff>165100</xdr:colOff>
      <xdr:row>106</xdr:row>
      <xdr:rowOff>66584</xdr:rowOff>
    </xdr:to>
    <xdr:sp macro="" textlink="">
      <xdr:nvSpPr>
        <xdr:cNvPr id="430" name="楕円 429">
          <a:extLst>
            <a:ext uri="{FF2B5EF4-FFF2-40B4-BE49-F238E27FC236}">
              <a16:creationId xmlns:a16="http://schemas.microsoft.com/office/drawing/2014/main" id="{771A2B3D-4A23-48B6-BB0C-D584E147A367}"/>
            </a:ext>
          </a:extLst>
        </xdr:cNvPr>
        <xdr:cNvSpPr/>
      </xdr:nvSpPr>
      <xdr:spPr>
        <a:xfrm>
          <a:off x="1968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15784</xdr:rowOff>
    </xdr:from>
    <xdr:to>
      <xdr:col>15</xdr:col>
      <xdr:colOff>50800</xdr:colOff>
      <xdr:row>106</xdr:row>
      <xdr:rowOff>48442</xdr:rowOff>
    </xdr:to>
    <xdr:cxnSp macro="">
      <xdr:nvCxnSpPr>
        <xdr:cNvPr id="431" name="直線コネクタ 430">
          <a:extLst>
            <a:ext uri="{FF2B5EF4-FFF2-40B4-BE49-F238E27FC236}">
              <a16:creationId xmlns:a16="http://schemas.microsoft.com/office/drawing/2014/main" id="{76039FAB-3451-483F-BB64-AE37BEA47F70}"/>
            </a:ext>
          </a:extLst>
        </xdr:cNvPr>
        <xdr:cNvCxnSpPr/>
      </xdr:nvCxnSpPr>
      <xdr:spPr>
        <a:xfrm>
          <a:off x="2019300" y="181894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32" name="楕円 431">
          <a:extLst>
            <a:ext uri="{FF2B5EF4-FFF2-40B4-BE49-F238E27FC236}">
              <a16:creationId xmlns:a16="http://schemas.microsoft.com/office/drawing/2014/main" id="{77CBB615-1AE9-4928-81A3-78984ADF4402}"/>
            </a:ext>
          </a:extLst>
        </xdr:cNvPr>
        <xdr:cNvSpPr/>
      </xdr:nvSpPr>
      <xdr:spPr>
        <a:xfrm>
          <a:off x="1079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15784</xdr:rowOff>
    </xdr:to>
    <xdr:cxnSp macro="">
      <xdr:nvCxnSpPr>
        <xdr:cNvPr id="433" name="直線コネクタ 432">
          <a:extLst>
            <a:ext uri="{FF2B5EF4-FFF2-40B4-BE49-F238E27FC236}">
              <a16:creationId xmlns:a16="http://schemas.microsoft.com/office/drawing/2014/main" id="{C64CC4F2-A1D7-4D7A-8A0B-327EC408AFED}"/>
            </a:ext>
          </a:extLst>
        </xdr:cNvPr>
        <xdr:cNvCxnSpPr/>
      </xdr:nvCxnSpPr>
      <xdr:spPr>
        <a:xfrm>
          <a:off x="1130300" y="181633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DE2B71BB-C9F8-4BF8-85D4-DC7949C75AA1}"/>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89F996D3-4C33-4582-B96D-68CC4847290C}"/>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81B9702B-663C-4F11-AC5B-7F9879B7CA88}"/>
            </a:ext>
          </a:extLst>
        </xdr:cNvPr>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a:extLst>
            <a:ext uri="{FF2B5EF4-FFF2-40B4-BE49-F238E27FC236}">
              <a16:creationId xmlns:a16="http://schemas.microsoft.com/office/drawing/2014/main" id="{B335A736-98EE-45FD-B593-F95C5A3DBC29}"/>
            </a:ext>
          </a:extLst>
        </xdr:cNvPr>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126291</xdr:rowOff>
    </xdr:from>
    <xdr:ext cx="405111" cy="259045"/>
    <xdr:sp macro="" textlink="">
      <xdr:nvSpPr>
        <xdr:cNvPr id="438" name="n_1mainValue【港湾・漁港】&#10;有形固定資産減価償却率">
          <a:extLst>
            <a:ext uri="{FF2B5EF4-FFF2-40B4-BE49-F238E27FC236}">
              <a16:creationId xmlns:a16="http://schemas.microsoft.com/office/drawing/2014/main" id="{FC8DB714-E726-4BE2-9299-7B07A21478F6}"/>
            </a:ext>
          </a:extLst>
        </xdr:cNvPr>
        <xdr:cNvSpPr txBox="1"/>
      </xdr:nvSpPr>
      <xdr:spPr>
        <a:xfrm>
          <a:off x="35820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439" name="n_2mainValue【港湾・漁港】&#10;有形固定資産減価償却率">
          <a:extLst>
            <a:ext uri="{FF2B5EF4-FFF2-40B4-BE49-F238E27FC236}">
              <a16:creationId xmlns:a16="http://schemas.microsoft.com/office/drawing/2014/main" id="{323D6B69-7DC2-4E78-9222-E275A1069CF3}"/>
            </a:ext>
          </a:extLst>
        </xdr:cNvPr>
        <xdr:cNvSpPr txBox="1"/>
      </xdr:nvSpPr>
      <xdr:spPr>
        <a:xfrm>
          <a:off x="2705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83111</xdr:rowOff>
    </xdr:from>
    <xdr:ext cx="405111" cy="259045"/>
    <xdr:sp macro="" textlink="">
      <xdr:nvSpPr>
        <xdr:cNvPr id="440" name="n_3mainValue【港湾・漁港】&#10;有形固定資産減価償却率">
          <a:extLst>
            <a:ext uri="{FF2B5EF4-FFF2-40B4-BE49-F238E27FC236}">
              <a16:creationId xmlns:a16="http://schemas.microsoft.com/office/drawing/2014/main" id="{7CDB23CD-8ECB-475C-84F2-DB6CCD728D95}"/>
            </a:ext>
          </a:extLst>
        </xdr:cNvPr>
        <xdr:cNvSpPr txBox="1"/>
      </xdr:nvSpPr>
      <xdr:spPr>
        <a:xfrm>
          <a:off x="1816744" y="1791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41" name="n_4mainValue【港湾・漁港】&#10;有形固定資産減価償却率">
          <a:extLst>
            <a:ext uri="{FF2B5EF4-FFF2-40B4-BE49-F238E27FC236}">
              <a16:creationId xmlns:a16="http://schemas.microsoft.com/office/drawing/2014/main" id="{7A2E7115-FCD2-440F-84BE-C6872FECD0F2}"/>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FA951CEB-A229-4CEC-A8D6-9E8E617F7B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3CB22537-A923-46D4-98E5-3661FF8230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A848DAE2-AB51-43F2-A178-C445B27A7A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9E33C1C4-812C-4009-A762-601237C6C6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25A31CF1-612F-4FA2-93D8-FF860E7158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67EE7BA3-E445-4430-B2DA-BDEFCD8E2D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E5D2CEB9-C90F-4C75-A1CB-EC3A1F8858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EBCFAB3D-97DC-4179-9FC8-C06B76A0F9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4AB7C2AC-D4F0-492B-9556-E5B4CF6335C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8F2BE251-B554-4469-ABD9-59C6DCB952E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1C71DBE6-4DD4-42B7-8EB2-A0DF2492551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F87F2E34-544F-4E34-BC7C-73B0DAB2B6F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CEAE22AA-B4FF-45F0-93A6-EC7C3922A4C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B5679ACD-F011-44D7-908D-53F94A0220CA}"/>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CE8CAFBC-BE0E-44D2-83B0-6385752B4CF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FF71258D-EBBF-4CB9-9BAB-7FED785A066F}"/>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BE80104A-14FF-4699-941B-894B7B32301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A9A16D75-21F8-4994-8974-E74A2D064F47}"/>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8A83E32-3302-4E82-9D66-D2F29BEF0D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6FBF80CF-C911-40DD-898D-6BEF8353524E}"/>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632759F7-D3D3-41DF-8035-25BCFE69334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57443D92-F2E4-4F2C-BFD8-1D3B117C4857}"/>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79BD3C7F-1144-4388-93A9-8E9F3CDD3765}"/>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A78F3083-9327-4FE5-84DF-E383BABCE4D8}"/>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515CD58-EFD2-4A26-B797-FA580F870973}"/>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7BA8F76F-52E6-4CBC-B51F-0EDB9D0363CF}"/>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A72CB787-BD07-41DD-B151-252EC4F4B452}"/>
            </a:ext>
          </a:extLst>
        </xdr:cNvPr>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6559FD70-7B12-4EBC-B4A0-DE7A05072AA2}"/>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DC1B603A-6F0B-4082-A72D-D52D7132202F}"/>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EACD38B0-255A-48DA-9C1D-4B17E436638F}"/>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C954FCEA-DE09-428E-84E1-B9169C41CD63}"/>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29B35980-4845-44EE-9D3C-0F7CB6B2390D}"/>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D8F8CB5-C2D1-4BCC-90D7-5AC4B6B698C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0188008-1444-4928-AC03-64FDCE35B7A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3091AAA-3A6A-4829-8E56-57057302E7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24F6ACD-FB76-4731-8175-3C762EB78C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6FED204-7275-4312-B657-17DE321F6E2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120345</xdr:rowOff>
    </xdr:from>
    <xdr:to>
      <xdr:col>55</xdr:col>
      <xdr:colOff>50800</xdr:colOff>
      <xdr:row>108</xdr:row>
      <xdr:rowOff>50495</xdr:rowOff>
    </xdr:to>
    <xdr:sp macro="" textlink="">
      <xdr:nvSpPr>
        <xdr:cNvPr id="479" name="楕円 478">
          <a:extLst>
            <a:ext uri="{FF2B5EF4-FFF2-40B4-BE49-F238E27FC236}">
              <a16:creationId xmlns:a16="http://schemas.microsoft.com/office/drawing/2014/main" id="{4D52C01F-A942-419C-BBF8-F6D273F6845C}"/>
            </a:ext>
          </a:extLst>
        </xdr:cNvPr>
        <xdr:cNvSpPr/>
      </xdr:nvSpPr>
      <xdr:spPr>
        <a:xfrm>
          <a:off x="10426700" y="184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35272</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3C6E742E-FE4E-4BCF-8B5F-E0503EC4C912}"/>
            </a:ext>
          </a:extLst>
        </xdr:cNvPr>
        <xdr:cNvSpPr txBox="1"/>
      </xdr:nvSpPr>
      <xdr:spPr>
        <a:xfrm>
          <a:off x="10515600" y="183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127571</xdr:rowOff>
    </xdr:from>
    <xdr:to>
      <xdr:col>50</xdr:col>
      <xdr:colOff>165100</xdr:colOff>
      <xdr:row>108</xdr:row>
      <xdr:rowOff>57721</xdr:rowOff>
    </xdr:to>
    <xdr:sp macro="" textlink="">
      <xdr:nvSpPr>
        <xdr:cNvPr id="481" name="楕円 480">
          <a:extLst>
            <a:ext uri="{FF2B5EF4-FFF2-40B4-BE49-F238E27FC236}">
              <a16:creationId xmlns:a16="http://schemas.microsoft.com/office/drawing/2014/main" id="{64EF950C-83C5-45C4-B132-F2BCADAF7FB4}"/>
            </a:ext>
          </a:extLst>
        </xdr:cNvPr>
        <xdr:cNvSpPr/>
      </xdr:nvSpPr>
      <xdr:spPr>
        <a:xfrm>
          <a:off x="9588500" y="184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171145</xdr:rowOff>
    </xdr:from>
    <xdr:to>
      <xdr:col>55</xdr:col>
      <xdr:colOff>0</xdr:colOff>
      <xdr:row>108</xdr:row>
      <xdr:rowOff>6921</xdr:rowOff>
    </xdr:to>
    <xdr:cxnSp macro="">
      <xdr:nvCxnSpPr>
        <xdr:cNvPr id="482" name="直線コネクタ 481">
          <a:extLst>
            <a:ext uri="{FF2B5EF4-FFF2-40B4-BE49-F238E27FC236}">
              <a16:creationId xmlns:a16="http://schemas.microsoft.com/office/drawing/2014/main" id="{0F8B2B3B-455E-4548-8AD6-B75D9B3C0236}"/>
            </a:ext>
          </a:extLst>
        </xdr:cNvPr>
        <xdr:cNvCxnSpPr/>
      </xdr:nvCxnSpPr>
      <xdr:spPr>
        <a:xfrm flipV="1">
          <a:off x="9639300" y="18516295"/>
          <a:ext cx="838200" cy="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127696</xdr:rowOff>
    </xdr:from>
    <xdr:to>
      <xdr:col>46</xdr:col>
      <xdr:colOff>38100</xdr:colOff>
      <xdr:row>108</xdr:row>
      <xdr:rowOff>57846</xdr:rowOff>
    </xdr:to>
    <xdr:sp macro="" textlink="">
      <xdr:nvSpPr>
        <xdr:cNvPr id="483" name="楕円 482">
          <a:extLst>
            <a:ext uri="{FF2B5EF4-FFF2-40B4-BE49-F238E27FC236}">
              <a16:creationId xmlns:a16="http://schemas.microsoft.com/office/drawing/2014/main" id="{B5D28802-520A-4974-B16C-FB9EF77E0D6D}"/>
            </a:ext>
          </a:extLst>
        </xdr:cNvPr>
        <xdr:cNvSpPr/>
      </xdr:nvSpPr>
      <xdr:spPr>
        <a:xfrm>
          <a:off x="8699500" y="184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6921</xdr:rowOff>
    </xdr:from>
    <xdr:to>
      <xdr:col>50</xdr:col>
      <xdr:colOff>114300</xdr:colOff>
      <xdr:row>108</xdr:row>
      <xdr:rowOff>7046</xdr:rowOff>
    </xdr:to>
    <xdr:cxnSp macro="">
      <xdr:nvCxnSpPr>
        <xdr:cNvPr id="484" name="直線コネクタ 483">
          <a:extLst>
            <a:ext uri="{FF2B5EF4-FFF2-40B4-BE49-F238E27FC236}">
              <a16:creationId xmlns:a16="http://schemas.microsoft.com/office/drawing/2014/main" id="{307D2906-770A-4700-8B84-4C1B3A49BD3E}"/>
            </a:ext>
          </a:extLst>
        </xdr:cNvPr>
        <xdr:cNvCxnSpPr/>
      </xdr:nvCxnSpPr>
      <xdr:spPr>
        <a:xfrm flipV="1">
          <a:off x="8750300" y="18523521"/>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128949</xdr:rowOff>
    </xdr:from>
    <xdr:to>
      <xdr:col>41</xdr:col>
      <xdr:colOff>101600</xdr:colOff>
      <xdr:row>108</xdr:row>
      <xdr:rowOff>59099</xdr:rowOff>
    </xdr:to>
    <xdr:sp macro="" textlink="">
      <xdr:nvSpPr>
        <xdr:cNvPr id="485" name="楕円 484">
          <a:extLst>
            <a:ext uri="{FF2B5EF4-FFF2-40B4-BE49-F238E27FC236}">
              <a16:creationId xmlns:a16="http://schemas.microsoft.com/office/drawing/2014/main" id="{A07FE784-0BE5-4362-BA79-CAF478F70DDF}"/>
            </a:ext>
          </a:extLst>
        </xdr:cNvPr>
        <xdr:cNvSpPr/>
      </xdr:nvSpPr>
      <xdr:spPr>
        <a:xfrm>
          <a:off x="7810500" y="1847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7046</xdr:rowOff>
    </xdr:from>
    <xdr:to>
      <xdr:col>45</xdr:col>
      <xdr:colOff>177800</xdr:colOff>
      <xdr:row>108</xdr:row>
      <xdr:rowOff>8299</xdr:rowOff>
    </xdr:to>
    <xdr:cxnSp macro="">
      <xdr:nvCxnSpPr>
        <xdr:cNvPr id="486" name="直線コネクタ 485">
          <a:extLst>
            <a:ext uri="{FF2B5EF4-FFF2-40B4-BE49-F238E27FC236}">
              <a16:creationId xmlns:a16="http://schemas.microsoft.com/office/drawing/2014/main" id="{57C0EAF1-F3A1-49EA-9259-8BC8F7215EAF}"/>
            </a:ext>
          </a:extLst>
        </xdr:cNvPr>
        <xdr:cNvCxnSpPr/>
      </xdr:nvCxnSpPr>
      <xdr:spPr>
        <a:xfrm flipV="1">
          <a:off x="7861300" y="18523646"/>
          <a:ext cx="8890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130053</xdr:rowOff>
    </xdr:from>
    <xdr:to>
      <xdr:col>36</xdr:col>
      <xdr:colOff>165100</xdr:colOff>
      <xdr:row>108</xdr:row>
      <xdr:rowOff>60203</xdr:rowOff>
    </xdr:to>
    <xdr:sp macro="" textlink="">
      <xdr:nvSpPr>
        <xdr:cNvPr id="487" name="楕円 486">
          <a:extLst>
            <a:ext uri="{FF2B5EF4-FFF2-40B4-BE49-F238E27FC236}">
              <a16:creationId xmlns:a16="http://schemas.microsoft.com/office/drawing/2014/main" id="{2C0861AA-CB36-43D2-8AC9-79D4A1658EE5}"/>
            </a:ext>
          </a:extLst>
        </xdr:cNvPr>
        <xdr:cNvSpPr/>
      </xdr:nvSpPr>
      <xdr:spPr>
        <a:xfrm>
          <a:off x="6921500" y="1847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8299</xdr:rowOff>
    </xdr:from>
    <xdr:to>
      <xdr:col>41</xdr:col>
      <xdr:colOff>50800</xdr:colOff>
      <xdr:row>108</xdr:row>
      <xdr:rowOff>9403</xdr:rowOff>
    </xdr:to>
    <xdr:cxnSp macro="">
      <xdr:nvCxnSpPr>
        <xdr:cNvPr id="488" name="直線コネクタ 487">
          <a:extLst>
            <a:ext uri="{FF2B5EF4-FFF2-40B4-BE49-F238E27FC236}">
              <a16:creationId xmlns:a16="http://schemas.microsoft.com/office/drawing/2014/main" id="{1DA095BB-4049-4D83-863C-7D8A6EA66E8C}"/>
            </a:ext>
          </a:extLst>
        </xdr:cNvPr>
        <xdr:cNvCxnSpPr/>
      </xdr:nvCxnSpPr>
      <xdr:spPr>
        <a:xfrm flipV="1">
          <a:off x="6972300" y="18524899"/>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5F56830D-8889-431C-860F-275A6AF06DB9}"/>
            </a:ext>
          </a:extLst>
        </xdr:cNvPr>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470A9448-AF35-4A89-8972-F3593D9A285F}"/>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A77440F3-6C87-4645-8A8F-B06E6876A550}"/>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A214792E-B805-4FC9-AAA8-C2695A3C86FC}"/>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48848</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7F60950A-13A0-4206-927E-E7127590895B}"/>
            </a:ext>
          </a:extLst>
        </xdr:cNvPr>
        <xdr:cNvSpPr txBox="1"/>
      </xdr:nvSpPr>
      <xdr:spPr>
        <a:xfrm>
          <a:off x="9359411" y="185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48973</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BED1249A-1EC0-4374-9867-321E2FD03712}"/>
            </a:ext>
          </a:extLst>
        </xdr:cNvPr>
        <xdr:cNvSpPr txBox="1"/>
      </xdr:nvSpPr>
      <xdr:spPr>
        <a:xfrm>
          <a:off x="8483111" y="1856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50226</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5FAFB919-0AE1-44F1-8B85-027DE6DABC2F}"/>
            </a:ext>
          </a:extLst>
        </xdr:cNvPr>
        <xdr:cNvSpPr txBox="1"/>
      </xdr:nvSpPr>
      <xdr:spPr>
        <a:xfrm>
          <a:off x="7594111" y="1856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51330</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CB2736D1-323E-46D4-8B1E-DCDA4BBBC1F7}"/>
            </a:ext>
          </a:extLst>
        </xdr:cNvPr>
        <xdr:cNvSpPr txBox="1"/>
      </xdr:nvSpPr>
      <xdr:spPr>
        <a:xfrm>
          <a:off x="6705111" y="185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720A3BB-DF37-4940-9565-EC713BF7CB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C5D8370B-526E-468E-83AA-68F178838D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12A46938-5BB3-4D40-A163-9EDCA8F7D7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52BD66E0-5092-4052-8F19-0392C5051A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A1D22A8-A1CE-43FE-89A4-F1D749C23A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3DBBD4D1-847D-4961-BF68-8015469FC6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54E8E091-4064-4206-AA97-391CD36B57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ADF44E9D-778B-4909-8B6C-BB2CA8607F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9E429AED-2E2E-4A2F-A77B-9440E756BA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1B97FC4-3B97-47BE-8EAC-EFBB2E8777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551ACEDA-A12C-4975-B859-0F3F2125CD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7CB7742-1101-46C0-B68F-DE07577B72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7AE7522B-3BA3-4DE3-9ED7-DDA5B4E418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BE709B36-3A3C-40F8-986C-A28D376942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7C41FCD5-9AA5-4F1E-8DE1-B935A4E86D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87D89544-2CFF-46F0-8E11-CFC7EFBB94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E394A72-E562-433A-8743-737B7AC39AC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FE350B2A-151D-49E4-BAB8-0B5B403308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B88F7595-A03E-41C9-A106-A9F3126267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D8AB930-51F7-4BF8-A7C3-E3BCF0D119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4757EDB-4C3C-4843-80E3-48E81C3FF3F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FC1014C-0738-41A2-A04C-4A340E2202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01F9EEB-4098-48BE-BC2C-CDCDC117442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60C68118-7603-4060-A755-BF457F21B8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81DB38AF-F5E9-4816-8F67-69BEE1AF37B4}"/>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5BD343B5-138D-4108-972A-4725AB52F49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622AA8C9-B66A-4093-BAFB-472D84CF466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6CD46ADC-9849-4B82-B09E-D2973F3C70E1}"/>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00D60D77-7ACD-4DB3-8123-BAD94614C421}"/>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DA36B489-3C49-4F96-B8D0-6A9B2AAD7C62}"/>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10E2A290-F5D9-475B-8B60-72BEF12DC5A7}"/>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BF221DDB-F346-4479-9E8C-4426833B46FC}"/>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19D1BD87-5C1F-4AA1-961E-466538F4CBCC}"/>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A878E60C-1304-4268-AE31-69CED7830AB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4963DF4F-2528-47AC-A0B3-63CA9162376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FFCD86-402A-4011-A160-9FAB1128F6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BB93089-E167-457B-BB80-7B4581FCA9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2C0E45E-3F2D-4DAA-8F47-DAEE21E60C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E20C25C-FC24-488F-9E56-628E072E20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19C4BBC-33AF-4B3E-AA14-C25C41C9D7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88265</xdr:rowOff>
    </xdr:from>
    <xdr:to>
      <xdr:col>85</xdr:col>
      <xdr:colOff>177800</xdr:colOff>
      <xdr:row>41</xdr:row>
      <xdr:rowOff>18415</xdr:rowOff>
    </xdr:to>
    <xdr:sp macro="" textlink="">
      <xdr:nvSpPr>
        <xdr:cNvPr id="537" name="楕円 536">
          <a:extLst>
            <a:ext uri="{FF2B5EF4-FFF2-40B4-BE49-F238E27FC236}">
              <a16:creationId xmlns:a16="http://schemas.microsoft.com/office/drawing/2014/main" id="{80500761-755B-4DA3-8899-2D21FC333CC1}"/>
            </a:ext>
          </a:extLst>
        </xdr:cNvPr>
        <xdr:cNvSpPr/>
      </xdr:nvSpPr>
      <xdr:spPr>
        <a:xfrm>
          <a:off x="16268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66692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885BFC75-04B0-49C7-960D-2939D67AF5DD}"/>
            </a:ext>
          </a:extLst>
        </xdr:cNvPr>
        <xdr:cNvSpPr txBox="1"/>
      </xdr:nvSpPr>
      <xdr:spPr>
        <a:xfrm>
          <a:off x="16357600"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539" name="楕円 538">
          <a:extLst>
            <a:ext uri="{FF2B5EF4-FFF2-40B4-BE49-F238E27FC236}">
              <a16:creationId xmlns:a16="http://schemas.microsoft.com/office/drawing/2014/main" id="{4EB3BE76-5D60-4932-9509-1871EB6778C5}"/>
            </a:ext>
          </a:extLst>
        </xdr:cNvPr>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118110</xdr:rowOff>
    </xdr:from>
    <xdr:to>
      <xdr:col>85</xdr:col>
      <xdr:colOff>127000</xdr:colOff>
      <xdr:row>40</xdr:row>
      <xdr:rowOff>139065</xdr:rowOff>
    </xdr:to>
    <xdr:cxnSp macro="">
      <xdr:nvCxnSpPr>
        <xdr:cNvPr id="540" name="直線コネクタ 539">
          <a:extLst>
            <a:ext uri="{FF2B5EF4-FFF2-40B4-BE49-F238E27FC236}">
              <a16:creationId xmlns:a16="http://schemas.microsoft.com/office/drawing/2014/main" id="{F2177E1C-338D-4501-85E9-FA3A94477C04}"/>
            </a:ext>
          </a:extLst>
        </xdr:cNvPr>
        <xdr:cNvCxnSpPr/>
      </xdr:nvCxnSpPr>
      <xdr:spPr>
        <a:xfrm>
          <a:off x="15481300" y="69761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541" name="楕円 540">
          <a:extLst>
            <a:ext uri="{FF2B5EF4-FFF2-40B4-BE49-F238E27FC236}">
              <a16:creationId xmlns:a16="http://schemas.microsoft.com/office/drawing/2014/main" id="{22911636-7D46-41CD-A552-A17F458B9988}"/>
            </a:ext>
          </a:extLst>
        </xdr:cNvPr>
        <xdr:cNvSpPr/>
      </xdr:nvSpPr>
      <xdr:spPr>
        <a:xfrm>
          <a:off x="1454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118110</xdr:rowOff>
    </xdr:to>
    <xdr:cxnSp macro="">
      <xdr:nvCxnSpPr>
        <xdr:cNvPr id="542" name="直線コネクタ 541">
          <a:extLst>
            <a:ext uri="{FF2B5EF4-FFF2-40B4-BE49-F238E27FC236}">
              <a16:creationId xmlns:a16="http://schemas.microsoft.com/office/drawing/2014/main" id="{089777C3-D9F8-4DC4-9EE7-F0CDD069EF01}"/>
            </a:ext>
          </a:extLst>
        </xdr:cNvPr>
        <xdr:cNvCxnSpPr/>
      </xdr:nvCxnSpPr>
      <xdr:spPr>
        <a:xfrm>
          <a:off x="14592300" y="6945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543" name="楕円 542">
          <a:extLst>
            <a:ext uri="{FF2B5EF4-FFF2-40B4-BE49-F238E27FC236}">
              <a16:creationId xmlns:a16="http://schemas.microsoft.com/office/drawing/2014/main" id="{6158BDCF-0EA5-4BD9-823E-769E8F38D98D}"/>
            </a:ext>
          </a:extLst>
        </xdr:cNvPr>
        <xdr:cNvSpPr/>
      </xdr:nvSpPr>
      <xdr:spPr>
        <a:xfrm>
          <a:off x="1365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87630</xdr:rowOff>
    </xdr:to>
    <xdr:cxnSp macro="">
      <xdr:nvCxnSpPr>
        <xdr:cNvPr id="544" name="直線コネクタ 543">
          <a:extLst>
            <a:ext uri="{FF2B5EF4-FFF2-40B4-BE49-F238E27FC236}">
              <a16:creationId xmlns:a16="http://schemas.microsoft.com/office/drawing/2014/main" id="{DA0FC74B-2513-4E28-B6ED-51A85731225F}"/>
            </a:ext>
          </a:extLst>
        </xdr:cNvPr>
        <xdr:cNvCxnSpPr/>
      </xdr:nvCxnSpPr>
      <xdr:spPr>
        <a:xfrm>
          <a:off x="13703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xdr:rowOff>
    </xdr:from>
    <xdr:to>
      <xdr:col>67</xdr:col>
      <xdr:colOff>101600</xdr:colOff>
      <xdr:row>40</xdr:row>
      <xdr:rowOff>107950</xdr:rowOff>
    </xdr:to>
    <xdr:sp macro="" textlink="">
      <xdr:nvSpPr>
        <xdr:cNvPr id="545" name="楕円 544">
          <a:extLst>
            <a:ext uri="{FF2B5EF4-FFF2-40B4-BE49-F238E27FC236}">
              <a16:creationId xmlns:a16="http://schemas.microsoft.com/office/drawing/2014/main" id="{830950DA-7EC2-474F-B617-8DADDA128311}"/>
            </a:ext>
          </a:extLst>
        </xdr:cNvPr>
        <xdr:cNvSpPr/>
      </xdr:nvSpPr>
      <xdr:spPr>
        <a:xfrm>
          <a:off x="12763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45720</xdr:rowOff>
    </xdr:from>
    <xdr:to>
      <xdr:col>71</xdr:col>
      <xdr:colOff>177800</xdr:colOff>
      <xdr:row>40</xdr:row>
      <xdr:rowOff>57150</xdr:rowOff>
    </xdr:to>
    <xdr:cxnSp macro="">
      <xdr:nvCxnSpPr>
        <xdr:cNvPr id="546" name="直線コネクタ 545">
          <a:extLst>
            <a:ext uri="{FF2B5EF4-FFF2-40B4-BE49-F238E27FC236}">
              <a16:creationId xmlns:a16="http://schemas.microsoft.com/office/drawing/2014/main" id="{90375DB8-D7DC-46B2-AA00-839D484E86B5}"/>
            </a:ext>
          </a:extLst>
        </xdr:cNvPr>
        <xdr:cNvCxnSpPr/>
      </xdr:nvCxnSpPr>
      <xdr:spPr>
        <a:xfrm flipV="1">
          <a:off x="12814300" y="690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C3D96ACD-C0A1-4C7E-AB1F-599A55403D4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48E5D3C9-B3B4-4706-9201-27B3B2725F6F}"/>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1368BEA3-4568-4106-8700-AEBCC79081F9}"/>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D0B368D8-AC34-4917-9B35-B1094E545EA6}"/>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DD95ED41-2F34-4787-8118-F4B887944174}"/>
            </a:ext>
          </a:extLst>
        </xdr:cNvPr>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12A58F64-1057-47A3-9F09-01C42C59126B}"/>
            </a:ext>
          </a:extLst>
        </xdr:cNvPr>
        <xdr:cNvSpPr txBox="1"/>
      </xdr:nvSpPr>
      <xdr:spPr>
        <a:xfrm>
          <a:off x="14389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BC25672A-BC64-4C8E-B9B1-E0AC78DDEE7C}"/>
            </a:ext>
          </a:extLst>
        </xdr:cNvPr>
        <xdr:cNvSpPr txBox="1"/>
      </xdr:nvSpPr>
      <xdr:spPr>
        <a:xfrm>
          <a:off x="13500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99077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7EAB1F8-A128-4C9D-AEC9-7BC5E378AC2A}"/>
            </a:ext>
          </a:extLst>
        </xdr:cNvPr>
        <xdr:cNvSpPr txBox="1"/>
      </xdr:nvSpPr>
      <xdr:spPr>
        <a:xfrm>
          <a:off x="12611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885EF1F-3CD1-4CE8-806D-4CE306190B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A8724774-3EF7-42E4-A7B1-96C1F3C6EF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882A4A2-8784-41AC-93B9-BF68E48878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0C83159-96C4-4927-AB6D-B22E23A674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580C637-3B38-4102-8CC3-2D67EA20D2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B38D2BE-B074-4F15-B27F-3CD990A1F0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25483C50-5D9C-4FFE-9F4D-4159F6963F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38EA263-6B39-4BD7-B655-EACEF296ED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FFFBD64-75F4-4819-9069-502042C61B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C3142B55-3EDD-4E89-B187-4492DF89C80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EF6AA4B1-3E6E-4FA5-8137-978C53EC339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2E66AA4C-68D3-4E58-8BC6-686B2ED5D78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63D4109D-9633-479D-90D6-A3BF9B8FD06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66BDEAF4-EFD6-4E43-A9BB-79D888E09EA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79AF2217-3690-423A-B13A-8C0010F6B0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602493C5-6902-4EC3-8C70-1940AC9E13E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A7EA76A-74EB-493B-995E-00B75127A35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6A3B78C6-9B58-48EC-8796-0AEE00EAE5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ED11E8DF-08F6-4186-BB1E-1AE6757CD1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80E9614C-0E40-44B3-BDBE-8107473C185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13F4C82-4170-4A1F-8140-57152A1D3B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860BA7AF-4608-4F06-8AC9-4B48EF3F325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B0D92635-9C63-46F4-8AA0-2E67C2728A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60C0DA18-4E9D-4D52-A99C-3383C36F470F}"/>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E1A087DA-8C1B-4C6E-AEC9-6E074FC0255C}"/>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96DA0C7F-F0F2-4CBD-87C2-57D337076BFA}"/>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B2AABD58-1CF0-4EBE-ACB7-4C2F3DF72BE5}"/>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0AC3E784-2D20-4F30-BA3D-74DB5C70AF8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616E48A2-F1C6-44DE-91D0-5E9DE06AE8C4}"/>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D5E5C583-04BC-4B35-A794-0DFE66894251}"/>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8E06337D-DC35-496A-9063-5D6806E0E329}"/>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0E0D4A5C-CA0F-44E4-84B3-9A317E5DD867}"/>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FBC94082-D43E-4459-B9C1-E400B3DF7A8C}"/>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E0DDCD5E-B565-4258-96FD-366C60FFBEC2}"/>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29259CC-ACF1-4049-A931-716FED08A4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4FD7384-D0C7-4A87-A17A-E445255078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21344C4-7D1C-4CC6-9599-1D521E1E93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E8149B0-AC40-4C1C-9AD8-EA6D764978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219B8AE-3445-493A-91EE-EA2FD4BBE0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594" name="楕円 593">
          <a:extLst>
            <a:ext uri="{FF2B5EF4-FFF2-40B4-BE49-F238E27FC236}">
              <a16:creationId xmlns:a16="http://schemas.microsoft.com/office/drawing/2014/main" id="{3F23C960-FC3E-4074-9738-F3EBEDB6F335}"/>
            </a:ext>
          </a:extLst>
        </xdr:cNvPr>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81805811-C906-48BF-BA4D-276656B3556F}"/>
            </a:ext>
          </a:extLst>
        </xdr:cNvPr>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596" name="楕円 595">
          <a:extLst>
            <a:ext uri="{FF2B5EF4-FFF2-40B4-BE49-F238E27FC236}">
              <a16:creationId xmlns:a16="http://schemas.microsoft.com/office/drawing/2014/main" id="{2258F511-8BA5-4FC9-ABA6-1D07877D0F6E}"/>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118110</xdr:rowOff>
    </xdr:from>
    <xdr:to>
      <xdr:col>116</xdr:col>
      <xdr:colOff>63500</xdr:colOff>
      <xdr:row>40</xdr:row>
      <xdr:rowOff>121920</xdr:rowOff>
    </xdr:to>
    <xdr:cxnSp macro="">
      <xdr:nvCxnSpPr>
        <xdr:cNvPr id="597" name="直線コネクタ 596">
          <a:extLst>
            <a:ext uri="{FF2B5EF4-FFF2-40B4-BE49-F238E27FC236}">
              <a16:creationId xmlns:a16="http://schemas.microsoft.com/office/drawing/2014/main" id="{448ADB67-4550-45AF-BCAD-6250CB35E2D0}"/>
            </a:ext>
          </a:extLst>
        </xdr:cNvPr>
        <xdr:cNvCxnSpPr/>
      </xdr:nvCxnSpPr>
      <xdr:spPr>
        <a:xfrm flipV="1">
          <a:off x="21323300" y="697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74930</xdr:rowOff>
    </xdr:from>
    <xdr:to>
      <xdr:col>107</xdr:col>
      <xdr:colOff>101600</xdr:colOff>
      <xdr:row>41</xdr:row>
      <xdr:rowOff>5080</xdr:rowOff>
    </xdr:to>
    <xdr:sp macro="" textlink="">
      <xdr:nvSpPr>
        <xdr:cNvPr id="598" name="楕円 597">
          <a:extLst>
            <a:ext uri="{FF2B5EF4-FFF2-40B4-BE49-F238E27FC236}">
              <a16:creationId xmlns:a16="http://schemas.microsoft.com/office/drawing/2014/main" id="{7B066865-3B42-4A10-9B42-188AE78F8E1F}"/>
            </a:ext>
          </a:extLst>
        </xdr:cNvPr>
        <xdr:cNvSpPr/>
      </xdr:nvSpPr>
      <xdr:spPr>
        <a:xfrm>
          <a:off x="20383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125730</xdr:rowOff>
    </xdr:to>
    <xdr:cxnSp macro="">
      <xdr:nvCxnSpPr>
        <xdr:cNvPr id="599" name="直線コネクタ 598">
          <a:extLst>
            <a:ext uri="{FF2B5EF4-FFF2-40B4-BE49-F238E27FC236}">
              <a16:creationId xmlns:a16="http://schemas.microsoft.com/office/drawing/2014/main" id="{C90D121B-9F9D-498A-B17C-4805EFB5EED3}"/>
            </a:ext>
          </a:extLst>
        </xdr:cNvPr>
        <xdr:cNvCxnSpPr/>
      </xdr:nvCxnSpPr>
      <xdr:spPr>
        <a:xfrm flipV="1">
          <a:off x="20434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600" name="楕円 599">
          <a:extLst>
            <a:ext uri="{FF2B5EF4-FFF2-40B4-BE49-F238E27FC236}">
              <a16:creationId xmlns:a16="http://schemas.microsoft.com/office/drawing/2014/main" id="{3B5D5617-99B9-4CFC-B371-08FC5E515D61}"/>
            </a:ext>
          </a:extLst>
        </xdr:cNvPr>
        <xdr:cNvSpPr/>
      </xdr:nvSpPr>
      <xdr:spPr>
        <a:xfrm>
          <a:off x="19494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125730</xdr:rowOff>
    </xdr:to>
    <xdr:cxnSp macro="">
      <xdr:nvCxnSpPr>
        <xdr:cNvPr id="601" name="直線コネクタ 600">
          <a:extLst>
            <a:ext uri="{FF2B5EF4-FFF2-40B4-BE49-F238E27FC236}">
              <a16:creationId xmlns:a16="http://schemas.microsoft.com/office/drawing/2014/main" id="{4B576998-22A4-49ED-855C-989AD0F0F0A2}"/>
            </a:ext>
          </a:extLst>
        </xdr:cNvPr>
        <xdr:cNvCxnSpPr/>
      </xdr:nvCxnSpPr>
      <xdr:spPr>
        <a:xfrm>
          <a:off x="19545300" y="69684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34925</xdr:rowOff>
    </xdr:from>
    <xdr:to>
      <xdr:col>98</xdr:col>
      <xdr:colOff>38100</xdr:colOff>
      <xdr:row>40</xdr:row>
      <xdr:rowOff>136525</xdr:rowOff>
    </xdr:to>
    <xdr:sp macro="" textlink="">
      <xdr:nvSpPr>
        <xdr:cNvPr id="602" name="楕円 601">
          <a:extLst>
            <a:ext uri="{FF2B5EF4-FFF2-40B4-BE49-F238E27FC236}">
              <a16:creationId xmlns:a16="http://schemas.microsoft.com/office/drawing/2014/main" id="{06375206-A6DF-4E3B-98BA-919522B5601C}"/>
            </a:ext>
          </a:extLst>
        </xdr:cNvPr>
        <xdr:cNvSpPr/>
      </xdr:nvSpPr>
      <xdr:spPr>
        <a:xfrm>
          <a:off x="18605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85725</xdr:rowOff>
    </xdr:from>
    <xdr:to>
      <xdr:col>102</xdr:col>
      <xdr:colOff>114300</xdr:colOff>
      <xdr:row>40</xdr:row>
      <xdr:rowOff>110490</xdr:rowOff>
    </xdr:to>
    <xdr:cxnSp macro="">
      <xdr:nvCxnSpPr>
        <xdr:cNvPr id="603" name="直線コネクタ 602">
          <a:extLst>
            <a:ext uri="{FF2B5EF4-FFF2-40B4-BE49-F238E27FC236}">
              <a16:creationId xmlns:a16="http://schemas.microsoft.com/office/drawing/2014/main" id="{F337C751-B510-4757-9CD0-3891DABE8474}"/>
            </a:ext>
          </a:extLst>
        </xdr:cNvPr>
        <xdr:cNvCxnSpPr/>
      </xdr:nvCxnSpPr>
      <xdr:spPr>
        <a:xfrm>
          <a:off x="18656300" y="69437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4073DF3B-8882-45EA-A7AD-98EFD6D64627}"/>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4FA98F02-323E-47DD-BC6D-013DBF2A93EE}"/>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D4202612-2A6A-4E62-A362-5F1AC37A827C}"/>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4EA875E9-E4AF-4AC8-99D9-E75EB5888B39}"/>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44D2FDFE-4E5D-4B88-9348-A4D599285966}"/>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F3625E57-186D-415D-8CB1-DAE7C11D223A}"/>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3F2E0F26-F24A-41E8-8060-FDAEBEE30BA7}"/>
            </a:ext>
          </a:extLst>
        </xdr:cNvPr>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127652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C3D942EB-E7F6-4C30-9CCC-F23C32050D4E}"/>
            </a:ext>
          </a:extLst>
        </xdr:cNvPr>
        <xdr:cNvSpPr txBox="1"/>
      </xdr:nvSpPr>
      <xdr:spPr>
        <a:xfrm>
          <a:off x="1842142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5780CB5-F575-4718-A218-DBD5861D6B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2BF82E1-F6FC-4C94-A321-ABFABD0FA9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698207FE-8114-4CE4-B164-050DB227A5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9E75343-EB8C-46F9-9978-07A799E98A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8FC026B-E99A-44B9-A21B-9DD29D4D68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0E263A8-5E9B-4F60-9981-94562FBC6D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FB34513A-C908-4F9D-8F91-BBAC9BFE34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18985B5-38A9-4882-9D71-88AB65BF51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E5A04468-A5D5-4B6B-8A58-A7F85697BD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8B5F5DA-288D-41F4-8014-FF564720CF7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2CC80A7B-DF71-400D-9F7E-1340C8B507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EA721484-8B42-4DA8-B759-21457564150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6DCFE35E-F9C6-47AE-9689-F260D4D06C9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76525A56-86F1-43C9-AB55-8A336F849A6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7CB57112-6F99-4337-90C2-293EA9888BC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5FD96FC3-0449-4632-BA2E-BD136D20FD8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7020A144-D983-43D6-AFB9-671BBBE9F20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62F9E25F-2E90-44DB-B74B-08BF3AD7718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FAA9588A-5FEE-46CE-B2A8-DE08097B801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1A895538-97FF-434E-94EB-70342B1D934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429F1CE9-17DB-479D-8E5C-2F3B3F5AEE6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D15AF02-CCE0-4DC3-BFD9-598112C033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FC0B113D-5673-4F2C-A1C0-9AC37925F5A2}"/>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9C9E508D-49A7-4939-A3E9-DFFC52F82A5F}"/>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0C8AF41B-4B99-4B20-BB23-3121EECD686D}"/>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8BF68F9E-051A-4BB7-B9F5-D7921580341E}"/>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013D2C04-7A5A-41AF-B751-3476B6EFBD6E}"/>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F83DE9F-DB49-442E-95C0-5C82CD01E13C}"/>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7B58E300-9666-48B4-B003-65AA7F8B5E6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57F8B5E1-5882-4E7C-B894-0D5DDDA493C9}"/>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EDFF2126-BC54-4098-B498-CE7C70182DC8}"/>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21CA5132-FDB8-4CB9-81E5-2E184D6D88C5}"/>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A794B44A-A9C3-45F7-965A-42D2DB13204D}"/>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CB9DF9C-DCA7-419E-A399-D5020FC582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FE7D9C9-4398-42ED-84AD-E393C69A76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82FB21F-0950-4326-8328-95DFD78133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2173528-E8FC-443C-8905-79453A3AEE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034F668-041C-4707-BE94-A1F3190CA9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650" name="楕円 649">
          <a:extLst>
            <a:ext uri="{FF2B5EF4-FFF2-40B4-BE49-F238E27FC236}">
              <a16:creationId xmlns:a16="http://schemas.microsoft.com/office/drawing/2014/main" id="{4E40218E-5DF7-405F-9DB3-E34DE535A03A}"/>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EC1B852A-A83E-46E8-AD2E-C9D121DC99B7}"/>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xdr:rowOff>
    </xdr:from>
    <xdr:to>
      <xdr:col>81</xdr:col>
      <xdr:colOff>101600</xdr:colOff>
      <xdr:row>58</xdr:row>
      <xdr:rowOff>103378</xdr:rowOff>
    </xdr:to>
    <xdr:sp macro="" textlink="">
      <xdr:nvSpPr>
        <xdr:cNvPr id="652" name="楕円 651">
          <a:extLst>
            <a:ext uri="{FF2B5EF4-FFF2-40B4-BE49-F238E27FC236}">
              <a16:creationId xmlns:a16="http://schemas.microsoft.com/office/drawing/2014/main" id="{E295AA3D-91D6-4D88-BF3F-8D196A93294B}"/>
            </a:ext>
          </a:extLst>
        </xdr:cNvPr>
        <xdr:cNvSpPr/>
      </xdr:nvSpPr>
      <xdr:spPr>
        <a:xfrm>
          <a:off x="15430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91440</xdr:rowOff>
    </xdr:to>
    <xdr:cxnSp macro="">
      <xdr:nvCxnSpPr>
        <xdr:cNvPr id="653" name="直線コネクタ 652">
          <a:extLst>
            <a:ext uri="{FF2B5EF4-FFF2-40B4-BE49-F238E27FC236}">
              <a16:creationId xmlns:a16="http://schemas.microsoft.com/office/drawing/2014/main" id="{1242F80E-042B-4F8A-86A7-2BC290E11F02}"/>
            </a:ext>
          </a:extLst>
        </xdr:cNvPr>
        <xdr:cNvCxnSpPr/>
      </xdr:nvCxnSpPr>
      <xdr:spPr>
        <a:xfrm>
          <a:off x="15481300" y="999667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132080</xdr:rowOff>
    </xdr:from>
    <xdr:to>
      <xdr:col>76</xdr:col>
      <xdr:colOff>165100</xdr:colOff>
      <xdr:row>58</xdr:row>
      <xdr:rowOff>62230</xdr:rowOff>
    </xdr:to>
    <xdr:sp macro="" textlink="">
      <xdr:nvSpPr>
        <xdr:cNvPr id="654" name="楕円 653">
          <a:extLst>
            <a:ext uri="{FF2B5EF4-FFF2-40B4-BE49-F238E27FC236}">
              <a16:creationId xmlns:a16="http://schemas.microsoft.com/office/drawing/2014/main" id="{0B32062B-5890-4D5A-B17B-2EE210B96079}"/>
            </a:ext>
          </a:extLst>
        </xdr:cNvPr>
        <xdr:cNvSpPr/>
      </xdr:nvSpPr>
      <xdr:spPr>
        <a:xfrm>
          <a:off x="14541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xdr:rowOff>
    </xdr:from>
    <xdr:to>
      <xdr:col>81</xdr:col>
      <xdr:colOff>50800</xdr:colOff>
      <xdr:row>58</xdr:row>
      <xdr:rowOff>52578</xdr:rowOff>
    </xdr:to>
    <xdr:cxnSp macro="">
      <xdr:nvCxnSpPr>
        <xdr:cNvPr id="655" name="直線コネクタ 654">
          <a:extLst>
            <a:ext uri="{FF2B5EF4-FFF2-40B4-BE49-F238E27FC236}">
              <a16:creationId xmlns:a16="http://schemas.microsoft.com/office/drawing/2014/main" id="{6F4BA068-FAD2-4D3A-9BA7-99952672149E}"/>
            </a:ext>
          </a:extLst>
        </xdr:cNvPr>
        <xdr:cNvCxnSpPr/>
      </xdr:nvCxnSpPr>
      <xdr:spPr>
        <a:xfrm>
          <a:off x="14592300" y="99555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70358</xdr:rowOff>
    </xdr:from>
    <xdr:to>
      <xdr:col>72</xdr:col>
      <xdr:colOff>38100</xdr:colOff>
      <xdr:row>58</xdr:row>
      <xdr:rowOff>508</xdr:rowOff>
    </xdr:to>
    <xdr:sp macro="" textlink="">
      <xdr:nvSpPr>
        <xdr:cNvPr id="656" name="楕円 655">
          <a:extLst>
            <a:ext uri="{FF2B5EF4-FFF2-40B4-BE49-F238E27FC236}">
              <a16:creationId xmlns:a16="http://schemas.microsoft.com/office/drawing/2014/main" id="{3C32DCC2-A178-43A9-BA6B-88EA69CC423F}"/>
            </a:ext>
          </a:extLst>
        </xdr:cNvPr>
        <xdr:cNvSpPr/>
      </xdr:nvSpPr>
      <xdr:spPr>
        <a:xfrm>
          <a:off x="13652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121158</xdr:rowOff>
    </xdr:from>
    <xdr:to>
      <xdr:col>76</xdr:col>
      <xdr:colOff>114300</xdr:colOff>
      <xdr:row>58</xdr:row>
      <xdr:rowOff>11430</xdr:rowOff>
    </xdr:to>
    <xdr:cxnSp macro="">
      <xdr:nvCxnSpPr>
        <xdr:cNvPr id="657" name="直線コネクタ 656">
          <a:extLst>
            <a:ext uri="{FF2B5EF4-FFF2-40B4-BE49-F238E27FC236}">
              <a16:creationId xmlns:a16="http://schemas.microsoft.com/office/drawing/2014/main" id="{398C2A4F-D32E-404F-A88E-93FA8D4A697A}"/>
            </a:ext>
          </a:extLst>
        </xdr:cNvPr>
        <xdr:cNvCxnSpPr/>
      </xdr:nvCxnSpPr>
      <xdr:spPr>
        <a:xfrm>
          <a:off x="13703300" y="98938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31496</xdr:rowOff>
    </xdr:from>
    <xdr:to>
      <xdr:col>67</xdr:col>
      <xdr:colOff>101600</xdr:colOff>
      <xdr:row>57</xdr:row>
      <xdr:rowOff>133096</xdr:rowOff>
    </xdr:to>
    <xdr:sp macro="" textlink="">
      <xdr:nvSpPr>
        <xdr:cNvPr id="658" name="楕円 657">
          <a:extLst>
            <a:ext uri="{FF2B5EF4-FFF2-40B4-BE49-F238E27FC236}">
              <a16:creationId xmlns:a16="http://schemas.microsoft.com/office/drawing/2014/main" id="{02FF2E63-E4D4-4017-BC43-A04900501439}"/>
            </a:ext>
          </a:extLst>
        </xdr:cNvPr>
        <xdr:cNvSpPr/>
      </xdr:nvSpPr>
      <xdr:spPr>
        <a:xfrm>
          <a:off x="12763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82296</xdr:rowOff>
    </xdr:from>
    <xdr:to>
      <xdr:col>71</xdr:col>
      <xdr:colOff>177800</xdr:colOff>
      <xdr:row>57</xdr:row>
      <xdr:rowOff>121158</xdr:rowOff>
    </xdr:to>
    <xdr:cxnSp macro="">
      <xdr:nvCxnSpPr>
        <xdr:cNvPr id="659" name="直線コネクタ 658">
          <a:extLst>
            <a:ext uri="{FF2B5EF4-FFF2-40B4-BE49-F238E27FC236}">
              <a16:creationId xmlns:a16="http://schemas.microsoft.com/office/drawing/2014/main" id="{E6291506-94A0-45DA-BF67-910A55A76DE4}"/>
            </a:ext>
          </a:extLst>
        </xdr:cNvPr>
        <xdr:cNvCxnSpPr/>
      </xdr:nvCxnSpPr>
      <xdr:spPr>
        <a:xfrm>
          <a:off x="12814300" y="98549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60" name="n_1aveValue【学校施設】&#10;有形固定資産減価償却率">
          <a:extLst>
            <a:ext uri="{FF2B5EF4-FFF2-40B4-BE49-F238E27FC236}">
              <a16:creationId xmlns:a16="http://schemas.microsoft.com/office/drawing/2014/main" id="{3F310EA8-28D6-4E33-9BFC-4C9287843F16}"/>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61" name="n_2aveValue【学校施設】&#10;有形固定資産減価償却率">
          <a:extLst>
            <a:ext uri="{FF2B5EF4-FFF2-40B4-BE49-F238E27FC236}">
              <a16:creationId xmlns:a16="http://schemas.microsoft.com/office/drawing/2014/main" id="{12998A2F-5152-497A-A653-7BB4A09DBABB}"/>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662" name="n_3aveValue【学校施設】&#10;有形固定資産減価償却率">
          <a:extLst>
            <a:ext uri="{FF2B5EF4-FFF2-40B4-BE49-F238E27FC236}">
              <a16:creationId xmlns:a16="http://schemas.microsoft.com/office/drawing/2014/main" id="{67889496-920B-48D7-94CD-17229B96C393}"/>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a:extLst>
            <a:ext uri="{FF2B5EF4-FFF2-40B4-BE49-F238E27FC236}">
              <a16:creationId xmlns:a16="http://schemas.microsoft.com/office/drawing/2014/main" id="{AC9F88FB-881E-480A-8AD8-D9C92F928E09}"/>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119905</xdr:rowOff>
    </xdr:from>
    <xdr:ext cx="405111" cy="259045"/>
    <xdr:sp macro="" textlink="">
      <xdr:nvSpPr>
        <xdr:cNvPr id="664" name="n_1mainValue【学校施設】&#10;有形固定資産減価償却率">
          <a:extLst>
            <a:ext uri="{FF2B5EF4-FFF2-40B4-BE49-F238E27FC236}">
              <a16:creationId xmlns:a16="http://schemas.microsoft.com/office/drawing/2014/main" id="{E4C68E58-B395-4D44-A474-261C9345261A}"/>
            </a:ext>
          </a:extLst>
        </xdr:cNvPr>
        <xdr:cNvSpPr txBox="1"/>
      </xdr:nvSpPr>
      <xdr:spPr>
        <a:xfrm>
          <a:off x="152660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78757</xdr:rowOff>
    </xdr:from>
    <xdr:ext cx="405111" cy="259045"/>
    <xdr:sp macro="" textlink="">
      <xdr:nvSpPr>
        <xdr:cNvPr id="665" name="n_2mainValue【学校施設】&#10;有形固定資産減価償却率">
          <a:extLst>
            <a:ext uri="{FF2B5EF4-FFF2-40B4-BE49-F238E27FC236}">
              <a16:creationId xmlns:a16="http://schemas.microsoft.com/office/drawing/2014/main" id="{A1388F12-519C-4459-A033-B30BC947BE08}"/>
            </a:ext>
          </a:extLst>
        </xdr:cNvPr>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17035</xdr:rowOff>
    </xdr:from>
    <xdr:ext cx="405111" cy="259045"/>
    <xdr:sp macro="" textlink="">
      <xdr:nvSpPr>
        <xdr:cNvPr id="666" name="n_3mainValue【学校施設】&#10;有形固定資産減価償却率">
          <a:extLst>
            <a:ext uri="{FF2B5EF4-FFF2-40B4-BE49-F238E27FC236}">
              <a16:creationId xmlns:a16="http://schemas.microsoft.com/office/drawing/2014/main" id="{90E9D56D-E76B-4254-870C-AB46ED4789DE}"/>
            </a:ext>
          </a:extLst>
        </xdr:cNvPr>
        <xdr:cNvSpPr txBox="1"/>
      </xdr:nvSpPr>
      <xdr:spPr>
        <a:xfrm>
          <a:off x="13500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149623</xdr:rowOff>
    </xdr:from>
    <xdr:ext cx="405111" cy="259045"/>
    <xdr:sp macro="" textlink="">
      <xdr:nvSpPr>
        <xdr:cNvPr id="667" name="n_4mainValue【学校施設】&#10;有形固定資産減価償却率">
          <a:extLst>
            <a:ext uri="{FF2B5EF4-FFF2-40B4-BE49-F238E27FC236}">
              <a16:creationId xmlns:a16="http://schemas.microsoft.com/office/drawing/2014/main" id="{C0E63734-2FC3-4844-8800-968674F09CD7}"/>
            </a:ext>
          </a:extLst>
        </xdr:cNvPr>
        <xdr:cNvSpPr txBox="1"/>
      </xdr:nvSpPr>
      <xdr:spPr>
        <a:xfrm>
          <a:off x="12611744"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BD9365B-31D5-4F35-BA89-EAA3DEEE61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5FE39DD-74E5-421F-B34F-48FDE5020F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F04CFDC-C1D5-4DA2-92C7-F3EC2EE344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261B78C5-9598-469A-818A-59CC068F9B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29DE67E4-AE7B-49F7-B198-C89531EC24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7DAAA21-02D8-42D8-A020-C023456615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95E1664-BB58-4CF2-B204-5999500A36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C229C12D-67C1-4828-B6F6-CFD9194B50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51F7E15-F7C5-43B9-80C5-D0C7F2C9AA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21E1925-C1B8-4AE1-AB94-DE1FFE122F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8DEC5B55-9259-465D-A662-275F93C082D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83E0429C-B30F-4B91-B70C-B796F2EF638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EAE42E38-BDC2-4056-8259-594DCBCF56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D26DF4F5-8A63-4210-9E02-F3326DFC2D0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3FFF0FF0-05FE-4A4E-9A19-1B9367A1855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6C13624D-90EC-4116-AEF2-C3D72B79B8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EF1B96B3-29EB-43EB-B263-9CE10F288DC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F43C3860-5917-4A6F-886F-E59746B84A9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DF1524C4-C65F-4314-8CC9-8419F0BC28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DA83F4B-0E01-43F6-AE54-D47415AEE95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E641A50-44FE-4BFB-A17D-588431C90A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1CD30B8F-C62C-4CF4-84AA-B07E010EAD3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E9F84369-97CC-445B-BE64-D7804F2DE005}"/>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1FF450CF-5F73-404D-AEA1-8D8DE5C85E64}"/>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A736CA88-00F4-4272-9E55-384D47E3212B}"/>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9B07475D-51A9-488D-89B9-DD0D6BDFDB25}"/>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35CB6013-C8A9-4C7A-AB14-6316787C02B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695" name="【学校施設】&#10;一人当たり面積平均値テキスト">
          <a:extLst>
            <a:ext uri="{FF2B5EF4-FFF2-40B4-BE49-F238E27FC236}">
              <a16:creationId xmlns:a16="http://schemas.microsoft.com/office/drawing/2014/main" id="{BA5FF0CF-5A0B-408F-892D-DEA4850F7665}"/>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C0BD9AF9-4B91-4BEC-A7AE-97B93DC6C26F}"/>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0F88E846-3CCC-46A6-A2DB-4510FCA98639}"/>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E13479F9-21FB-45C4-A566-392E8F90C32D}"/>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D9AFA8FB-6336-4F05-8289-C45F31F87DB9}"/>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5E889DB1-25E2-432C-A37F-FE32A8DD1D7E}"/>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FA57E77-A489-4E94-8F76-5B264F0B14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C2CDF4E-C0E9-4D3A-B643-F475F929A7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CE2697D-D845-446C-96F6-79FF154752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345D3ED-8484-4A30-BF5F-B9F0369A48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E5FB3F9-25C0-4288-B749-418EC671BB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33325</xdr:rowOff>
    </xdr:from>
    <xdr:to>
      <xdr:col>116</xdr:col>
      <xdr:colOff>114300</xdr:colOff>
      <xdr:row>63</xdr:row>
      <xdr:rowOff>134925</xdr:rowOff>
    </xdr:to>
    <xdr:sp macro="" textlink="">
      <xdr:nvSpPr>
        <xdr:cNvPr id="706" name="楕円 705">
          <a:extLst>
            <a:ext uri="{FF2B5EF4-FFF2-40B4-BE49-F238E27FC236}">
              <a16:creationId xmlns:a16="http://schemas.microsoft.com/office/drawing/2014/main" id="{04C52532-8952-4CC7-B0D6-D9F9953BFB2A}"/>
            </a:ext>
          </a:extLst>
        </xdr:cNvPr>
        <xdr:cNvSpPr/>
      </xdr:nvSpPr>
      <xdr:spPr>
        <a:xfrm>
          <a:off x="22110700" y="10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119702</xdr:rowOff>
    </xdr:from>
    <xdr:ext cx="469744" cy="259045"/>
    <xdr:sp macro="" textlink="">
      <xdr:nvSpPr>
        <xdr:cNvPr id="707" name="【学校施設】&#10;一人当たり面積該当値テキスト">
          <a:extLst>
            <a:ext uri="{FF2B5EF4-FFF2-40B4-BE49-F238E27FC236}">
              <a16:creationId xmlns:a16="http://schemas.microsoft.com/office/drawing/2014/main" id="{173FB293-86D4-416C-B6AF-3A660AD42EFD}"/>
            </a:ext>
          </a:extLst>
        </xdr:cNvPr>
        <xdr:cNvSpPr txBox="1"/>
      </xdr:nvSpPr>
      <xdr:spPr>
        <a:xfrm>
          <a:off x="22199600" y="107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42469</xdr:rowOff>
    </xdr:from>
    <xdr:to>
      <xdr:col>112</xdr:col>
      <xdr:colOff>38100</xdr:colOff>
      <xdr:row>63</xdr:row>
      <xdr:rowOff>144069</xdr:rowOff>
    </xdr:to>
    <xdr:sp macro="" textlink="">
      <xdr:nvSpPr>
        <xdr:cNvPr id="708" name="楕円 707">
          <a:extLst>
            <a:ext uri="{FF2B5EF4-FFF2-40B4-BE49-F238E27FC236}">
              <a16:creationId xmlns:a16="http://schemas.microsoft.com/office/drawing/2014/main" id="{BBB6EAF4-FB88-4076-97B1-97230B9B2506}"/>
            </a:ext>
          </a:extLst>
        </xdr:cNvPr>
        <xdr:cNvSpPr/>
      </xdr:nvSpPr>
      <xdr:spPr>
        <a:xfrm>
          <a:off x="21272500" y="108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84125</xdr:rowOff>
    </xdr:from>
    <xdr:to>
      <xdr:col>116</xdr:col>
      <xdr:colOff>63500</xdr:colOff>
      <xdr:row>63</xdr:row>
      <xdr:rowOff>93269</xdr:rowOff>
    </xdr:to>
    <xdr:cxnSp macro="">
      <xdr:nvCxnSpPr>
        <xdr:cNvPr id="709" name="直線コネクタ 708">
          <a:extLst>
            <a:ext uri="{FF2B5EF4-FFF2-40B4-BE49-F238E27FC236}">
              <a16:creationId xmlns:a16="http://schemas.microsoft.com/office/drawing/2014/main" id="{C6DB1FC3-C623-4045-B48C-A2AF2E39CA7D}"/>
            </a:ext>
          </a:extLst>
        </xdr:cNvPr>
        <xdr:cNvCxnSpPr/>
      </xdr:nvCxnSpPr>
      <xdr:spPr>
        <a:xfrm flipV="1">
          <a:off x="21323300" y="1088547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49784</xdr:rowOff>
    </xdr:from>
    <xdr:to>
      <xdr:col>107</xdr:col>
      <xdr:colOff>101600</xdr:colOff>
      <xdr:row>63</xdr:row>
      <xdr:rowOff>151384</xdr:rowOff>
    </xdr:to>
    <xdr:sp macro="" textlink="">
      <xdr:nvSpPr>
        <xdr:cNvPr id="710" name="楕円 709">
          <a:extLst>
            <a:ext uri="{FF2B5EF4-FFF2-40B4-BE49-F238E27FC236}">
              <a16:creationId xmlns:a16="http://schemas.microsoft.com/office/drawing/2014/main" id="{85B87C7C-049A-435A-9E43-1CD009EBC902}"/>
            </a:ext>
          </a:extLst>
        </xdr:cNvPr>
        <xdr:cNvSpPr/>
      </xdr:nvSpPr>
      <xdr:spPr>
        <a:xfrm>
          <a:off x="20383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93269</xdr:rowOff>
    </xdr:from>
    <xdr:to>
      <xdr:col>111</xdr:col>
      <xdr:colOff>177800</xdr:colOff>
      <xdr:row>63</xdr:row>
      <xdr:rowOff>100584</xdr:rowOff>
    </xdr:to>
    <xdr:cxnSp macro="">
      <xdr:nvCxnSpPr>
        <xdr:cNvPr id="711" name="直線コネクタ 710">
          <a:extLst>
            <a:ext uri="{FF2B5EF4-FFF2-40B4-BE49-F238E27FC236}">
              <a16:creationId xmlns:a16="http://schemas.microsoft.com/office/drawing/2014/main" id="{C01CF2C2-729E-4CD0-9852-174D0A931A43}"/>
            </a:ext>
          </a:extLst>
        </xdr:cNvPr>
        <xdr:cNvCxnSpPr/>
      </xdr:nvCxnSpPr>
      <xdr:spPr>
        <a:xfrm flipV="1">
          <a:off x="20434300" y="1089461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59386</xdr:rowOff>
    </xdr:from>
    <xdr:to>
      <xdr:col>102</xdr:col>
      <xdr:colOff>165100</xdr:colOff>
      <xdr:row>63</xdr:row>
      <xdr:rowOff>160986</xdr:rowOff>
    </xdr:to>
    <xdr:sp macro="" textlink="">
      <xdr:nvSpPr>
        <xdr:cNvPr id="712" name="楕円 711">
          <a:extLst>
            <a:ext uri="{FF2B5EF4-FFF2-40B4-BE49-F238E27FC236}">
              <a16:creationId xmlns:a16="http://schemas.microsoft.com/office/drawing/2014/main" id="{4CC45E25-32E8-4E87-AE34-3DF55DA91A64}"/>
            </a:ext>
          </a:extLst>
        </xdr:cNvPr>
        <xdr:cNvSpPr/>
      </xdr:nvSpPr>
      <xdr:spPr>
        <a:xfrm>
          <a:off x="19494500" y="108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100584</xdr:rowOff>
    </xdr:from>
    <xdr:to>
      <xdr:col>107</xdr:col>
      <xdr:colOff>50800</xdr:colOff>
      <xdr:row>63</xdr:row>
      <xdr:rowOff>110186</xdr:rowOff>
    </xdr:to>
    <xdr:cxnSp macro="">
      <xdr:nvCxnSpPr>
        <xdr:cNvPr id="713" name="直線コネクタ 712">
          <a:extLst>
            <a:ext uri="{FF2B5EF4-FFF2-40B4-BE49-F238E27FC236}">
              <a16:creationId xmlns:a16="http://schemas.microsoft.com/office/drawing/2014/main" id="{B80A969A-70A3-4603-A81E-305B0EF1DCF3}"/>
            </a:ext>
          </a:extLst>
        </xdr:cNvPr>
        <xdr:cNvCxnSpPr/>
      </xdr:nvCxnSpPr>
      <xdr:spPr>
        <a:xfrm flipV="1">
          <a:off x="19545300" y="1090193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64871</xdr:rowOff>
    </xdr:from>
    <xdr:to>
      <xdr:col>98</xdr:col>
      <xdr:colOff>38100</xdr:colOff>
      <xdr:row>63</xdr:row>
      <xdr:rowOff>166471</xdr:rowOff>
    </xdr:to>
    <xdr:sp macro="" textlink="">
      <xdr:nvSpPr>
        <xdr:cNvPr id="714" name="楕円 713">
          <a:extLst>
            <a:ext uri="{FF2B5EF4-FFF2-40B4-BE49-F238E27FC236}">
              <a16:creationId xmlns:a16="http://schemas.microsoft.com/office/drawing/2014/main" id="{1AB29291-9D83-4BDB-B618-568A97001718}"/>
            </a:ext>
          </a:extLst>
        </xdr:cNvPr>
        <xdr:cNvSpPr/>
      </xdr:nvSpPr>
      <xdr:spPr>
        <a:xfrm>
          <a:off x="18605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110186</xdr:rowOff>
    </xdr:from>
    <xdr:to>
      <xdr:col>102</xdr:col>
      <xdr:colOff>114300</xdr:colOff>
      <xdr:row>63</xdr:row>
      <xdr:rowOff>115671</xdr:rowOff>
    </xdr:to>
    <xdr:cxnSp macro="">
      <xdr:nvCxnSpPr>
        <xdr:cNvPr id="715" name="直線コネクタ 714">
          <a:extLst>
            <a:ext uri="{FF2B5EF4-FFF2-40B4-BE49-F238E27FC236}">
              <a16:creationId xmlns:a16="http://schemas.microsoft.com/office/drawing/2014/main" id="{FB45C465-AAB3-4E60-9260-6C3994EC2865}"/>
            </a:ext>
          </a:extLst>
        </xdr:cNvPr>
        <xdr:cNvCxnSpPr/>
      </xdr:nvCxnSpPr>
      <xdr:spPr>
        <a:xfrm flipV="1">
          <a:off x="18656300" y="10911536"/>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716" name="n_1aveValue【学校施設】&#10;一人当たり面積">
          <a:extLst>
            <a:ext uri="{FF2B5EF4-FFF2-40B4-BE49-F238E27FC236}">
              <a16:creationId xmlns:a16="http://schemas.microsoft.com/office/drawing/2014/main" id="{C0549352-56A3-43E3-97CE-54641AA03313}"/>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717" name="n_2aveValue【学校施設】&#10;一人当たり面積">
          <a:extLst>
            <a:ext uri="{FF2B5EF4-FFF2-40B4-BE49-F238E27FC236}">
              <a16:creationId xmlns:a16="http://schemas.microsoft.com/office/drawing/2014/main" id="{6F33411E-B877-43C5-B5B9-AF0AF0B5E0FC}"/>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718" name="n_3aveValue【学校施設】&#10;一人当たり面積">
          <a:extLst>
            <a:ext uri="{FF2B5EF4-FFF2-40B4-BE49-F238E27FC236}">
              <a16:creationId xmlns:a16="http://schemas.microsoft.com/office/drawing/2014/main" id="{A4F83D6D-09F8-4709-9CE3-C7128DFD7810}"/>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719" name="n_4aveValue【学校施設】&#10;一人当たり面積">
          <a:extLst>
            <a:ext uri="{FF2B5EF4-FFF2-40B4-BE49-F238E27FC236}">
              <a16:creationId xmlns:a16="http://schemas.microsoft.com/office/drawing/2014/main" id="{D986018D-3812-41A4-B02F-F2CA81A0093C}"/>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135196</xdr:rowOff>
    </xdr:from>
    <xdr:ext cx="469744" cy="259045"/>
    <xdr:sp macro="" textlink="">
      <xdr:nvSpPr>
        <xdr:cNvPr id="720" name="n_1mainValue【学校施設】&#10;一人当たり面積">
          <a:extLst>
            <a:ext uri="{FF2B5EF4-FFF2-40B4-BE49-F238E27FC236}">
              <a16:creationId xmlns:a16="http://schemas.microsoft.com/office/drawing/2014/main" id="{F8DF4B38-1D92-4BE0-87C0-55B8625BF915}"/>
            </a:ext>
          </a:extLst>
        </xdr:cNvPr>
        <xdr:cNvSpPr txBox="1"/>
      </xdr:nvSpPr>
      <xdr:spPr>
        <a:xfrm>
          <a:off x="21075727" y="1093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142511</xdr:rowOff>
    </xdr:from>
    <xdr:ext cx="469744" cy="259045"/>
    <xdr:sp macro="" textlink="">
      <xdr:nvSpPr>
        <xdr:cNvPr id="721" name="n_2mainValue【学校施設】&#10;一人当たり面積">
          <a:extLst>
            <a:ext uri="{FF2B5EF4-FFF2-40B4-BE49-F238E27FC236}">
              <a16:creationId xmlns:a16="http://schemas.microsoft.com/office/drawing/2014/main" id="{31BB99E3-FD2E-48F8-AE38-6EE0A5D55533}"/>
            </a:ext>
          </a:extLst>
        </xdr:cNvPr>
        <xdr:cNvSpPr txBox="1"/>
      </xdr:nvSpPr>
      <xdr:spPr>
        <a:xfrm>
          <a:off x="20199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152113</xdr:rowOff>
    </xdr:from>
    <xdr:ext cx="469744" cy="259045"/>
    <xdr:sp macro="" textlink="">
      <xdr:nvSpPr>
        <xdr:cNvPr id="722" name="n_3mainValue【学校施設】&#10;一人当たり面積">
          <a:extLst>
            <a:ext uri="{FF2B5EF4-FFF2-40B4-BE49-F238E27FC236}">
              <a16:creationId xmlns:a16="http://schemas.microsoft.com/office/drawing/2014/main" id="{3F3D4193-1AE1-494B-B6EA-B15F783C39C2}"/>
            </a:ext>
          </a:extLst>
        </xdr:cNvPr>
        <xdr:cNvSpPr txBox="1"/>
      </xdr:nvSpPr>
      <xdr:spPr>
        <a:xfrm>
          <a:off x="19310427" y="1095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157598</xdr:rowOff>
    </xdr:from>
    <xdr:ext cx="469744" cy="259045"/>
    <xdr:sp macro="" textlink="">
      <xdr:nvSpPr>
        <xdr:cNvPr id="723" name="n_4mainValue【学校施設】&#10;一人当たり面積">
          <a:extLst>
            <a:ext uri="{FF2B5EF4-FFF2-40B4-BE49-F238E27FC236}">
              <a16:creationId xmlns:a16="http://schemas.microsoft.com/office/drawing/2014/main" id="{D4C6D925-E135-45B4-868A-2DE65D64D7D9}"/>
            </a:ext>
          </a:extLst>
        </xdr:cNvPr>
        <xdr:cNvSpPr txBox="1"/>
      </xdr:nvSpPr>
      <xdr:spPr>
        <a:xfrm>
          <a:off x="18421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244A7A3-D5A8-4ABF-93BA-62093225FB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5EB18DA4-5E4F-46D0-BD0F-6793F09103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D533FA3F-FF1A-4244-8E97-C8D38356B4F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AD704688-F5F1-4056-908F-DEC19058B4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6FF906CD-89DB-41FD-93FE-55C89AF8C5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4D466A52-0A62-4514-A2AF-BCC021CB14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8CC44E8-4968-4EE4-8EC4-22E0FB2885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32D324B4-FE67-4A24-93C1-BEFC2667E7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E947961-E920-4206-81F3-C0C84743A6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2F8A7C9C-304E-4019-813B-2FF2F88E3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9CA3796D-95AC-4DA4-8216-57A4EA7291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D7EA4016-B1FA-4129-8B4E-5DDF673BA7C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55634BA4-ECF4-4CED-95E0-DE3BB25D643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283AD60E-E16D-4AE7-B95D-A24708C05C8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2E1E5CAD-3BE6-493F-8BE6-728F8C1C83C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776466CA-A55C-478D-98FD-37AE607C190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ACCF0C3D-2DDA-4E92-89DE-E57E259AB59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DF18769E-4166-47F0-8319-FD4746F561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5E1BBF77-7F84-44E2-AE20-BC81336DB50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5F60F813-8F1A-4CF2-BD0C-C01389E6772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D28471E5-73E2-4F14-973C-818CB050FB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74CE3E9C-DB5C-4EF9-B472-2A85C886E72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FC9AB04D-C7FF-4E3B-9FC8-E854ECFBB3C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B1064851-F9C4-41A6-B115-5DD97308AF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1ABA3C12-D71E-4CF8-BEC8-7D9E723BF4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23283C0B-08DF-4F85-936F-B042E87CE5EC}"/>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0AA3138C-7262-47DC-9D73-6E50BAC6B61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4365F9BA-D148-4ACF-A0FE-7B6549CA4E3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5FF8A65F-418F-4964-A9A1-0464C41EA8D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723D8D3E-48AA-4B5C-811C-CB972B9C3018}"/>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E3988BCB-52C1-46E4-97D6-54FEB77F9C3D}"/>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DEF41B9D-D3EB-4EAD-B0BC-12C0C4B3874B}"/>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4347CD20-8D9C-4099-87A7-9974A721214B}"/>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74978B4C-4635-44A6-8661-E134DF13E9ED}"/>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93EBC248-B29C-468D-AA85-C87D495EAE9B}"/>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a:extLst>
            <a:ext uri="{FF2B5EF4-FFF2-40B4-BE49-F238E27FC236}">
              <a16:creationId xmlns:a16="http://schemas.microsoft.com/office/drawing/2014/main" id="{58C96C20-07FB-4BE4-AADE-1E06AA388F9F}"/>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3377B40-1FBF-4E28-9B9A-9EDA13E9D8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EAE86FE-F917-49E7-9D01-E8C9C98946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6D70562-F084-4472-A06E-12EED98B2A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9810DC8-AAC1-415B-96E1-4A242EE7BC0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2419B3F-3053-4C18-803F-993555C5C9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77107</xdr:rowOff>
    </xdr:from>
    <xdr:to>
      <xdr:col>85</xdr:col>
      <xdr:colOff>177800</xdr:colOff>
      <xdr:row>86</xdr:row>
      <xdr:rowOff>7257</xdr:rowOff>
    </xdr:to>
    <xdr:sp macro="" textlink="">
      <xdr:nvSpPr>
        <xdr:cNvPr id="765" name="楕円 764">
          <a:extLst>
            <a:ext uri="{FF2B5EF4-FFF2-40B4-BE49-F238E27FC236}">
              <a16:creationId xmlns:a16="http://schemas.microsoft.com/office/drawing/2014/main" id="{9A3CF099-2EC4-4E41-A1D9-4AF8229999BE}"/>
            </a:ext>
          </a:extLst>
        </xdr:cNvPr>
        <xdr:cNvSpPr/>
      </xdr:nvSpPr>
      <xdr:spPr>
        <a:xfrm>
          <a:off x="16268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55534</xdr:rowOff>
    </xdr:from>
    <xdr:ext cx="405111" cy="259045"/>
    <xdr:sp macro="" textlink="">
      <xdr:nvSpPr>
        <xdr:cNvPr id="766" name="【児童館】&#10;有形固定資産減価償却率該当値テキスト">
          <a:extLst>
            <a:ext uri="{FF2B5EF4-FFF2-40B4-BE49-F238E27FC236}">
              <a16:creationId xmlns:a16="http://schemas.microsoft.com/office/drawing/2014/main" id="{D8D59E8E-B37D-4E01-908D-8E5528F66775}"/>
            </a:ext>
          </a:extLst>
        </xdr:cNvPr>
        <xdr:cNvSpPr txBox="1"/>
      </xdr:nvSpPr>
      <xdr:spPr>
        <a:xfrm>
          <a:off x="16357600"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47716</xdr:rowOff>
    </xdr:from>
    <xdr:to>
      <xdr:col>81</xdr:col>
      <xdr:colOff>101600</xdr:colOff>
      <xdr:row>85</xdr:row>
      <xdr:rowOff>149316</xdr:rowOff>
    </xdr:to>
    <xdr:sp macro="" textlink="">
      <xdr:nvSpPr>
        <xdr:cNvPr id="767" name="楕円 766">
          <a:extLst>
            <a:ext uri="{FF2B5EF4-FFF2-40B4-BE49-F238E27FC236}">
              <a16:creationId xmlns:a16="http://schemas.microsoft.com/office/drawing/2014/main" id="{5E587DBE-8E56-4CBC-9DCE-1CE34426FF2C}"/>
            </a:ext>
          </a:extLst>
        </xdr:cNvPr>
        <xdr:cNvSpPr/>
      </xdr:nvSpPr>
      <xdr:spPr>
        <a:xfrm>
          <a:off x="15430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98516</xdr:rowOff>
    </xdr:from>
    <xdr:to>
      <xdr:col>85</xdr:col>
      <xdr:colOff>127000</xdr:colOff>
      <xdr:row>85</xdr:row>
      <xdr:rowOff>127907</xdr:rowOff>
    </xdr:to>
    <xdr:cxnSp macro="">
      <xdr:nvCxnSpPr>
        <xdr:cNvPr id="768" name="直線コネクタ 767">
          <a:extLst>
            <a:ext uri="{FF2B5EF4-FFF2-40B4-BE49-F238E27FC236}">
              <a16:creationId xmlns:a16="http://schemas.microsoft.com/office/drawing/2014/main" id="{C08F6179-BBFC-4FCA-BA9C-1D8C9E7FF607}"/>
            </a:ext>
          </a:extLst>
        </xdr:cNvPr>
        <xdr:cNvCxnSpPr/>
      </xdr:nvCxnSpPr>
      <xdr:spPr>
        <a:xfrm>
          <a:off x="15481300" y="146717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19957</xdr:rowOff>
    </xdr:from>
    <xdr:to>
      <xdr:col>76</xdr:col>
      <xdr:colOff>165100</xdr:colOff>
      <xdr:row>85</xdr:row>
      <xdr:rowOff>121557</xdr:rowOff>
    </xdr:to>
    <xdr:sp macro="" textlink="">
      <xdr:nvSpPr>
        <xdr:cNvPr id="769" name="楕円 768">
          <a:extLst>
            <a:ext uri="{FF2B5EF4-FFF2-40B4-BE49-F238E27FC236}">
              <a16:creationId xmlns:a16="http://schemas.microsoft.com/office/drawing/2014/main" id="{E531D1AF-2FF6-4805-B3A1-D734B61D29B8}"/>
            </a:ext>
          </a:extLst>
        </xdr:cNvPr>
        <xdr:cNvSpPr/>
      </xdr:nvSpPr>
      <xdr:spPr>
        <a:xfrm>
          <a:off x="14541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70757</xdr:rowOff>
    </xdr:from>
    <xdr:to>
      <xdr:col>81</xdr:col>
      <xdr:colOff>50800</xdr:colOff>
      <xdr:row>85</xdr:row>
      <xdr:rowOff>98516</xdr:rowOff>
    </xdr:to>
    <xdr:cxnSp macro="">
      <xdr:nvCxnSpPr>
        <xdr:cNvPr id="770" name="直線コネクタ 769">
          <a:extLst>
            <a:ext uri="{FF2B5EF4-FFF2-40B4-BE49-F238E27FC236}">
              <a16:creationId xmlns:a16="http://schemas.microsoft.com/office/drawing/2014/main" id="{77F7E228-AC66-4949-B3A5-024CB0641580}"/>
            </a:ext>
          </a:extLst>
        </xdr:cNvPr>
        <xdr:cNvCxnSpPr/>
      </xdr:nvCxnSpPr>
      <xdr:spPr>
        <a:xfrm>
          <a:off x="14592300" y="146440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144055</xdr:rowOff>
    </xdr:from>
    <xdr:to>
      <xdr:col>72</xdr:col>
      <xdr:colOff>38100</xdr:colOff>
      <xdr:row>85</xdr:row>
      <xdr:rowOff>74205</xdr:rowOff>
    </xdr:to>
    <xdr:sp macro="" textlink="">
      <xdr:nvSpPr>
        <xdr:cNvPr id="771" name="楕円 770">
          <a:extLst>
            <a:ext uri="{FF2B5EF4-FFF2-40B4-BE49-F238E27FC236}">
              <a16:creationId xmlns:a16="http://schemas.microsoft.com/office/drawing/2014/main" id="{A4ADCD67-5D4C-444C-91BA-A7C5E58FAE9E}"/>
            </a:ext>
          </a:extLst>
        </xdr:cNvPr>
        <xdr:cNvSpPr/>
      </xdr:nvSpPr>
      <xdr:spPr>
        <a:xfrm>
          <a:off x="13652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23405</xdr:rowOff>
    </xdr:from>
    <xdr:to>
      <xdr:col>76</xdr:col>
      <xdr:colOff>114300</xdr:colOff>
      <xdr:row>85</xdr:row>
      <xdr:rowOff>70757</xdr:rowOff>
    </xdr:to>
    <xdr:cxnSp macro="">
      <xdr:nvCxnSpPr>
        <xdr:cNvPr id="772" name="直線コネクタ 771">
          <a:extLst>
            <a:ext uri="{FF2B5EF4-FFF2-40B4-BE49-F238E27FC236}">
              <a16:creationId xmlns:a16="http://schemas.microsoft.com/office/drawing/2014/main" id="{8E423077-F6DA-4E3E-9170-A085D132026C}"/>
            </a:ext>
          </a:extLst>
        </xdr:cNvPr>
        <xdr:cNvCxnSpPr/>
      </xdr:nvCxnSpPr>
      <xdr:spPr>
        <a:xfrm>
          <a:off x="13703300" y="1459665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140788</xdr:rowOff>
    </xdr:from>
    <xdr:to>
      <xdr:col>67</xdr:col>
      <xdr:colOff>101600</xdr:colOff>
      <xdr:row>85</xdr:row>
      <xdr:rowOff>70938</xdr:rowOff>
    </xdr:to>
    <xdr:sp macro="" textlink="">
      <xdr:nvSpPr>
        <xdr:cNvPr id="773" name="楕円 772">
          <a:extLst>
            <a:ext uri="{FF2B5EF4-FFF2-40B4-BE49-F238E27FC236}">
              <a16:creationId xmlns:a16="http://schemas.microsoft.com/office/drawing/2014/main" id="{B6BB0719-8848-43FE-AD93-3508F6B073EE}"/>
            </a:ext>
          </a:extLst>
        </xdr:cNvPr>
        <xdr:cNvSpPr/>
      </xdr:nvSpPr>
      <xdr:spPr>
        <a:xfrm>
          <a:off x="12763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20138</xdr:rowOff>
    </xdr:from>
    <xdr:to>
      <xdr:col>71</xdr:col>
      <xdr:colOff>177800</xdr:colOff>
      <xdr:row>85</xdr:row>
      <xdr:rowOff>23405</xdr:rowOff>
    </xdr:to>
    <xdr:cxnSp macro="">
      <xdr:nvCxnSpPr>
        <xdr:cNvPr id="774" name="直線コネクタ 773">
          <a:extLst>
            <a:ext uri="{FF2B5EF4-FFF2-40B4-BE49-F238E27FC236}">
              <a16:creationId xmlns:a16="http://schemas.microsoft.com/office/drawing/2014/main" id="{87144070-BA2D-4BC2-8FBA-72EFFF8C464F}"/>
            </a:ext>
          </a:extLst>
        </xdr:cNvPr>
        <xdr:cNvCxnSpPr/>
      </xdr:nvCxnSpPr>
      <xdr:spPr>
        <a:xfrm>
          <a:off x="12814300" y="1459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1CC57ACA-C593-4126-8D0F-AE1B21A5BF01}"/>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409A384A-B9F8-4F3D-A481-2ADBCE1BA07C}"/>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4E2F6D0E-8CFE-4763-A103-A8E0CBE4D43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a:extLst>
            <a:ext uri="{FF2B5EF4-FFF2-40B4-BE49-F238E27FC236}">
              <a16:creationId xmlns:a16="http://schemas.microsoft.com/office/drawing/2014/main" id="{BF2D4BAF-DEC5-4C92-8ECD-5B88BA1AEEC6}"/>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140443</xdr:rowOff>
    </xdr:from>
    <xdr:ext cx="405111" cy="259045"/>
    <xdr:sp macro="" textlink="">
      <xdr:nvSpPr>
        <xdr:cNvPr id="779" name="n_1mainValue【児童館】&#10;有形固定資産減価償却率">
          <a:extLst>
            <a:ext uri="{FF2B5EF4-FFF2-40B4-BE49-F238E27FC236}">
              <a16:creationId xmlns:a16="http://schemas.microsoft.com/office/drawing/2014/main" id="{1BE8FC8A-0FB3-4A8A-9805-84F6E8922172}"/>
            </a:ext>
          </a:extLst>
        </xdr:cNvPr>
        <xdr:cNvSpPr txBox="1"/>
      </xdr:nvSpPr>
      <xdr:spPr>
        <a:xfrm>
          <a:off x="152660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112684</xdr:rowOff>
    </xdr:from>
    <xdr:ext cx="405111" cy="259045"/>
    <xdr:sp macro="" textlink="">
      <xdr:nvSpPr>
        <xdr:cNvPr id="780" name="n_2mainValue【児童館】&#10;有形固定資産減価償却率">
          <a:extLst>
            <a:ext uri="{FF2B5EF4-FFF2-40B4-BE49-F238E27FC236}">
              <a16:creationId xmlns:a16="http://schemas.microsoft.com/office/drawing/2014/main" id="{764EA1EB-8477-4B0E-BEF0-2859201C6DB8}"/>
            </a:ext>
          </a:extLst>
        </xdr:cNvPr>
        <xdr:cNvSpPr txBox="1"/>
      </xdr:nvSpPr>
      <xdr:spPr>
        <a:xfrm>
          <a:off x="14389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65332</xdr:rowOff>
    </xdr:from>
    <xdr:ext cx="405111" cy="259045"/>
    <xdr:sp macro="" textlink="">
      <xdr:nvSpPr>
        <xdr:cNvPr id="781" name="n_3mainValue【児童館】&#10;有形固定資産減価償却率">
          <a:extLst>
            <a:ext uri="{FF2B5EF4-FFF2-40B4-BE49-F238E27FC236}">
              <a16:creationId xmlns:a16="http://schemas.microsoft.com/office/drawing/2014/main" id="{A299E4DF-7A6C-43A1-BD68-229D00D90079}"/>
            </a:ext>
          </a:extLst>
        </xdr:cNvPr>
        <xdr:cNvSpPr txBox="1"/>
      </xdr:nvSpPr>
      <xdr:spPr>
        <a:xfrm>
          <a:off x="13500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62065</xdr:rowOff>
    </xdr:from>
    <xdr:ext cx="405111" cy="259045"/>
    <xdr:sp macro="" textlink="">
      <xdr:nvSpPr>
        <xdr:cNvPr id="782" name="n_4mainValue【児童館】&#10;有形固定資産減価償却率">
          <a:extLst>
            <a:ext uri="{FF2B5EF4-FFF2-40B4-BE49-F238E27FC236}">
              <a16:creationId xmlns:a16="http://schemas.microsoft.com/office/drawing/2014/main" id="{3CEAD34F-11DF-4711-A181-1D3AE7D0AB5B}"/>
            </a:ext>
          </a:extLst>
        </xdr:cNvPr>
        <xdr:cNvSpPr txBox="1"/>
      </xdr:nvSpPr>
      <xdr:spPr>
        <a:xfrm>
          <a:off x="12611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37374E6-27E7-45B5-972D-5FBB4809DE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8551343D-6A63-4618-A682-7F172F0D15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43268B0-150C-43AE-89C4-2C165BB056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7BA43C5A-F423-4E16-91AC-AF4A6EE720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0701875-DF86-4343-9E63-81C52974B9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238D8E6-48B6-4941-82E3-8CE165EA24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32936A67-330F-4775-A5EA-1F240E1D08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968D4E09-F724-404D-85E4-7CA2068B1C6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41CFBC1-B2E9-44F9-8C9B-5270DF5960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778AD7F8-F2B5-4041-A6B7-512F412B459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4434945C-FDFF-462D-B98E-B370D9860FC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E73BBF87-554D-44A8-9761-F720C25C689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1239920C-94FD-43AB-AC00-B23369180E2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FC0163DA-361B-499E-82A7-96D7F02636F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2FD02BFD-4339-49F1-9296-CE1C9006C29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FB85AF7D-3A60-4D86-8527-AFC369B5BDE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C13969CB-6C39-439F-B532-78B16DD0BFA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6964246C-4BA1-427A-91B2-7FBE5E50308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EBF351F-72CF-406D-B5A5-7AEDCCFBD1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5760284-7D9F-493A-A8C8-3922DC8F5AA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22705B2E-109E-4111-9F02-88534DC016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17AD602B-CC23-4D06-AEA2-B57336B5C24D}"/>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0A2D6DA6-DD90-4913-AAB8-3AD11766E97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3129C98F-001E-4104-84DB-9F62D9A2B6ED}"/>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A918A92D-CE29-456F-9287-D627D350425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7F19D648-811F-477A-8401-F7525473A461}"/>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809" name="【児童館】&#10;一人当たり面積平均値テキスト">
          <a:extLst>
            <a:ext uri="{FF2B5EF4-FFF2-40B4-BE49-F238E27FC236}">
              <a16:creationId xmlns:a16="http://schemas.microsoft.com/office/drawing/2014/main" id="{E187F4D1-A621-4F5A-B84D-3CC06754C738}"/>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BE2D7815-897B-47D4-9522-389955C68A6B}"/>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E945B631-5501-4502-8A98-B5CD4FAEBB87}"/>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48300A75-AD42-46CE-8E30-3E643932C7EF}"/>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9A85AAAB-03C3-470D-92EA-38505AC0AE72}"/>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a:extLst>
            <a:ext uri="{FF2B5EF4-FFF2-40B4-BE49-F238E27FC236}">
              <a16:creationId xmlns:a16="http://schemas.microsoft.com/office/drawing/2014/main" id="{9E9470B0-03AE-4D32-8570-3149DEB8DA1C}"/>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9BAC381-A343-4FA9-98D9-4731EC5EE59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8BE2AB3-8BDF-40DA-B4D7-1A253D5801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5A3D925-DCF8-41B7-BEDA-75327C3456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33D34EC-AE94-4F77-8498-EB4AD7CEBF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337A381-4672-4590-9437-DB683F78CE8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820" name="楕円 819">
          <a:extLst>
            <a:ext uri="{FF2B5EF4-FFF2-40B4-BE49-F238E27FC236}">
              <a16:creationId xmlns:a16="http://schemas.microsoft.com/office/drawing/2014/main" id="{15CF4FDD-B8CF-47D3-9FDD-6AFD019D1A93}"/>
            </a:ext>
          </a:extLst>
        </xdr:cNvPr>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83329</xdr:rowOff>
    </xdr:from>
    <xdr:ext cx="469744" cy="259045"/>
    <xdr:sp macro="" textlink="">
      <xdr:nvSpPr>
        <xdr:cNvPr id="821" name="【児童館】&#10;一人当たり面積該当値テキスト">
          <a:extLst>
            <a:ext uri="{FF2B5EF4-FFF2-40B4-BE49-F238E27FC236}">
              <a16:creationId xmlns:a16="http://schemas.microsoft.com/office/drawing/2014/main" id="{B167BE80-C35A-4616-AEDE-C66B64D18D56}"/>
            </a:ext>
          </a:extLst>
        </xdr:cNvPr>
        <xdr:cNvSpPr txBox="1"/>
      </xdr:nvSpPr>
      <xdr:spPr>
        <a:xfrm>
          <a:off x="22199600"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822" name="楕円 821">
          <a:extLst>
            <a:ext uri="{FF2B5EF4-FFF2-40B4-BE49-F238E27FC236}">
              <a16:creationId xmlns:a16="http://schemas.microsoft.com/office/drawing/2014/main" id="{C12331E7-E8DE-48F5-934E-51EA05BCDF31}"/>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823" name="直線コネクタ 822">
          <a:extLst>
            <a:ext uri="{FF2B5EF4-FFF2-40B4-BE49-F238E27FC236}">
              <a16:creationId xmlns:a16="http://schemas.microsoft.com/office/drawing/2014/main" id="{6D58355F-832A-4B9B-BF92-01D6E0C7D0B3}"/>
            </a:ext>
          </a:extLst>
        </xdr:cNvPr>
        <xdr:cNvCxnSpPr/>
      </xdr:nvCxnSpPr>
      <xdr:spPr>
        <a:xfrm flipV="1">
          <a:off x="21323300" y="1451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824" name="楕円 823">
          <a:extLst>
            <a:ext uri="{FF2B5EF4-FFF2-40B4-BE49-F238E27FC236}">
              <a16:creationId xmlns:a16="http://schemas.microsoft.com/office/drawing/2014/main" id="{A1E4AB9D-E704-4AFE-A830-8908088CCB0D}"/>
            </a:ext>
          </a:extLst>
        </xdr:cNvPr>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120396</xdr:rowOff>
    </xdr:to>
    <xdr:cxnSp macro="">
      <xdr:nvCxnSpPr>
        <xdr:cNvPr id="825" name="直線コネクタ 824">
          <a:extLst>
            <a:ext uri="{FF2B5EF4-FFF2-40B4-BE49-F238E27FC236}">
              <a16:creationId xmlns:a16="http://schemas.microsoft.com/office/drawing/2014/main" id="{C7893F70-F16E-4427-A1F1-04B55890260F}"/>
            </a:ext>
          </a:extLst>
        </xdr:cNvPr>
        <xdr:cNvCxnSpPr/>
      </xdr:nvCxnSpPr>
      <xdr:spPr>
        <a:xfrm flipV="1">
          <a:off x="20434300" y="1451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826" name="楕円 825">
          <a:extLst>
            <a:ext uri="{FF2B5EF4-FFF2-40B4-BE49-F238E27FC236}">
              <a16:creationId xmlns:a16="http://schemas.microsoft.com/office/drawing/2014/main" id="{03161F4E-A248-4DAE-88A2-CCB93D2D5A57}"/>
            </a:ext>
          </a:extLst>
        </xdr:cNvPr>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124968</xdr:rowOff>
    </xdr:to>
    <xdr:cxnSp macro="">
      <xdr:nvCxnSpPr>
        <xdr:cNvPr id="827" name="直線コネクタ 826">
          <a:extLst>
            <a:ext uri="{FF2B5EF4-FFF2-40B4-BE49-F238E27FC236}">
              <a16:creationId xmlns:a16="http://schemas.microsoft.com/office/drawing/2014/main" id="{12D1F855-988F-4B3F-81C7-2021C88EAC55}"/>
            </a:ext>
          </a:extLst>
        </xdr:cNvPr>
        <xdr:cNvCxnSpPr/>
      </xdr:nvCxnSpPr>
      <xdr:spPr>
        <a:xfrm flipV="1">
          <a:off x="19545300" y="1452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28" name="楕円 827">
          <a:extLst>
            <a:ext uri="{FF2B5EF4-FFF2-40B4-BE49-F238E27FC236}">
              <a16:creationId xmlns:a16="http://schemas.microsoft.com/office/drawing/2014/main" id="{CF327C94-9DA8-4EA4-B777-D9A2F063FE10}"/>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829" name="直線コネクタ 828">
          <a:extLst>
            <a:ext uri="{FF2B5EF4-FFF2-40B4-BE49-F238E27FC236}">
              <a16:creationId xmlns:a16="http://schemas.microsoft.com/office/drawing/2014/main" id="{82C913AA-731D-42C4-80DD-A957A45E519D}"/>
            </a:ext>
          </a:extLst>
        </xdr:cNvPr>
        <xdr:cNvCxnSpPr/>
      </xdr:nvCxnSpPr>
      <xdr:spPr>
        <a:xfrm flipV="1">
          <a:off x="18656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830" name="n_1aveValue【児童館】&#10;一人当たり面積">
          <a:extLst>
            <a:ext uri="{FF2B5EF4-FFF2-40B4-BE49-F238E27FC236}">
              <a16:creationId xmlns:a16="http://schemas.microsoft.com/office/drawing/2014/main" id="{4758010C-BDE6-4713-9AEF-563F8BF76558}"/>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1" name="n_2aveValue【児童館】&#10;一人当たり面積">
          <a:extLst>
            <a:ext uri="{FF2B5EF4-FFF2-40B4-BE49-F238E27FC236}">
              <a16:creationId xmlns:a16="http://schemas.microsoft.com/office/drawing/2014/main" id="{83D22790-51C7-4F67-AB0D-C1293A7E20F2}"/>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832" name="n_3aveValue【児童館】&#10;一人当たり面積">
          <a:extLst>
            <a:ext uri="{FF2B5EF4-FFF2-40B4-BE49-F238E27FC236}">
              <a16:creationId xmlns:a16="http://schemas.microsoft.com/office/drawing/2014/main" id="{2D33FEC3-2A77-4BB0-8D49-5BED60914E2C}"/>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833" name="n_4aveValue【児童館】&#10;一人当たり面積">
          <a:extLst>
            <a:ext uri="{FF2B5EF4-FFF2-40B4-BE49-F238E27FC236}">
              <a16:creationId xmlns:a16="http://schemas.microsoft.com/office/drawing/2014/main" id="{A4720AE9-D74A-437C-9893-0B6DE788FFD4}"/>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11701</xdr:rowOff>
    </xdr:from>
    <xdr:ext cx="469744" cy="259045"/>
    <xdr:sp macro="" textlink="">
      <xdr:nvSpPr>
        <xdr:cNvPr id="834" name="n_1mainValue【児童館】&#10;一人当たり面積">
          <a:extLst>
            <a:ext uri="{FF2B5EF4-FFF2-40B4-BE49-F238E27FC236}">
              <a16:creationId xmlns:a16="http://schemas.microsoft.com/office/drawing/2014/main" id="{A69CF623-6C4A-4E5A-BA2D-82B84802106A}"/>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16273</xdr:rowOff>
    </xdr:from>
    <xdr:ext cx="469744" cy="259045"/>
    <xdr:sp macro="" textlink="">
      <xdr:nvSpPr>
        <xdr:cNvPr id="835" name="n_2mainValue【児童館】&#10;一人当たり面積">
          <a:extLst>
            <a:ext uri="{FF2B5EF4-FFF2-40B4-BE49-F238E27FC236}">
              <a16:creationId xmlns:a16="http://schemas.microsoft.com/office/drawing/2014/main" id="{28D78EA8-F24A-44DF-B6AF-94C967348E64}"/>
            </a:ext>
          </a:extLst>
        </xdr:cNvPr>
        <xdr:cNvSpPr txBox="1"/>
      </xdr:nvSpPr>
      <xdr:spPr>
        <a:xfrm>
          <a:off x="20199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20845</xdr:rowOff>
    </xdr:from>
    <xdr:ext cx="469744" cy="259045"/>
    <xdr:sp macro="" textlink="">
      <xdr:nvSpPr>
        <xdr:cNvPr id="836" name="n_3mainValue【児童館】&#10;一人当たり面積">
          <a:extLst>
            <a:ext uri="{FF2B5EF4-FFF2-40B4-BE49-F238E27FC236}">
              <a16:creationId xmlns:a16="http://schemas.microsoft.com/office/drawing/2014/main" id="{C8ECEF74-D479-4EEA-9C99-2BAF1EA5FADC}"/>
            </a:ext>
          </a:extLst>
        </xdr:cNvPr>
        <xdr:cNvSpPr txBox="1"/>
      </xdr:nvSpPr>
      <xdr:spPr>
        <a:xfrm>
          <a:off x="19310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837" name="n_4mainValue【児童館】&#10;一人当たり面積">
          <a:extLst>
            <a:ext uri="{FF2B5EF4-FFF2-40B4-BE49-F238E27FC236}">
              <a16:creationId xmlns:a16="http://schemas.microsoft.com/office/drawing/2014/main" id="{CD415BFF-9C7D-41F0-86AC-1D2C13021DEA}"/>
            </a:ext>
          </a:extLst>
        </xdr:cNvPr>
        <xdr:cNvSpPr txBox="1"/>
      </xdr:nvSpPr>
      <xdr:spPr>
        <a:xfrm>
          <a:off x="18421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F4273C82-CFAB-4237-80BA-339C309004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D1D2B70-E6DA-4104-B8E4-F7CA0F1F15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9CF8646-5260-4A34-A969-EC158EEE31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7EED1613-3A4D-4D8F-B04C-0C94690855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8C63E85-8FA0-4B76-9CC4-FD4728C859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2C4D3C76-CC9B-4257-A338-B66B934780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89FE78C-5FDA-4EB1-B145-B62FCD2A4E8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35367411-5D0D-46A1-BAAF-6D75FCA592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AE03DCCA-C342-47F5-9AB6-EE73E45FB2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3A30CD9C-16F5-4D59-B6C9-C4C2DD0774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229EFD7-F35D-4B88-B59C-C40DB00FE9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BC7B971D-6A1E-4AC9-8418-3B849E1E313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CD715CE3-1A55-4BA6-84D2-108655415AD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49284182-7DA4-4CBF-BC4F-C5B004CBED0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7EA68BDB-9314-40C2-99E6-FA3EAD39097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6DE79B8-3971-4691-B9CA-4EC9FC6A74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FAD0FCF-9F6F-43DD-870B-AE4EF37550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7CA3CB1-C39A-41B0-A991-AA4C2533FB0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3CC8B610-F994-44FE-B69D-FF6482CD76B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5A6E0362-6158-4DA5-AA48-49F095658AF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83E5CE8D-BE24-4EFB-A060-2484AD308D5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DD429BA7-6F80-4B5F-875D-D235D297B1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3B77E59D-8CEE-47E8-AA60-3A2081620C2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3D8CE2AB-B120-4F04-857D-197C96A8ED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368D9D67-9B81-49F0-8E27-193CC4757B03}"/>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52989494-2486-46BF-AE85-3D23747C41B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C8BB91B9-2213-45CB-A088-071DF3F863C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a:extLst>
            <a:ext uri="{FF2B5EF4-FFF2-40B4-BE49-F238E27FC236}">
              <a16:creationId xmlns:a16="http://schemas.microsoft.com/office/drawing/2014/main" id="{DFE859AF-C64B-4B2A-970E-A90483C394AB}"/>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a:extLst>
            <a:ext uri="{FF2B5EF4-FFF2-40B4-BE49-F238E27FC236}">
              <a16:creationId xmlns:a16="http://schemas.microsoft.com/office/drawing/2014/main" id="{158651A7-47B7-4856-8F89-E1FBB7B43C0A}"/>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a:extLst>
            <a:ext uri="{FF2B5EF4-FFF2-40B4-BE49-F238E27FC236}">
              <a16:creationId xmlns:a16="http://schemas.microsoft.com/office/drawing/2014/main" id="{26A71183-36D0-4F44-95A2-D3A3448AF638}"/>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a:extLst>
            <a:ext uri="{FF2B5EF4-FFF2-40B4-BE49-F238E27FC236}">
              <a16:creationId xmlns:a16="http://schemas.microsoft.com/office/drawing/2014/main" id="{9B047F42-E18A-4CD4-A016-B7F9C55A56FF}"/>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a:extLst>
            <a:ext uri="{FF2B5EF4-FFF2-40B4-BE49-F238E27FC236}">
              <a16:creationId xmlns:a16="http://schemas.microsoft.com/office/drawing/2014/main" id="{E62969E6-B9FF-43D1-9E32-A46AA000FF17}"/>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a:extLst>
            <a:ext uri="{FF2B5EF4-FFF2-40B4-BE49-F238E27FC236}">
              <a16:creationId xmlns:a16="http://schemas.microsoft.com/office/drawing/2014/main" id="{553BA33B-949D-470E-A84E-808DDBBA17FF}"/>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a:extLst>
            <a:ext uri="{FF2B5EF4-FFF2-40B4-BE49-F238E27FC236}">
              <a16:creationId xmlns:a16="http://schemas.microsoft.com/office/drawing/2014/main" id="{5BE04734-973A-4482-B27F-FD2B9DC5DAFE}"/>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a:extLst>
            <a:ext uri="{FF2B5EF4-FFF2-40B4-BE49-F238E27FC236}">
              <a16:creationId xmlns:a16="http://schemas.microsoft.com/office/drawing/2014/main" id="{241B6A48-A28F-4148-B130-891E275D6E7A}"/>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1F0BC34-0D67-430B-BFAC-FE57A6C28A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2AA5861-AFA4-4CEF-BD55-9FA71B6871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4599192-7792-422D-B473-B66F5FDA0A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47A1597-A38D-4D68-B45A-91ECE1C3C6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9664551-6E8B-4014-9189-9455EBE4F3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78" name="楕円 877">
          <a:extLst>
            <a:ext uri="{FF2B5EF4-FFF2-40B4-BE49-F238E27FC236}">
              <a16:creationId xmlns:a16="http://schemas.microsoft.com/office/drawing/2014/main" id="{2D55BEC6-E6CC-43DD-A8C7-29F2AE17E47A}"/>
            </a:ext>
          </a:extLst>
        </xdr:cNvPr>
        <xdr:cNvSpPr/>
      </xdr:nvSpPr>
      <xdr:spPr>
        <a:xfrm>
          <a:off x="162687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92091</xdr:rowOff>
    </xdr:from>
    <xdr:ext cx="405111" cy="259045"/>
    <xdr:sp macro="" textlink="">
      <xdr:nvSpPr>
        <xdr:cNvPr id="879" name="【公民館】&#10;有形固定資産減価償却率該当値テキスト">
          <a:extLst>
            <a:ext uri="{FF2B5EF4-FFF2-40B4-BE49-F238E27FC236}">
              <a16:creationId xmlns:a16="http://schemas.microsoft.com/office/drawing/2014/main" id="{83DF1CDE-DAD2-443D-AA78-2AACC6AC4AB0}"/>
            </a:ext>
          </a:extLst>
        </xdr:cNvPr>
        <xdr:cNvSpPr txBox="1"/>
      </xdr:nvSpPr>
      <xdr:spPr>
        <a:xfrm>
          <a:off x="16357600" y="1792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80" name="楕円 879">
          <a:extLst>
            <a:ext uri="{FF2B5EF4-FFF2-40B4-BE49-F238E27FC236}">
              <a16:creationId xmlns:a16="http://schemas.microsoft.com/office/drawing/2014/main" id="{7A442587-D9F3-40D3-86C2-2B760B2C6F32}"/>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120014</xdr:rowOff>
    </xdr:to>
    <xdr:cxnSp macro="">
      <xdr:nvCxnSpPr>
        <xdr:cNvPr id="881" name="直線コネクタ 880">
          <a:extLst>
            <a:ext uri="{FF2B5EF4-FFF2-40B4-BE49-F238E27FC236}">
              <a16:creationId xmlns:a16="http://schemas.microsoft.com/office/drawing/2014/main" id="{D1E183EB-9E8C-4983-A977-71782751C5AA}"/>
            </a:ext>
          </a:extLst>
        </xdr:cNvPr>
        <xdr:cNvCxnSpPr/>
      </xdr:nvCxnSpPr>
      <xdr:spPr>
        <a:xfrm>
          <a:off x="15481300" y="180898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164464</xdr:rowOff>
    </xdr:from>
    <xdr:to>
      <xdr:col>76</xdr:col>
      <xdr:colOff>165100</xdr:colOff>
      <xdr:row>105</xdr:row>
      <xdr:rowOff>94614</xdr:rowOff>
    </xdr:to>
    <xdr:sp macro="" textlink="">
      <xdr:nvSpPr>
        <xdr:cNvPr id="882" name="楕円 881">
          <a:extLst>
            <a:ext uri="{FF2B5EF4-FFF2-40B4-BE49-F238E27FC236}">
              <a16:creationId xmlns:a16="http://schemas.microsoft.com/office/drawing/2014/main" id="{5DF7FC7B-3558-44C3-97FF-BF124329287E}"/>
            </a:ext>
          </a:extLst>
        </xdr:cNvPr>
        <xdr:cNvSpPr/>
      </xdr:nvSpPr>
      <xdr:spPr>
        <a:xfrm>
          <a:off x="14541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43814</xdr:rowOff>
    </xdr:from>
    <xdr:to>
      <xdr:col>81</xdr:col>
      <xdr:colOff>50800</xdr:colOff>
      <xdr:row>105</xdr:row>
      <xdr:rowOff>87630</xdr:rowOff>
    </xdr:to>
    <xdr:cxnSp macro="">
      <xdr:nvCxnSpPr>
        <xdr:cNvPr id="883" name="直線コネクタ 882">
          <a:extLst>
            <a:ext uri="{FF2B5EF4-FFF2-40B4-BE49-F238E27FC236}">
              <a16:creationId xmlns:a16="http://schemas.microsoft.com/office/drawing/2014/main" id="{43290828-F11A-42D0-953B-C27D725E56EA}"/>
            </a:ext>
          </a:extLst>
        </xdr:cNvPr>
        <xdr:cNvCxnSpPr/>
      </xdr:nvCxnSpPr>
      <xdr:spPr>
        <a:xfrm>
          <a:off x="14592300" y="180460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884" name="楕円 883">
          <a:extLst>
            <a:ext uri="{FF2B5EF4-FFF2-40B4-BE49-F238E27FC236}">
              <a16:creationId xmlns:a16="http://schemas.microsoft.com/office/drawing/2014/main" id="{2DD93C28-EF93-41FB-83C9-904EF2F50ECA}"/>
            </a:ext>
          </a:extLst>
        </xdr:cNvPr>
        <xdr:cNvSpPr/>
      </xdr:nvSpPr>
      <xdr:spPr>
        <a:xfrm>
          <a:off x="1365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xdr:rowOff>
    </xdr:from>
    <xdr:to>
      <xdr:col>76</xdr:col>
      <xdr:colOff>114300</xdr:colOff>
      <xdr:row>105</xdr:row>
      <xdr:rowOff>43814</xdr:rowOff>
    </xdr:to>
    <xdr:cxnSp macro="">
      <xdr:nvCxnSpPr>
        <xdr:cNvPr id="885" name="直線コネクタ 884">
          <a:extLst>
            <a:ext uri="{FF2B5EF4-FFF2-40B4-BE49-F238E27FC236}">
              <a16:creationId xmlns:a16="http://schemas.microsoft.com/office/drawing/2014/main" id="{2AF84E77-D8C6-4C2D-BB0C-B4205F7BE156}"/>
            </a:ext>
          </a:extLst>
        </xdr:cNvPr>
        <xdr:cNvCxnSpPr/>
      </xdr:nvCxnSpPr>
      <xdr:spPr>
        <a:xfrm>
          <a:off x="13703300" y="180136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74930</xdr:rowOff>
    </xdr:from>
    <xdr:to>
      <xdr:col>67</xdr:col>
      <xdr:colOff>101600</xdr:colOff>
      <xdr:row>105</xdr:row>
      <xdr:rowOff>5080</xdr:rowOff>
    </xdr:to>
    <xdr:sp macro="" textlink="">
      <xdr:nvSpPr>
        <xdr:cNvPr id="886" name="楕円 885">
          <a:extLst>
            <a:ext uri="{FF2B5EF4-FFF2-40B4-BE49-F238E27FC236}">
              <a16:creationId xmlns:a16="http://schemas.microsoft.com/office/drawing/2014/main" id="{DC31E8D2-4E63-43BC-93D0-803D8BA5D5EA}"/>
            </a:ext>
          </a:extLst>
        </xdr:cNvPr>
        <xdr:cNvSpPr/>
      </xdr:nvSpPr>
      <xdr:spPr>
        <a:xfrm>
          <a:off x="12763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125730</xdr:rowOff>
    </xdr:from>
    <xdr:to>
      <xdr:col>71</xdr:col>
      <xdr:colOff>177800</xdr:colOff>
      <xdr:row>105</xdr:row>
      <xdr:rowOff>11430</xdr:rowOff>
    </xdr:to>
    <xdr:cxnSp macro="">
      <xdr:nvCxnSpPr>
        <xdr:cNvPr id="887" name="直線コネクタ 886">
          <a:extLst>
            <a:ext uri="{FF2B5EF4-FFF2-40B4-BE49-F238E27FC236}">
              <a16:creationId xmlns:a16="http://schemas.microsoft.com/office/drawing/2014/main" id="{E93F9DAF-3142-4BD2-8404-04ED98FC87B5}"/>
            </a:ext>
          </a:extLst>
        </xdr:cNvPr>
        <xdr:cNvCxnSpPr/>
      </xdr:nvCxnSpPr>
      <xdr:spPr>
        <a:xfrm>
          <a:off x="12814300" y="179565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a:extLst>
            <a:ext uri="{FF2B5EF4-FFF2-40B4-BE49-F238E27FC236}">
              <a16:creationId xmlns:a16="http://schemas.microsoft.com/office/drawing/2014/main" id="{38488514-8D5C-4C58-820B-A684CA148828}"/>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a:extLst>
            <a:ext uri="{FF2B5EF4-FFF2-40B4-BE49-F238E27FC236}">
              <a16:creationId xmlns:a16="http://schemas.microsoft.com/office/drawing/2014/main" id="{806B629C-5DF3-4BDE-BDE6-39475B388B81}"/>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a:extLst>
            <a:ext uri="{FF2B5EF4-FFF2-40B4-BE49-F238E27FC236}">
              <a16:creationId xmlns:a16="http://schemas.microsoft.com/office/drawing/2014/main" id="{AA2DC0BD-E7C3-4359-8065-EDD6A7453F2C}"/>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1" name="n_4aveValue【公民館】&#10;有形固定資産減価償却率">
          <a:extLst>
            <a:ext uri="{FF2B5EF4-FFF2-40B4-BE49-F238E27FC236}">
              <a16:creationId xmlns:a16="http://schemas.microsoft.com/office/drawing/2014/main" id="{6B81534F-3945-407D-ABFA-57DCFD6E4FEC}"/>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154957</xdr:rowOff>
    </xdr:from>
    <xdr:ext cx="405111" cy="259045"/>
    <xdr:sp macro="" textlink="">
      <xdr:nvSpPr>
        <xdr:cNvPr id="892" name="n_1mainValue【公民館】&#10;有形固定資産減価償却率">
          <a:extLst>
            <a:ext uri="{FF2B5EF4-FFF2-40B4-BE49-F238E27FC236}">
              <a16:creationId xmlns:a16="http://schemas.microsoft.com/office/drawing/2014/main" id="{8DC579FB-97D1-4DEA-9944-56F4E0ED3E88}"/>
            </a:ext>
          </a:extLst>
        </xdr:cNvPr>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111141</xdr:rowOff>
    </xdr:from>
    <xdr:ext cx="405111" cy="259045"/>
    <xdr:sp macro="" textlink="">
      <xdr:nvSpPr>
        <xdr:cNvPr id="893" name="n_2mainValue【公民館】&#10;有形固定資産減価償却率">
          <a:extLst>
            <a:ext uri="{FF2B5EF4-FFF2-40B4-BE49-F238E27FC236}">
              <a16:creationId xmlns:a16="http://schemas.microsoft.com/office/drawing/2014/main" id="{F0AC1647-08C0-4F1F-9DDF-E4ABE8BDA3D1}"/>
            </a:ext>
          </a:extLst>
        </xdr:cNvPr>
        <xdr:cNvSpPr txBox="1"/>
      </xdr:nvSpPr>
      <xdr:spPr>
        <a:xfrm>
          <a:off x="14389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894" name="n_3mainValue【公民館】&#10;有形固定資産減価償却率">
          <a:extLst>
            <a:ext uri="{FF2B5EF4-FFF2-40B4-BE49-F238E27FC236}">
              <a16:creationId xmlns:a16="http://schemas.microsoft.com/office/drawing/2014/main" id="{CF713B92-8863-43F1-A5DF-F0B316F3C289}"/>
            </a:ext>
          </a:extLst>
        </xdr:cNvPr>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21607</xdr:rowOff>
    </xdr:from>
    <xdr:ext cx="405111" cy="259045"/>
    <xdr:sp macro="" textlink="">
      <xdr:nvSpPr>
        <xdr:cNvPr id="895" name="n_4mainValue【公民館】&#10;有形固定資産減価償却率">
          <a:extLst>
            <a:ext uri="{FF2B5EF4-FFF2-40B4-BE49-F238E27FC236}">
              <a16:creationId xmlns:a16="http://schemas.microsoft.com/office/drawing/2014/main" id="{298AE1EA-01D7-4284-A1B6-E1F3C1413BC1}"/>
            </a:ext>
          </a:extLst>
        </xdr:cNvPr>
        <xdr:cNvSpPr txBox="1"/>
      </xdr:nvSpPr>
      <xdr:spPr>
        <a:xfrm>
          <a:off x="12611744"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DB12F085-B649-42C3-A0EA-0375C24E15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37C418B-668B-495E-95DE-9FDEF746E5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BC7C16B5-AEC4-459B-ADB2-9EA74D0C58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F29493E-1ACB-49AF-8535-A2EC49EACF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6FEC6C6-ED1C-4EAE-8E5D-3EA343431F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A6ABC71F-12F0-44B1-9344-57A2FFB924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F41621AC-925A-4258-B6D3-C2C7F29E24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15F19624-3FDD-474B-84E8-8A0460B3B6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6E63091-4DBC-4408-B685-F474B55198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00671D4-F503-44AA-A508-0A83D0B5C2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a:extLst>
            <a:ext uri="{FF2B5EF4-FFF2-40B4-BE49-F238E27FC236}">
              <a16:creationId xmlns:a16="http://schemas.microsoft.com/office/drawing/2014/main" id="{59FDA98F-9CA2-4E9C-996C-9F467EC85A4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a:extLst>
            <a:ext uri="{FF2B5EF4-FFF2-40B4-BE49-F238E27FC236}">
              <a16:creationId xmlns:a16="http://schemas.microsoft.com/office/drawing/2014/main" id="{A4CB8E44-980C-4691-A190-7B89CDEF5D4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a:extLst>
            <a:ext uri="{FF2B5EF4-FFF2-40B4-BE49-F238E27FC236}">
              <a16:creationId xmlns:a16="http://schemas.microsoft.com/office/drawing/2014/main" id="{2E5ECA28-A7A8-4E8F-A774-B6F23BFEEA9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a:extLst>
            <a:ext uri="{FF2B5EF4-FFF2-40B4-BE49-F238E27FC236}">
              <a16:creationId xmlns:a16="http://schemas.microsoft.com/office/drawing/2014/main" id="{0BC91344-E3FF-41E7-B37A-BB5B37BC294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a:extLst>
            <a:ext uri="{FF2B5EF4-FFF2-40B4-BE49-F238E27FC236}">
              <a16:creationId xmlns:a16="http://schemas.microsoft.com/office/drawing/2014/main" id="{644E5098-3FBA-4A3C-A191-19014309BE7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a:extLst>
            <a:ext uri="{FF2B5EF4-FFF2-40B4-BE49-F238E27FC236}">
              <a16:creationId xmlns:a16="http://schemas.microsoft.com/office/drawing/2014/main" id="{51B63A61-4BFA-416A-950B-D97C6BD7AA0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a:extLst>
            <a:ext uri="{FF2B5EF4-FFF2-40B4-BE49-F238E27FC236}">
              <a16:creationId xmlns:a16="http://schemas.microsoft.com/office/drawing/2014/main" id="{0C33C8FC-EB8E-4BCD-96AE-243D17C1BCB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a:extLst>
            <a:ext uri="{FF2B5EF4-FFF2-40B4-BE49-F238E27FC236}">
              <a16:creationId xmlns:a16="http://schemas.microsoft.com/office/drawing/2014/main" id="{E0847775-13E0-45A8-9234-345BF8E91FE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1C08184B-5599-428B-BDE4-62E78EEA61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57FAAF85-E727-4A80-B257-962A5B6D1C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E2BD086C-05B1-4134-8583-0564085E57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a:extLst>
            <a:ext uri="{FF2B5EF4-FFF2-40B4-BE49-F238E27FC236}">
              <a16:creationId xmlns:a16="http://schemas.microsoft.com/office/drawing/2014/main" id="{98D1791E-588C-4AE5-BF8B-E25FB4A3AACB}"/>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a:extLst>
            <a:ext uri="{FF2B5EF4-FFF2-40B4-BE49-F238E27FC236}">
              <a16:creationId xmlns:a16="http://schemas.microsoft.com/office/drawing/2014/main" id="{7CEF092C-2A39-407A-BBF6-189C88C972AF}"/>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a:extLst>
            <a:ext uri="{FF2B5EF4-FFF2-40B4-BE49-F238E27FC236}">
              <a16:creationId xmlns:a16="http://schemas.microsoft.com/office/drawing/2014/main" id="{9B78E2CB-ED37-4C5E-BA36-03F35AC1B5D5}"/>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a:extLst>
            <a:ext uri="{FF2B5EF4-FFF2-40B4-BE49-F238E27FC236}">
              <a16:creationId xmlns:a16="http://schemas.microsoft.com/office/drawing/2014/main" id="{685B6C04-0444-41E7-983D-3A0E630013B5}"/>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a:extLst>
            <a:ext uri="{FF2B5EF4-FFF2-40B4-BE49-F238E27FC236}">
              <a16:creationId xmlns:a16="http://schemas.microsoft.com/office/drawing/2014/main" id="{115D9AC9-F5BC-4FDA-9358-72E838A17B3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a:extLst>
            <a:ext uri="{FF2B5EF4-FFF2-40B4-BE49-F238E27FC236}">
              <a16:creationId xmlns:a16="http://schemas.microsoft.com/office/drawing/2014/main" id="{B9496734-6BC2-4290-9DE6-07AECB7EA9F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a:extLst>
            <a:ext uri="{FF2B5EF4-FFF2-40B4-BE49-F238E27FC236}">
              <a16:creationId xmlns:a16="http://schemas.microsoft.com/office/drawing/2014/main" id="{920F5441-BDE8-4DB3-979D-071D00843A26}"/>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a:extLst>
            <a:ext uri="{FF2B5EF4-FFF2-40B4-BE49-F238E27FC236}">
              <a16:creationId xmlns:a16="http://schemas.microsoft.com/office/drawing/2014/main" id="{892849F3-6414-4D90-94F5-123FA0E5C524}"/>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a:extLst>
            <a:ext uri="{FF2B5EF4-FFF2-40B4-BE49-F238E27FC236}">
              <a16:creationId xmlns:a16="http://schemas.microsoft.com/office/drawing/2014/main" id="{C9291818-C364-4737-ACDF-AFECE3A6F6DF}"/>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a:extLst>
            <a:ext uri="{FF2B5EF4-FFF2-40B4-BE49-F238E27FC236}">
              <a16:creationId xmlns:a16="http://schemas.microsoft.com/office/drawing/2014/main" id="{4D738F47-8CFB-4F15-8507-1A740597CD2F}"/>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a:extLst>
            <a:ext uri="{FF2B5EF4-FFF2-40B4-BE49-F238E27FC236}">
              <a16:creationId xmlns:a16="http://schemas.microsoft.com/office/drawing/2014/main" id="{E874CC9F-45ED-4BB8-99B8-B9CE8B7D53AB}"/>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330D9D1-6D97-43CE-BDFA-F093772D30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1CB1FF7-B60B-4787-BC5A-6C5C8F8713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AE0D4478-C936-4787-910F-2F19A7638A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5B534A5-E03C-4226-849A-4FE00F46A5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F412438-EA6E-4302-B989-E42C95A2B6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11685</xdr:rowOff>
    </xdr:from>
    <xdr:to>
      <xdr:col>116</xdr:col>
      <xdr:colOff>114300</xdr:colOff>
      <xdr:row>103</xdr:row>
      <xdr:rowOff>113285</xdr:rowOff>
    </xdr:to>
    <xdr:sp macro="" textlink="">
      <xdr:nvSpPr>
        <xdr:cNvPr id="933" name="楕円 932">
          <a:extLst>
            <a:ext uri="{FF2B5EF4-FFF2-40B4-BE49-F238E27FC236}">
              <a16:creationId xmlns:a16="http://schemas.microsoft.com/office/drawing/2014/main" id="{C21415CF-F782-42D8-99BF-DE3A5631B101}"/>
            </a:ext>
          </a:extLst>
        </xdr:cNvPr>
        <xdr:cNvSpPr/>
      </xdr:nvSpPr>
      <xdr:spPr>
        <a:xfrm>
          <a:off x="2211070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34562</xdr:rowOff>
    </xdr:from>
    <xdr:ext cx="469744" cy="259045"/>
    <xdr:sp macro="" textlink="">
      <xdr:nvSpPr>
        <xdr:cNvPr id="934" name="【公民館】&#10;一人当たり面積該当値テキスト">
          <a:extLst>
            <a:ext uri="{FF2B5EF4-FFF2-40B4-BE49-F238E27FC236}">
              <a16:creationId xmlns:a16="http://schemas.microsoft.com/office/drawing/2014/main" id="{19DF0878-241D-4A17-AA5D-1A1C240637E0}"/>
            </a:ext>
          </a:extLst>
        </xdr:cNvPr>
        <xdr:cNvSpPr txBox="1"/>
      </xdr:nvSpPr>
      <xdr:spPr>
        <a:xfrm>
          <a:off x="22199600" y="1752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151130</xdr:rowOff>
    </xdr:from>
    <xdr:to>
      <xdr:col>112</xdr:col>
      <xdr:colOff>38100</xdr:colOff>
      <xdr:row>103</xdr:row>
      <xdr:rowOff>81280</xdr:rowOff>
    </xdr:to>
    <xdr:sp macro="" textlink="">
      <xdr:nvSpPr>
        <xdr:cNvPr id="935" name="楕円 934">
          <a:extLst>
            <a:ext uri="{FF2B5EF4-FFF2-40B4-BE49-F238E27FC236}">
              <a16:creationId xmlns:a16="http://schemas.microsoft.com/office/drawing/2014/main" id="{49A3F23C-404E-473A-96E3-33B63524879E}"/>
            </a:ext>
          </a:extLst>
        </xdr:cNvPr>
        <xdr:cNvSpPr/>
      </xdr:nvSpPr>
      <xdr:spPr>
        <a:xfrm>
          <a:off x="2127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30480</xdr:rowOff>
    </xdr:from>
    <xdr:to>
      <xdr:col>116</xdr:col>
      <xdr:colOff>63500</xdr:colOff>
      <xdr:row>103</xdr:row>
      <xdr:rowOff>62485</xdr:rowOff>
    </xdr:to>
    <xdr:cxnSp macro="">
      <xdr:nvCxnSpPr>
        <xdr:cNvPr id="936" name="直線コネクタ 935">
          <a:extLst>
            <a:ext uri="{FF2B5EF4-FFF2-40B4-BE49-F238E27FC236}">
              <a16:creationId xmlns:a16="http://schemas.microsoft.com/office/drawing/2014/main" id="{2D0DCCA5-8D13-44DD-8EFE-D1CDAF10BC15}"/>
            </a:ext>
          </a:extLst>
        </xdr:cNvPr>
        <xdr:cNvCxnSpPr/>
      </xdr:nvCxnSpPr>
      <xdr:spPr>
        <a:xfrm>
          <a:off x="21323300" y="1768983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128270</xdr:rowOff>
    </xdr:from>
    <xdr:to>
      <xdr:col>107</xdr:col>
      <xdr:colOff>101600</xdr:colOff>
      <xdr:row>103</xdr:row>
      <xdr:rowOff>58420</xdr:rowOff>
    </xdr:to>
    <xdr:sp macro="" textlink="">
      <xdr:nvSpPr>
        <xdr:cNvPr id="937" name="楕円 936">
          <a:extLst>
            <a:ext uri="{FF2B5EF4-FFF2-40B4-BE49-F238E27FC236}">
              <a16:creationId xmlns:a16="http://schemas.microsoft.com/office/drawing/2014/main" id="{074689AC-4361-4942-B1B1-95AF925E7D34}"/>
            </a:ext>
          </a:extLst>
        </xdr:cNvPr>
        <xdr:cNvSpPr/>
      </xdr:nvSpPr>
      <xdr:spPr>
        <a:xfrm>
          <a:off x="20383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7620</xdr:rowOff>
    </xdr:from>
    <xdr:to>
      <xdr:col>111</xdr:col>
      <xdr:colOff>177800</xdr:colOff>
      <xdr:row>103</xdr:row>
      <xdr:rowOff>30480</xdr:rowOff>
    </xdr:to>
    <xdr:cxnSp macro="">
      <xdr:nvCxnSpPr>
        <xdr:cNvPr id="938" name="直線コネクタ 937">
          <a:extLst>
            <a:ext uri="{FF2B5EF4-FFF2-40B4-BE49-F238E27FC236}">
              <a16:creationId xmlns:a16="http://schemas.microsoft.com/office/drawing/2014/main" id="{D8985B8A-C370-4A49-B060-0477C6C314F3}"/>
            </a:ext>
          </a:extLst>
        </xdr:cNvPr>
        <xdr:cNvCxnSpPr/>
      </xdr:nvCxnSpPr>
      <xdr:spPr>
        <a:xfrm>
          <a:off x="20434300" y="17666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105411</xdr:rowOff>
    </xdr:from>
    <xdr:to>
      <xdr:col>102</xdr:col>
      <xdr:colOff>165100</xdr:colOff>
      <xdr:row>103</xdr:row>
      <xdr:rowOff>35561</xdr:rowOff>
    </xdr:to>
    <xdr:sp macro="" textlink="">
      <xdr:nvSpPr>
        <xdr:cNvPr id="939" name="楕円 938">
          <a:extLst>
            <a:ext uri="{FF2B5EF4-FFF2-40B4-BE49-F238E27FC236}">
              <a16:creationId xmlns:a16="http://schemas.microsoft.com/office/drawing/2014/main" id="{22B52D4D-9C2C-422B-A163-F5E2DD2046B9}"/>
            </a:ext>
          </a:extLst>
        </xdr:cNvPr>
        <xdr:cNvSpPr/>
      </xdr:nvSpPr>
      <xdr:spPr>
        <a:xfrm>
          <a:off x="19494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156211</xdr:rowOff>
    </xdr:from>
    <xdr:to>
      <xdr:col>107</xdr:col>
      <xdr:colOff>50800</xdr:colOff>
      <xdr:row>103</xdr:row>
      <xdr:rowOff>7620</xdr:rowOff>
    </xdr:to>
    <xdr:cxnSp macro="">
      <xdr:nvCxnSpPr>
        <xdr:cNvPr id="940" name="直線コネクタ 939">
          <a:extLst>
            <a:ext uri="{FF2B5EF4-FFF2-40B4-BE49-F238E27FC236}">
              <a16:creationId xmlns:a16="http://schemas.microsoft.com/office/drawing/2014/main" id="{ADD2D545-478D-47B5-B487-A3885B3AF4EC}"/>
            </a:ext>
          </a:extLst>
        </xdr:cNvPr>
        <xdr:cNvCxnSpPr/>
      </xdr:nvCxnSpPr>
      <xdr:spPr>
        <a:xfrm>
          <a:off x="19545300" y="176441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148844</xdr:rowOff>
    </xdr:from>
    <xdr:to>
      <xdr:col>98</xdr:col>
      <xdr:colOff>38100</xdr:colOff>
      <xdr:row>103</xdr:row>
      <xdr:rowOff>78994</xdr:rowOff>
    </xdr:to>
    <xdr:sp macro="" textlink="">
      <xdr:nvSpPr>
        <xdr:cNvPr id="941" name="楕円 940">
          <a:extLst>
            <a:ext uri="{FF2B5EF4-FFF2-40B4-BE49-F238E27FC236}">
              <a16:creationId xmlns:a16="http://schemas.microsoft.com/office/drawing/2014/main" id="{9998FB7F-284C-4CF3-AA85-DC8587F51249}"/>
            </a:ext>
          </a:extLst>
        </xdr:cNvPr>
        <xdr:cNvSpPr/>
      </xdr:nvSpPr>
      <xdr:spPr>
        <a:xfrm>
          <a:off x="18605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156211</xdr:rowOff>
    </xdr:from>
    <xdr:to>
      <xdr:col>102</xdr:col>
      <xdr:colOff>114300</xdr:colOff>
      <xdr:row>103</xdr:row>
      <xdr:rowOff>28194</xdr:rowOff>
    </xdr:to>
    <xdr:cxnSp macro="">
      <xdr:nvCxnSpPr>
        <xdr:cNvPr id="942" name="直線コネクタ 941">
          <a:extLst>
            <a:ext uri="{FF2B5EF4-FFF2-40B4-BE49-F238E27FC236}">
              <a16:creationId xmlns:a16="http://schemas.microsoft.com/office/drawing/2014/main" id="{864AFB97-3258-4FB6-BDB7-11B0B7C52319}"/>
            </a:ext>
          </a:extLst>
        </xdr:cNvPr>
        <xdr:cNvCxnSpPr/>
      </xdr:nvCxnSpPr>
      <xdr:spPr>
        <a:xfrm flipV="1">
          <a:off x="18656300" y="1764411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a:extLst>
            <a:ext uri="{FF2B5EF4-FFF2-40B4-BE49-F238E27FC236}">
              <a16:creationId xmlns:a16="http://schemas.microsoft.com/office/drawing/2014/main" id="{DCEE8918-8A2B-45DC-9145-3A769768500F}"/>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a:extLst>
            <a:ext uri="{FF2B5EF4-FFF2-40B4-BE49-F238E27FC236}">
              <a16:creationId xmlns:a16="http://schemas.microsoft.com/office/drawing/2014/main" id="{B21C49E0-30D9-4475-A5F6-1A8CF197BB4D}"/>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a:extLst>
            <a:ext uri="{FF2B5EF4-FFF2-40B4-BE49-F238E27FC236}">
              <a16:creationId xmlns:a16="http://schemas.microsoft.com/office/drawing/2014/main" id="{F3B6B750-D12F-4045-BCCE-2DE9D02EB542}"/>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a:extLst>
            <a:ext uri="{FF2B5EF4-FFF2-40B4-BE49-F238E27FC236}">
              <a16:creationId xmlns:a16="http://schemas.microsoft.com/office/drawing/2014/main" id="{E1BB9B58-F73C-4168-B64E-A88D8C0071BB}"/>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97807</xdr:rowOff>
    </xdr:from>
    <xdr:ext cx="469744" cy="259045"/>
    <xdr:sp macro="" textlink="">
      <xdr:nvSpPr>
        <xdr:cNvPr id="947" name="n_1mainValue【公民館】&#10;一人当たり面積">
          <a:extLst>
            <a:ext uri="{FF2B5EF4-FFF2-40B4-BE49-F238E27FC236}">
              <a16:creationId xmlns:a16="http://schemas.microsoft.com/office/drawing/2014/main" id="{A0E26C27-0D25-490E-AA48-70779F02C09F}"/>
            </a:ext>
          </a:extLst>
        </xdr:cNvPr>
        <xdr:cNvSpPr txBox="1"/>
      </xdr:nvSpPr>
      <xdr:spPr>
        <a:xfrm>
          <a:off x="210757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74947</xdr:rowOff>
    </xdr:from>
    <xdr:ext cx="469744" cy="259045"/>
    <xdr:sp macro="" textlink="">
      <xdr:nvSpPr>
        <xdr:cNvPr id="948" name="n_2mainValue【公民館】&#10;一人当たり面積">
          <a:extLst>
            <a:ext uri="{FF2B5EF4-FFF2-40B4-BE49-F238E27FC236}">
              <a16:creationId xmlns:a16="http://schemas.microsoft.com/office/drawing/2014/main" id="{0A26D20D-CD46-41D1-9086-1E7650C27D39}"/>
            </a:ext>
          </a:extLst>
        </xdr:cNvPr>
        <xdr:cNvSpPr txBox="1"/>
      </xdr:nvSpPr>
      <xdr:spPr>
        <a:xfrm>
          <a:off x="201994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52088</xdr:rowOff>
    </xdr:from>
    <xdr:ext cx="469744" cy="259045"/>
    <xdr:sp macro="" textlink="">
      <xdr:nvSpPr>
        <xdr:cNvPr id="949" name="n_3mainValue【公民館】&#10;一人当たり面積">
          <a:extLst>
            <a:ext uri="{FF2B5EF4-FFF2-40B4-BE49-F238E27FC236}">
              <a16:creationId xmlns:a16="http://schemas.microsoft.com/office/drawing/2014/main" id="{7BBC100A-8DA7-4252-9B33-5A440D7A4C60}"/>
            </a:ext>
          </a:extLst>
        </xdr:cNvPr>
        <xdr:cNvSpPr txBox="1"/>
      </xdr:nvSpPr>
      <xdr:spPr>
        <a:xfrm>
          <a:off x="19310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95521</xdr:rowOff>
    </xdr:from>
    <xdr:ext cx="469744" cy="259045"/>
    <xdr:sp macro="" textlink="">
      <xdr:nvSpPr>
        <xdr:cNvPr id="950" name="n_4mainValue【公民館】&#10;一人当たり面積">
          <a:extLst>
            <a:ext uri="{FF2B5EF4-FFF2-40B4-BE49-F238E27FC236}">
              <a16:creationId xmlns:a16="http://schemas.microsoft.com/office/drawing/2014/main" id="{3FBC2CAB-F251-4789-9755-918BB1932C86}"/>
            </a:ext>
          </a:extLst>
        </xdr:cNvPr>
        <xdr:cNvSpPr txBox="1"/>
      </xdr:nvSpPr>
      <xdr:spPr>
        <a:xfrm>
          <a:off x="18421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99CE1FD4-6C7C-4F79-A8E0-1C74BC4928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7D5B08AF-AB4D-42F9-85AA-5696F67058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DA12E742-4391-4782-92B3-1BD70B541C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有形固定資産減価償却率をみると、どの施設も１％程度の上昇がみられ、ほとんどの施設において類似団体平均値を上回っている。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学校施設については、平成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年代後半から学校統廃合の取組みを進めてきたことにより類似団体平均値を若干下回っているものの、上昇傾向が顕著になっている。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認定こども園・幼稚園・保育所、児童館、社会福祉施設、庁舎については、特に減価償却率が高く、更新の必要に迫られている。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F10DE9-F207-4B16-9EA3-E47C11ABCD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E689E6-8F1A-4130-BEBA-73D8A96695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89476B-2635-4207-99E6-0DCF72545E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06167C-5B0C-4885-858C-0281BF84DF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7A7FC2-ABD1-4AC8-B712-7ECD326448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639819-C7EF-490A-B849-3E1832801B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A899F5-CA77-4FEE-93A0-1FAAB3E3FD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47AFC1-7CD0-4DCA-848C-ACE9DDCE84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3B8A9B-FB59-4D4D-BA41-FD041FC6B1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B81D6D-237C-4846-B7CA-EE6E0367A4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39,274
38,724
200.61
21,907,305
20,352,564
1,213,992
10,589,974
15,966,708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282AA8-EC7B-4C3D-BB3A-EED50A303A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EF6FCB-8F3F-4C5C-850D-F3D5CF642B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E3A112-1663-4773-804F-6ED5993BF29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A384F3-DFAD-46D1-92A3-3158503C79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7582E4-2D0D-4C94-B85C-4B75C24EFD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930C51B-74CC-4E29-AD93-0364757BB47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23A9F6-7393-4CA9-9D10-C0E4784D4E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69E672-5214-4BB7-A234-13594878DC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AEB438-01BE-440D-9598-0FF6959ECD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A5D6AE-E484-4377-A5C1-29637D98B9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C1D03B-37ED-4F85-A49B-5C65525A3A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F75753-57B7-4F31-A848-898858E8F8E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F7A33E-EF7C-4187-9C20-D28CE9FB58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D53C42-8C8B-4EC7-B130-D5E4BB8E82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BADE91-CCB0-4793-9B28-FF43BB3501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83D65A-49BB-45DB-9181-10B32615D9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49750E-9452-4EA5-9E98-6430E534D4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C5C454-4F37-483B-8F65-162F44C615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F4C953-1771-4174-94A1-8037FA0732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71E720-96EB-40C1-B903-DB2589D30F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334934-8F00-4226-9850-05FCBAE321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C66598-C0F4-4077-AB47-EE2F85C0F5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C5802E-B2DC-403A-9FA8-43F6FE4C73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49B9BB-2ED8-4F91-9BA7-95030C132E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23D3C2-2349-47C3-AF17-E9EF1627A4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6558F3-AAFC-4C98-AE6A-200ED7AD7B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12B92B-48E8-4B30-B8C5-9A20E905C2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3C11C7-F924-4DC3-AFA3-AB8B817C83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ECEC7C-CBAC-49FF-9222-081F374911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A6701F-FC1E-4424-AA0F-FB3D27B1BB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CBCACD-3C63-49BA-84EE-5C1D913ACC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1217CE-ABD0-4924-B2C5-AD37CCF01D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B34A5D-8305-49B6-AF09-CAEE128E54B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631805E-1B84-4B35-A6FF-6E1E4CE0A8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C93F144-F22D-48BB-ADE3-706F1016DAD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2DE7E4A-77E8-4C77-BF98-E561F750064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B6DFB0-13B0-40E4-BDF7-F6F3127F30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DBCFED7-A016-44B1-B6D1-2AD13E28F3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49EE1A2-3193-4A1B-AC63-3CEC2DA03DD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BAC3F0-AA41-4C71-9198-7F6BD5D3201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2DAE786-6A27-4719-B7D5-0361BB24BF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BB6BB99-E9F5-46F9-B485-3209C08AB17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B394EF-467C-4AEB-8BA2-C9D8C1E26F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D8AE16A-8E2B-4C05-8193-176BD3E2D2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DA93DD7-0523-49FA-AC01-9F6961B45682}"/>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6ACE7BA-FF17-435F-8230-8047A418C69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1A256A04-F218-4CAC-A7F6-AC01BF0B649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07C1C47-6937-4450-92FB-11D1FE845126}"/>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C874F17-8AC3-4E68-B2DF-7AB505A45F0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9F1D8F21-705D-4161-9F39-48F04080C4FC}"/>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7CA0D9D2-1E75-4324-BA2D-6133EB1108E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C3653206-C243-483F-A2DA-D1F5137BC455}"/>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7019C088-5CE0-44B6-8038-5875B925F6DB}"/>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BE816C9-2323-42A0-A180-C37F3C35314A}"/>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D887F1E4-1935-42D2-9E7B-18359985D8AE}"/>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6552ACB-E3A8-4623-BCE3-931A67713F6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868783-B946-4A91-AAD9-4C4E7D89E3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4FD502-3B26-46A9-84E6-93B382D0E9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E39927-4ADD-4CC0-951C-B0B2681DD4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A66897-AAB9-4686-B2EF-76A200BD64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2" name="楕円 71">
          <a:extLst>
            <a:ext uri="{FF2B5EF4-FFF2-40B4-BE49-F238E27FC236}">
              <a16:creationId xmlns:a16="http://schemas.microsoft.com/office/drawing/2014/main" id="{E3D04ACB-A0B4-4C68-8C9D-F91D2B2EE654}"/>
            </a:ext>
          </a:extLst>
        </xdr:cNvPr>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3827</xdr:rowOff>
    </xdr:from>
    <xdr:ext cx="405111" cy="259045"/>
    <xdr:sp macro="" textlink="">
      <xdr:nvSpPr>
        <xdr:cNvPr id="73" name="【図書館】&#10;有形固定資産減価償却率該当値テキスト">
          <a:extLst>
            <a:ext uri="{FF2B5EF4-FFF2-40B4-BE49-F238E27FC236}">
              <a16:creationId xmlns:a16="http://schemas.microsoft.com/office/drawing/2014/main" id="{5918DA73-67D6-46BE-BEB1-97B347C554F0}"/>
            </a:ext>
          </a:extLst>
        </xdr:cNvPr>
        <xdr:cNvSpPr txBox="1"/>
      </xdr:nvSpPr>
      <xdr:spPr>
        <a:xfrm>
          <a:off x="46736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4" name="楕円 73">
          <a:extLst>
            <a:ext uri="{FF2B5EF4-FFF2-40B4-BE49-F238E27FC236}">
              <a16:creationId xmlns:a16="http://schemas.microsoft.com/office/drawing/2014/main" id="{0EB7CCF4-27C7-4526-A10C-738B656309F0}"/>
            </a:ext>
          </a:extLst>
        </xdr:cNvPr>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76200</xdr:rowOff>
    </xdr:to>
    <xdr:cxnSp macro="">
      <xdr:nvCxnSpPr>
        <xdr:cNvPr id="75" name="直線コネクタ 74">
          <a:extLst>
            <a:ext uri="{FF2B5EF4-FFF2-40B4-BE49-F238E27FC236}">
              <a16:creationId xmlns:a16="http://schemas.microsoft.com/office/drawing/2014/main" id="{57F7809D-C08E-468C-8E5B-743B3B0AE283}"/>
            </a:ext>
          </a:extLst>
        </xdr:cNvPr>
        <xdr:cNvCxnSpPr/>
      </xdr:nvCxnSpPr>
      <xdr:spPr>
        <a:xfrm>
          <a:off x="3797300" y="64046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76" name="楕円 75">
          <a:extLst>
            <a:ext uri="{FF2B5EF4-FFF2-40B4-BE49-F238E27FC236}">
              <a16:creationId xmlns:a16="http://schemas.microsoft.com/office/drawing/2014/main" id="{5C8EE939-BB46-499A-987F-230D1C2DEED2}"/>
            </a:ext>
          </a:extLst>
        </xdr:cNvPr>
        <xdr:cNvSpPr/>
      </xdr:nvSpPr>
      <xdr:spPr>
        <a:xfrm>
          <a:off x="2857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44450</xdr:rowOff>
    </xdr:from>
    <xdr:to>
      <xdr:col>19</xdr:col>
      <xdr:colOff>177800</xdr:colOff>
      <xdr:row>37</xdr:row>
      <xdr:rowOff>60960</xdr:rowOff>
    </xdr:to>
    <xdr:cxnSp macro="">
      <xdr:nvCxnSpPr>
        <xdr:cNvPr id="77" name="直線コネクタ 76">
          <a:extLst>
            <a:ext uri="{FF2B5EF4-FFF2-40B4-BE49-F238E27FC236}">
              <a16:creationId xmlns:a16="http://schemas.microsoft.com/office/drawing/2014/main" id="{63272322-423B-4A0F-9377-F2D909F4989A}"/>
            </a:ext>
          </a:extLst>
        </xdr:cNvPr>
        <xdr:cNvCxnSpPr/>
      </xdr:nvCxnSpPr>
      <xdr:spPr>
        <a:xfrm>
          <a:off x="2908300" y="638810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8" name="楕円 77">
          <a:extLst>
            <a:ext uri="{FF2B5EF4-FFF2-40B4-BE49-F238E27FC236}">
              <a16:creationId xmlns:a16="http://schemas.microsoft.com/office/drawing/2014/main" id="{69C99AC2-A126-4772-929A-6419DB48EB07}"/>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44450</xdr:rowOff>
    </xdr:to>
    <xdr:cxnSp macro="">
      <xdr:nvCxnSpPr>
        <xdr:cNvPr id="79" name="直線コネクタ 78">
          <a:extLst>
            <a:ext uri="{FF2B5EF4-FFF2-40B4-BE49-F238E27FC236}">
              <a16:creationId xmlns:a16="http://schemas.microsoft.com/office/drawing/2014/main" id="{57ABF62B-2404-4D51-A19C-2A0E481A5344}"/>
            </a:ext>
          </a:extLst>
        </xdr:cNvPr>
        <xdr:cNvCxnSpPr/>
      </xdr:nvCxnSpPr>
      <xdr:spPr>
        <a:xfrm>
          <a:off x="2019300" y="63703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0" name="楕円 79">
          <a:extLst>
            <a:ext uri="{FF2B5EF4-FFF2-40B4-BE49-F238E27FC236}">
              <a16:creationId xmlns:a16="http://schemas.microsoft.com/office/drawing/2014/main" id="{ED8EFCB0-018E-4BC6-A8CE-7AD4EC468A70}"/>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26670</xdr:rowOff>
    </xdr:to>
    <xdr:cxnSp macro="">
      <xdr:nvCxnSpPr>
        <xdr:cNvPr id="81" name="直線コネクタ 80">
          <a:extLst>
            <a:ext uri="{FF2B5EF4-FFF2-40B4-BE49-F238E27FC236}">
              <a16:creationId xmlns:a16="http://schemas.microsoft.com/office/drawing/2014/main" id="{C0FA3A7D-6059-44DB-A7F1-0E149872191A}"/>
            </a:ext>
          </a:extLst>
        </xdr:cNvPr>
        <xdr:cNvCxnSpPr/>
      </xdr:nvCxnSpPr>
      <xdr:spPr>
        <a:xfrm>
          <a:off x="1130300" y="6351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2E502E75-C703-42F5-BDD1-79FD8275F1D4}"/>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D8294632-EBD6-4D09-BFE0-9846BEEAB54B}"/>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E9760490-2FB5-4187-97FA-9EEC22054545}"/>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93003BD6-DE79-4785-B2FF-3FB81C6CB43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102887</xdr:rowOff>
    </xdr:from>
    <xdr:ext cx="405111" cy="259045"/>
    <xdr:sp macro="" textlink="">
      <xdr:nvSpPr>
        <xdr:cNvPr id="86" name="n_1mainValue【図書館】&#10;有形固定資産減価償却率">
          <a:extLst>
            <a:ext uri="{FF2B5EF4-FFF2-40B4-BE49-F238E27FC236}">
              <a16:creationId xmlns:a16="http://schemas.microsoft.com/office/drawing/2014/main" id="{E6F4C2D6-D2CF-42BA-B782-C83AE099312B}"/>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86377</xdr:rowOff>
    </xdr:from>
    <xdr:ext cx="405111" cy="259045"/>
    <xdr:sp macro="" textlink="">
      <xdr:nvSpPr>
        <xdr:cNvPr id="87" name="n_2mainValue【図書館】&#10;有形固定資産減価償却率">
          <a:extLst>
            <a:ext uri="{FF2B5EF4-FFF2-40B4-BE49-F238E27FC236}">
              <a16:creationId xmlns:a16="http://schemas.microsoft.com/office/drawing/2014/main" id="{74A139AB-AE0F-4076-A5A0-8D8C1984A8E1}"/>
            </a:ext>
          </a:extLst>
        </xdr:cNvPr>
        <xdr:cNvSpPr txBox="1"/>
      </xdr:nvSpPr>
      <xdr:spPr>
        <a:xfrm>
          <a:off x="2705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68597</xdr:rowOff>
    </xdr:from>
    <xdr:ext cx="405111" cy="259045"/>
    <xdr:sp macro="" textlink="">
      <xdr:nvSpPr>
        <xdr:cNvPr id="88" name="n_3mainValue【図書館】&#10;有形固定資産減価償却率">
          <a:extLst>
            <a:ext uri="{FF2B5EF4-FFF2-40B4-BE49-F238E27FC236}">
              <a16:creationId xmlns:a16="http://schemas.microsoft.com/office/drawing/2014/main" id="{E4C61600-A437-4ADF-817C-944693CC9EBD}"/>
            </a:ext>
          </a:extLst>
        </xdr:cNvPr>
        <xdr:cNvSpPr txBox="1"/>
      </xdr:nvSpPr>
      <xdr:spPr>
        <a:xfrm>
          <a:off x="1816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49547</xdr:rowOff>
    </xdr:from>
    <xdr:ext cx="405111" cy="259045"/>
    <xdr:sp macro="" textlink="">
      <xdr:nvSpPr>
        <xdr:cNvPr id="89" name="n_4mainValue【図書館】&#10;有形固定資産減価償却率">
          <a:extLst>
            <a:ext uri="{FF2B5EF4-FFF2-40B4-BE49-F238E27FC236}">
              <a16:creationId xmlns:a16="http://schemas.microsoft.com/office/drawing/2014/main" id="{CADB179F-913D-48AC-9C19-914D9D923714}"/>
            </a:ext>
          </a:extLst>
        </xdr:cNvPr>
        <xdr:cNvSpPr txBox="1"/>
      </xdr:nvSpPr>
      <xdr:spPr>
        <a:xfrm>
          <a:off x="927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BD3FE9A-6F89-4AA1-A43F-5342AFDFC9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CA85069-BC74-40BA-A19D-A10637D276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EBE0B53-54C4-4D25-9642-401232F031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363E2E1-1484-41C9-A28F-BB54D542B9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DFFEE4F-7025-4F05-81B3-B6311FE5AA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E2CF886-7D62-4980-AC61-67F01FF02B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B91BB1C-95FA-4936-B499-9209F0AC65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BEE4A535-E33D-4171-9540-829B9E99AE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C213046-3BB4-48E0-80C5-79455BE5CE5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09BF339-AA37-4643-96B8-79291EAA2F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0AB05C0-FA7C-4B50-A846-4943D94A28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6D579CC-E08C-4BD4-B054-59BAF687ED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CBF2906-7F16-41BF-9C2D-0BBC6CAA5C2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232912C-CCBA-4AF8-A1E8-989DB8C2623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673324A-52CF-4305-AF89-ED14E7AF43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AF08786-1273-45E9-BA72-6F3A8D1D320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4CF26FC-B7C5-42B6-A3C2-F1BA3892898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5426BCD-2BC6-415B-9F5E-BF733A2D7D8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F6E0391-DF92-41F7-A37B-7B9C36400E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CDDD4BCE-826C-445B-8F10-C73F0D6CD58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0508F17-1691-4A5C-982D-815215B1E3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7CCCF1-7475-4427-8597-C4F0226BF7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72CFB2A-61F6-4AB2-B7A8-616089C588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5CE1B9EE-CB1A-44DF-A9A0-1F43B125CF7F}"/>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C7BA4DB-3328-436F-861C-38CAFE9A64A4}"/>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D980347-3B23-4B2D-925C-D4D821B9C04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78D7C3C-1B9F-4B4D-B637-9879C4BBF57A}"/>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7A226D2E-0AC2-43E8-8737-6F849E289723}"/>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3C57AD53-BE70-4144-96DC-6DBC7B8CF792}"/>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D6957E7D-32D6-44D9-B8E1-FEB8907E80AD}"/>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D8FC1E2-839B-4DF0-BA55-61BE78C8B463}"/>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8BA0E8-D1AF-49FF-B24D-07DBD9E91593}"/>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B84DC945-65CE-4C81-B104-97A9E6FF06A1}"/>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815BF893-A970-4187-9240-3F187FA4A8B6}"/>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B97AB4B-DD3A-4C96-9B9C-7D60CB932E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BD856C-E3D0-41A3-B31D-8E5D0B6D02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59BA22D-97CC-4B55-A11E-CC88EDBE7A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B65D3E-0DA7-4C23-AC6D-DD5EE7EABC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213032-4801-42DD-8C70-E174573EBC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132080</xdr:rowOff>
    </xdr:from>
    <xdr:to>
      <xdr:col>55</xdr:col>
      <xdr:colOff>50800</xdr:colOff>
      <xdr:row>39</xdr:row>
      <xdr:rowOff>62230</xdr:rowOff>
    </xdr:to>
    <xdr:sp macro="" textlink="">
      <xdr:nvSpPr>
        <xdr:cNvPr id="129" name="楕円 128">
          <a:extLst>
            <a:ext uri="{FF2B5EF4-FFF2-40B4-BE49-F238E27FC236}">
              <a16:creationId xmlns:a16="http://schemas.microsoft.com/office/drawing/2014/main" id="{E3C1C5F1-3D64-491C-A978-CC8CDF6F22D6}"/>
            </a:ext>
          </a:extLst>
        </xdr:cNvPr>
        <xdr:cNvSpPr/>
      </xdr:nvSpPr>
      <xdr:spPr>
        <a:xfrm>
          <a:off x="10426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154957</xdr:rowOff>
    </xdr:from>
    <xdr:ext cx="469744" cy="259045"/>
    <xdr:sp macro="" textlink="">
      <xdr:nvSpPr>
        <xdr:cNvPr id="130" name="【図書館】&#10;一人当たり面積該当値テキスト">
          <a:extLst>
            <a:ext uri="{FF2B5EF4-FFF2-40B4-BE49-F238E27FC236}">
              <a16:creationId xmlns:a16="http://schemas.microsoft.com/office/drawing/2014/main" id="{870A5AD6-44B9-4D9B-B98B-5596D0034FDC}"/>
            </a:ext>
          </a:extLst>
        </xdr:cNvPr>
        <xdr:cNvSpPr txBox="1"/>
      </xdr:nvSpPr>
      <xdr:spPr>
        <a:xfrm>
          <a:off x="105156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566B5AEC-6EDA-4ED3-9C74-E94064E66808}"/>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BEE6D352-6223-42E3-883C-6ECCB9132D79}"/>
            </a:ext>
          </a:extLst>
        </xdr:cNvPr>
        <xdr:cNvCxnSpPr/>
      </xdr:nvCxnSpPr>
      <xdr:spPr>
        <a:xfrm flipV="1">
          <a:off x="9639300" y="6697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147320</xdr:rowOff>
    </xdr:from>
    <xdr:to>
      <xdr:col>46</xdr:col>
      <xdr:colOff>38100</xdr:colOff>
      <xdr:row>39</xdr:row>
      <xdr:rowOff>77470</xdr:rowOff>
    </xdr:to>
    <xdr:sp macro="" textlink="">
      <xdr:nvSpPr>
        <xdr:cNvPr id="133" name="楕円 132">
          <a:extLst>
            <a:ext uri="{FF2B5EF4-FFF2-40B4-BE49-F238E27FC236}">
              <a16:creationId xmlns:a16="http://schemas.microsoft.com/office/drawing/2014/main" id="{83398D75-80CB-4F26-A2AD-7EE02FF4D782}"/>
            </a:ext>
          </a:extLst>
        </xdr:cNvPr>
        <xdr:cNvSpPr/>
      </xdr:nvSpPr>
      <xdr:spPr>
        <a:xfrm>
          <a:off x="8699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26670</xdr:rowOff>
    </xdr:to>
    <xdr:cxnSp macro="">
      <xdr:nvCxnSpPr>
        <xdr:cNvPr id="134" name="直線コネクタ 133">
          <a:extLst>
            <a:ext uri="{FF2B5EF4-FFF2-40B4-BE49-F238E27FC236}">
              <a16:creationId xmlns:a16="http://schemas.microsoft.com/office/drawing/2014/main" id="{899EACFD-D772-4BF7-9267-248F89E7B006}"/>
            </a:ext>
          </a:extLst>
        </xdr:cNvPr>
        <xdr:cNvCxnSpPr/>
      </xdr:nvCxnSpPr>
      <xdr:spPr>
        <a:xfrm flipV="1">
          <a:off x="8750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154940</xdr:rowOff>
    </xdr:from>
    <xdr:to>
      <xdr:col>41</xdr:col>
      <xdr:colOff>101600</xdr:colOff>
      <xdr:row>39</xdr:row>
      <xdr:rowOff>85090</xdr:rowOff>
    </xdr:to>
    <xdr:sp macro="" textlink="">
      <xdr:nvSpPr>
        <xdr:cNvPr id="135" name="楕円 134">
          <a:extLst>
            <a:ext uri="{FF2B5EF4-FFF2-40B4-BE49-F238E27FC236}">
              <a16:creationId xmlns:a16="http://schemas.microsoft.com/office/drawing/2014/main" id="{13AC99AF-1A87-469A-AE35-F3ADEA175106}"/>
            </a:ext>
          </a:extLst>
        </xdr:cNvPr>
        <xdr:cNvSpPr/>
      </xdr:nvSpPr>
      <xdr:spPr>
        <a:xfrm>
          <a:off x="781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26670</xdr:rowOff>
    </xdr:from>
    <xdr:to>
      <xdr:col>45</xdr:col>
      <xdr:colOff>177800</xdr:colOff>
      <xdr:row>39</xdr:row>
      <xdr:rowOff>34290</xdr:rowOff>
    </xdr:to>
    <xdr:cxnSp macro="">
      <xdr:nvCxnSpPr>
        <xdr:cNvPr id="136" name="直線コネクタ 135">
          <a:extLst>
            <a:ext uri="{FF2B5EF4-FFF2-40B4-BE49-F238E27FC236}">
              <a16:creationId xmlns:a16="http://schemas.microsoft.com/office/drawing/2014/main" id="{5773FCEC-6B7F-442C-AD08-C7A73C74B2CC}"/>
            </a:ext>
          </a:extLst>
        </xdr:cNvPr>
        <xdr:cNvCxnSpPr/>
      </xdr:nvCxnSpPr>
      <xdr:spPr>
        <a:xfrm flipV="1">
          <a:off x="7861300" y="6713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a:extLst>
            <a:ext uri="{FF2B5EF4-FFF2-40B4-BE49-F238E27FC236}">
              <a16:creationId xmlns:a16="http://schemas.microsoft.com/office/drawing/2014/main" id="{FF48CA7E-F90A-4CAE-981D-3AFB5325ABE9}"/>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34290</xdr:rowOff>
    </xdr:from>
    <xdr:to>
      <xdr:col>41</xdr:col>
      <xdr:colOff>50800</xdr:colOff>
      <xdr:row>39</xdr:row>
      <xdr:rowOff>41910</xdr:rowOff>
    </xdr:to>
    <xdr:cxnSp macro="">
      <xdr:nvCxnSpPr>
        <xdr:cNvPr id="138" name="直線コネクタ 137">
          <a:extLst>
            <a:ext uri="{FF2B5EF4-FFF2-40B4-BE49-F238E27FC236}">
              <a16:creationId xmlns:a16="http://schemas.microsoft.com/office/drawing/2014/main" id="{60CFDBCB-E9DF-479D-8417-2E1C169384CF}"/>
            </a:ext>
          </a:extLst>
        </xdr:cNvPr>
        <xdr:cNvCxnSpPr/>
      </xdr:nvCxnSpPr>
      <xdr:spPr>
        <a:xfrm flipV="1">
          <a:off x="6972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EA177013-213D-4734-9E75-41171386CA1C}"/>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4ED6B016-87A4-4EEA-81EC-61AF95C99855}"/>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6160775C-DBA8-424F-8E6D-5B659C03AED1}"/>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401EAE87-0B71-47F8-8188-D22817C60893}"/>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3" name="n_1mainValue【図書館】&#10;一人当たり面積">
          <a:extLst>
            <a:ext uri="{FF2B5EF4-FFF2-40B4-BE49-F238E27FC236}">
              <a16:creationId xmlns:a16="http://schemas.microsoft.com/office/drawing/2014/main" id="{AA27245B-6FB3-41C0-92CF-17BAA84F73B3}"/>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93997</xdr:rowOff>
    </xdr:from>
    <xdr:ext cx="469744" cy="259045"/>
    <xdr:sp macro="" textlink="">
      <xdr:nvSpPr>
        <xdr:cNvPr id="144" name="n_2mainValue【図書館】&#10;一人当たり面積">
          <a:extLst>
            <a:ext uri="{FF2B5EF4-FFF2-40B4-BE49-F238E27FC236}">
              <a16:creationId xmlns:a16="http://schemas.microsoft.com/office/drawing/2014/main" id="{C0B5E02C-9C92-430B-8410-CE92D7FF7508}"/>
            </a:ext>
          </a:extLst>
        </xdr:cNvPr>
        <xdr:cNvSpPr txBox="1"/>
      </xdr:nvSpPr>
      <xdr:spPr>
        <a:xfrm>
          <a:off x="8515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101617</xdr:rowOff>
    </xdr:from>
    <xdr:ext cx="469744" cy="259045"/>
    <xdr:sp macro="" textlink="">
      <xdr:nvSpPr>
        <xdr:cNvPr id="145" name="n_3mainValue【図書館】&#10;一人当たり面積">
          <a:extLst>
            <a:ext uri="{FF2B5EF4-FFF2-40B4-BE49-F238E27FC236}">
              <a16:creationId xmlns:a16="http://schemas.microsoft.com/office/drawing/2014/main" id="{28450C7E-47AE-47C8-8EFC-980F0DC07286}"/>
            </a:ext>
          </a:extLst>
        </xdr:cNvPr>
        <xdr:cNvSpPr txBox="1"/>
      </xdr:nvSpPr>
      <xdr:spPr>
        <a:xfrm>
          <a:off x="7626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6" name="n_4mainValue【図書館】&#10;一人当たり面積">
          <a:extLst>
            <a:ext uri="{FF2B5EF4-FFF2-40B4-BE49-F238E27FC236}">
              <a16:creationId xmlns:a16="http://schemas.microsoft.com/office/drawing/2014/main" id="{99425B59-BEAA-47A8-885A-CF594A58749E}"/>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DEBA751-94DC-4596-967E-8E0546C728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F7064A7-65B5-46ED-9936-31271F6582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4F9B84B-428F-4C0F-886D-83347A67E2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E51F980-57C7-4650-A644-A8F128D7FD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558E7FA-10A9-4D60-93B5-FD5793471B5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A377313-0AFE-4C90-84DA-873A90AFFB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0E3D365-18E7-4FE7-85AC-CD076DC8B3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6DED73B-4B71-486A-9ADD-EF6A9BDAE2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4B513E1-A99C-462C-BEB7-5A83DE1262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9A1C046-2EC2-4FC1-92E7-E7A39E3A5D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4309398-0B74-4A88-AA03-B5C3DF6C6E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3864E1B-6851-415E-BE81-C434631E10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22686B8-F2CD-4770-8087-3A7D21F2470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37DFC28-D9A9-4BF5-93E1-D4EA6392647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43A9BE0-D8CB-4143-8D93-AF444E8C6F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081D925-D8AB-473C-9726-0328A9A503B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AFF53E5-120E-42B2-A211-6359294557D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FFAA598-D7C9-410F-B89D-9203A78C89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49A5AAD-1438-412B-9991-2B924BDF852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898024E-BFF0-4E9D-88E7-D748BA13AD8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3E49C77-597B-49F1-BBD8-89BC70EA5B8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798D0F2-1004-43B5-968C-D8371F5064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35038A9-ADE7-4C22-91C5-2A29BED1187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86C9789-9865-4DE4-AB2E-5195353ECE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E5F4E20-7802-4C23-B00F-68D39C6E166F}"/>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18F62BA-D22F-4D04-AE17-724B47D840D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C2EE194-93D4-4513-A083-145D01F8A3D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1F96FBE-7ADC-4E06-BAAA-EEDC3E042F44}"/>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C259F837-083B-4E40-AD9E-8D42BB9F373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24EA3E1-1E7B-4403-8B64-13CC1C3C1CFB}"/>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2B6A95C1-D8EB-46EC-9D8C-E43CE351408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3CD97485-EECC-47D9-854E-C67F5B1AD5C6}"/>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CDDC9490-6072-4F95-977F-8D496207B3CD}"/>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4A3F8914-A2D1-4B8A-9353-2FE15525C1DA}"/>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9BB8074B-64C9-44D6-A100-5FFF1FDB95B4}"/>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F6F05CF-9A79-4299-96B1-AB6579DD3E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7C1487-EA95-438F-8C77-109A6E60C5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65DE0A-5EC1-4315-827C-27982181D3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8CE670-279C-4A51-A00D-6932008B185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0149B9-2F51-4504-962F-DB0A3DE23A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7" name="楕円 186">
          <a:extLst>
            <a:ext uri="{FF2B5EF4-FFF2-40B4-BE49-F238E27FC236}">
              <a16:creationId xmlns:a16="http://schemas.microsoft.com/office/drawing/2014/main" id="{040633AF-0AFA-42F1-8030-FDC676DD2592}"/>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C08397B-4BC7-4931-982A-21A25AE681E5}"/>
            </a:ext>
          </a:extLst>
        </xdr:cNvPr>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89" name="楕円 188">
          <a:extLst>
            <a:ext uri="{FF2B5EF4-FFF2-40B4-BE49-F238E27FC236}">
              <a16:creationId xmlns:a16="http://schemas.microsoft.com/office/drawing/2014/main" id="{56E595D8-0C23-43A3-93DC-2AF810119036}"/>
            </a:ext>
          </a:extLst>
        </xdr:cNvPr>
        <xdr:cNvSpPr/>
      </xdr:nvSpPr>
      <xdr:spPr>
        <a:xfrm>
          <a:off x="3746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148590</xdr:rowOff>
    </xdr:to>
    <xdr:cxnSp macro="">
      <xdr:nvCxnSpPr>
        <xdr:cNvPr id="190" name="直線コネクタ 189">
          <a:extLst>
            <a:ext uri="{FF2B5EF4-FFF2-40B4-BE49-F238E27FC236}">
              <a16:creationId xmlns:a16="http://schemas.microsoft.com/office/drawing/2014/main" id="{A4AB88B7-F29B-4912-A797-704C66DE1CD8}"/>
            </a:ext>
          </a:extLst>
        </xdr:cNvPr>
        <xdr:cNvCxnSpPr/>
      </xdr:nvCxnSpPr>
      <xdr:spPr>
        <a:xfrm>
          <a:off x="3797300" y="104184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1" name="楕円 190">
          <a:extLst>
            <a:ext uri="{FF2B5EF4-FFF2-40B4-BE49-F238E27FC236}">
              <a16:creationId xmlns:a16="http://schemas.microsoft.com/office/drawing/2014/main" id="{21C4863B-7DAB-4F97-B8C8-1D7C38947EC9}"/>
            </a:ext>
          </a:extLst>
        </xdr:cNvPr>
        <xdr:cNvSpPr/>
      </xdr:nvSpPr>
      <xdr:spPr>
        <a:xfrm>
          <a:off x="2857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131445</xdr:rowOff>
    </xdr:to>
    <xdr:cxnSp macro="">
      <xdr:nvCxnSpPr>
        <xdr:cNvPr id="192" name="直線コネクタ 191">
          <a:extLst>
            <a:ext uri="{FF2B5EF4-FFF2-40B4-BE49-F238E27FC236}">
              <a16:creationId xmlns:a16="http://schemas.microsoft.com/office/drawing/2014/main" id="{C1E6EA2C-D5A5-419A-9AD5-23AB0768EDFA}"/>
            </a:ext>
          </a:extLst>
        </xdr:cNvPr>
        <xdr:cNvCxnSpPr/>
      </xdr:nvCxnSpPr>
      <xdr:spPr>
        <a:xfrm>
          <a:off x="2908300" y="10393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3" name="楕円 192">
          <a:extLst>
            <a:ext uri="{FF2B5EF4-FFF2-40B4-BE49-F238E27FC236}">
              <a16:creationId xmlns:a16="http://schemas.microsoft.com/office/drawing/2014/main" id="{3DA2DF16-7613-45C0-A171-C569FB56921D}"/>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110490</xdr:rowOff>
    </xdr:to>
    <xdr:cxnSp macro="">
      <xdr:nvCxnSpPr>
        <xdr:cNvPr id="194" name="直線コネクタ 193">
          <a:extLst>
            <a:ext uri="{FF2B5EF4-FFF2-40B4-BE49-F238E27FC236}">
              <a16:creationId xmlns:a16="http://schemas.microsoft.com/office/drawing/2014/main" id="{C4D084D8-FEDD-4A84-9D4B-DE3928337D90}"/>
            </a:ext>
          </a:extLst>
        </xdr:cNvPr>
        <xdr:cNvCxnSpPr/>
      </xdr:nvCxnSpPr>
      <xdr:spPr>
        <a:xfrm flipV="1">
          <a:off x="2019300" y="10393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5" name="楕円 194">
          <a:extLst>
            <a:ext uri="{FF2B5EF4-FFF2-40B4-BE49-F238E27FC236}">
              <a16:creationId xmlns:a16="http://schemas.microsoft.com/office/drawing/2014/main" id="{89F29E63-EC04-4111-A8BB-E5F9B0BDC71F}"/>
            </a:ext>
          </a:extLst>
        </xdr:cNvPr>
        <xdr:cNvSpPr/>
      </xdr:nvSpPr>
      <xdr:spPr>
        <a:xfrm>
          <a:off x="107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110490</xdr:rowOff>
    </xdr:to>
    <xdr:cxnSp macro="">
      <xdr:nvCxnSpPr>
        <xdr:cNvPr id="196" name="直線コネクタ 195">
          <a:extLst>
            <a:ext uri="{FF2B5EF4-FFF2-40B4-BE49-F238E27FC236}">
              <a16:creationId xmlns:a16="http://schemas.microsoft.com/office/drawing/2014/main" id="{AD24DD30-FD82-405A-BD7F-8003F8FF46B3}"/>
            </a:ext>
          </a:extLst>
        </xdr:cNvPr>
        <xdr:cNvCxnSpPr/>
      </xdr:nvCxnSpPr>
      <xdr:spPr>
        <a:xfrm>
          <a:off x="1130300" y="103708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97" name="n_1aveValue【体育館・プール】&#10;有形固定資産減価償却率">
          <a:extLst>
            <a:ext uri="{FF2B5EF4-FFF2-40B4-BE49-F238E27FC236}">
              <a16:creationId xmlns:a16="http://schemas.microsoft.com/office/drawing/2014/main" id="{7F0B2341-3410-4E71-94B3-54E77D199115}"/>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CF6BAF7C-BB5E-401F-9081-1881C2FE3383}"/>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3EC9725B-C840-4AEF-ABD3-769C3270869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EAFC7471-7CAF-428E-AC1C-1FE413767B7C}"/>
            </a:ext>
          </a:extLst>
        </xdr:cNvPr>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27322</xdr:rowOff>
    </xdr:from>
    <xdr:ext cx="405111" cy="259045"/>
    <xdr:sp macro="" textlink="">
      <xdr:nvSpPr>
        <xdr:cNvPr id="201" name="n_1mainValue【体育館・プール】&#10;有形固定資産減価償却率">
          <a:extLst>
            <a:ext uri="{FF2B5EF4-FFF2-40B4-BE49-F238E27FC236}">
              <a16:creationId xmlns:a16="http://schemas.microsoft.com/office/drawing/2014/main" id="{E68065D4-FDED-41BD-AF7A-B102359EB996}"/>
            </a:ext>
          </a:extLst>
        </xdr:cNvPr>
        <xdr:cNvSpPr txBox="1"/>
      </xdr:nvSpPr>
      <xdr:spPr>
        <a:xfrm>
          <a:off x="35820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70D6CB1-1B26-4FC2-8774-6786A02B3213}"/>
            </a:ext>
          </a:extLst>
        </xdr:cNvPr>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A4ECAE3C-8198-4C8E-B56C-E973CC36BB87}"/>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mainValue【体育館・プール】&#10;有形固定資産減価償却率">
          <a:extLst>
            <a:ext uri="{FF2B5EF4-FFF2-40B4-BE49-F238E27FC236}">
              <a16:creationId xmlns:a16="http://schemas.microsoft.com/office/drawing/2014/main" id="{6C7ABDC1-53B2-496A-B39D-D47406F4CE04}"/>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9D9BF7C-28AE-4A31-981B-35257E9DC2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1C1509B-6D9F-49C6-A344-3E51962AC6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06CEA0-7CC8-457F-B56A-44570C692B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E8A6FBB-AC4C-4721-B410-E2608BC570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F1D21B9-C936-4AA0-9918-530ABC077C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61D5798-DDB2-49D1-AB9E-15328A587E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18A62FA-4B6B-4887-979E-19B0A2E9D0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FBCB81-9FA5-4864-8C20-81174C4CE6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9DC8AF0-530D-42AC-9078-715072F9F2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5CAF7CD-8F16-4A50-B975-A30B2CED43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23F5F57-4F2E-44DB-9A72-F5384C7091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4A86A87-CD0B-4CAC-A5E7-B99B34CC9C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44C8171-EDF7-40CF-A4AF-4FEB8B56AF4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73721F0-45C1-4F5A-B207-9FA23F52E7D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3E56688-4D60-4E94-B652-0099FFB54A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F3DA55A-5580-44BD-B4DF-C2A7EA7BF3B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3594B83-5E45-41AC-B403-B6AECE68A2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E0EFCE8-AFE9-4F88-9417-E80ABA416CF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6BBAFD3-4339-4B5D-99EC-459EE70E1F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1CB9FA2-4636-4CAF-924F-B0F4FCCC028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6F80029-3081-4E73-A2F8-CAEF0EC120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1977C40-C2BE-4241-93E8-FBCA54A4A41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62312EA-4F1F-4D1F-ACDF-294D57A97B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46A0541A-1240-4903-B57D-CB5590879278}"/>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F0C2655-CBD7-494B-9E88-08B29B45832B}"/>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F766A7FC-DFBF-4B51-A71A-21AA1FE21BAE}"/>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197292FE-7A78-451F-9672-82D3C926B9B4}"/>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7B58012A-89A6-439A-8A34-00E44E42735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A7712040-3E04-4DF2-93CB-C4D8D94E58B7}"/>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13B5A4C6-7323-4845-80CA-F2B14ED647BC}"/>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EABA7973-CE4E-4DE5-82E8-161D63D4611B}"/>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2C8788FC-8F3B-431C-BE14-70AD1FDB2033}"/>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1F11289-0DDD-44E9-BC2C-66C653BB424C}"/>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49A93671-3C91-4113-9CC6-B8DC164FD9B6}"/>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8C0A528-D9F5-481A-853C-41864516F5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81A92F-B1F3-436E-AC05-A010D21781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C84982-CAE1-4533-BA01-029CDBD501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AC2B8B7-CE8B-4182-A941-1AB5DEF999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12C0DB-16C9-4EF2-B7C7-183778CB12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90170</xdr:rowOff>
    </xdr:from>
    <xdr:to>
      <xdr:col>55</xdr:col>
      <xdr:colOff>50800</xdr:colOff>
      <xdr:row>61</xdr:row>
      <xdr:rowOff>20320</xdr:rowOff>
    </xdr:to>
    <xdr:sp macro="" textlink="">
      <xdr:nvSpPr>
        <xdr:cNvPr id="244" name="楕円 243">
          <a:extLst>
            <a:ext uri="{FF2B5EF4-FFF2-40B4-BE49-F238E27FC236}">
              <a16:creationId xmlns:a16="http://schemas.microsoft.com/office/drawing/2014/main" id="{43B5E03C-DA72-4180-9ED0-72CD371D6F2F}"/>
            </a:ext>
          </a:extLst>
        </xdr:cNvPr>
        <xdr:cNvSpPr/>
      </xdr:nvSpPr>
      <xdr:spPr>
        <a:xfrm>
          <a:off x="10426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113047</xdr:rowOff>
    </xdr:from>
    <xdr:ext cx="469744" cy="259045"/>
    <xdr:sp macro="" textlink="">
      <xdr:nvSpPr>
        <xdr:cNvPr id="245" name="【体育館・プール】&#10;一人当たり面積該当値テキスト">
          <a:extLst>
            <a:ext uri="{FF2B5EF4-FFF2-40B4-BE49-F238E27FC236}">
              <a16:creationId xmlns:a16="http://schemas.microsoft.com/office/drawing/2014/main" id="{4EC52D92-BFFA-4C2E-B257-77BF4B60B36C}"/>
            </a:ext>
          </a:extLst>
        </xdr:cNvPr>
        <xdr:cNvSpPr txBox="1"/>
      </xdr:nvSpPr>
      <xdr:spPr>
        <a:xfrm>
          <a:off x="105156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100330</xdr:rowOff>
    </xdr:from>
    <xdr:to>
      <xdr:col>50</xdr:col>
      <xdr:colOff>165100</xdr:colOff>
      <xdr:row>61</xdr:row>
      <xdr:rowOff>30480</xdr:rowOff>
    </xdr:to>
    <xdr:sp macro="" textlink="">
      <xdr:nvSpPr>
        <xdr:cNvPr id="246" name="楕円 245">
          <a:extLst>
            <a:ext uri="{FF2B5EF4-FFF2-40B4-BE49-F238E27FC236}">
              <a16:creationId xmlns:a16="http://schemas.microsoft.com/office/drawing/2014/main" id="{264655A0-B73A-40D3-9AB3-F24C23794251}"/>
            </a:ext>
          </a:extLst>
        </xdr:cNvPr>
        <xdr:cNvSpPr/>
      </xdr:nvSpPr>
      <xdr:spPr>
        <a:xfrm>
          <a:off x="9588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140970</xdr:rowOff>
    </xdr:from>
    <xdr:to>
      <xdr:col>55</xdr:col>
      <xdr:colOff>0</xdr:colOff>
      <xdr:row>60</xdr:row>
      <xdr:rowOff>151130</xdr:rowOff>
    </xdr:to>
    <xdr:cxnSp macro="">
      <xdr:nvCxnSpPr>
        <xdr:cNvPr id="247" name="直線コネクタ 246">
          <a:extLst>
            <a:ext uri="{FF2B5EF4-FFF2-40B4-BE49-F238E27FC236}">
              <a16:creationId xmlns:a16="http://schemas.microsoft.com/office/drawing/2014/main" id="{25E0F90A-D74F-47E6-B33E-A3825F999E0D}"/>
            </a:ext>
          </a:extLst>
        </xdr:cNvPr>
        <xdr:cNvCxnSpPr/>
      </xdr:nvCxnSpPr>
      <xdr:spPr>
        <a:xfrm flipV="1">
          <a:off x="9639300" y="1042797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48" name="楕円 247">
          <a:extLst>
            <a:ext uri="{FF2B5EF4-FFF2-40B4-BE49-F238E27FC236}">
              <a16:creationId xmlns:a16="http://schemas.microsoft.com/office/drawing/2014/main" id="{0B70EA63-FD70-44FC-84FB-E2D926E374A6}"/>
            </a:ext>
          </a:extLst>
        </xdr:cNvPr>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151130</xdr:rowOff>
    </xdr:from>
    <xdr:to>
      <xdr:col>50</xdr:col>
      <xdr:colOff>114300</xdr:colOff>
      <xdr:row>60</xdr:row>
      <xdr:rowOff>160020</xdr:rowOff>
    </xdr:to>
    <xdr:cxnSp macro="">
      <xdr:nvCxnSpPr>
        <xdr:cNvPr id="249" name="直線コネクタ 248">
          <a:extLst>
            <a:ext uri="{FF2B5EF4-FFF2-40B4-BE49-F238E27FC236}">
              <a16:creationId xmlns:a16="http://schemas.microsoft.com/office/drawing/2014/main" id="{BFD04BC0-5F23-408A-AB41-9E26B1C0A999}"/>
            </a:ext>
          </a:extLst>
        </xdr:cNvPr>
        <xdr:cNvCxnSpPr/>
      </xdr:nvCxnSpPr>
      <xdr:spPr>
        <a:xfrm flipV="1">
          <a:off x="8750300" y="104381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119380</xdr:rowOff>
    </xdr:from>
    <xdr:to>
      <xdr:col>41</xdr:col>
      <xdr:colOff>101600</xdr:colOff>
      <xdr:row>61</xdr:row>
      <xdr:rowOff>49530</xdr:rowOff>
    </xdr:to>
    <xdr:sp macro="" textlink="">
      <xdr:nvSpPr>
        <xdr:cNvPr id="250" name="楕円 249">
          <a:extLst>
            <a:ext uri="{FF2B5EF4-FFF2-40B4-BE49-F238E27FC236}">
              <a16:creationId xmlns:a16="http://schemas.microsoft.com/office/drawing/2014/main" id="{CAFB1D02-A3F3-4AE9-916B-57DBEA5B5D72}"/>
            </a:ext>
          </a:extLst>
        </xdr:cNvPr>
        <xdr:cNvSpPr/>
      </xdr:nvSpPr>
      <xdr:spPr>
        <a:xfrm>
          <a:off x="7810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170180</xdr:rowOff>
    </xdr:to>
    <xdr:cxnSp macro="">
      <xdr:nvCxnSpPr>
        <xdr:cNvPr id="251" name="直線コネクタ 250">
          <a:extLst>
            <a:ext uri="{FF2B5EF4-FFF2-40B4-BE49-F238E27FC236}">
              <a16:creationId xmlns:a16="http://schemas.microsoft.com/office/drawing/2014/main" id="{4CB81CD9-AE79-46A8-9F9C-DEE0498870D5}"/>
            </a:ext>
          </a:extLst>
        </xdr:cNvPr>
        <xdr:cNvCxnSpPr/>
      </xdr:nvCxnSpPr>
      <xdr:spPr>
        <a:xfrm flipV="1">
          <a:off x="7861300" y="104470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125730</xdr:rowOff>
    </xdr:from>
    <xdr:to>
      <xdr:col>36</xdr:col>
      <xdr:colOff>165100</xdr:colOff>
      <xdr:row>61</xdr:row>
      <xdr:rowOff>55880</xdr:rowOff>
    </xdr:to>
    <xdr:sp macro="" textlink="">
      <xdr:nvSpPr>
        <xdr:cNvPr id="252" name="楕円 251">
          <a:extLst>
            <a:ext uri="{FF2B5EF4-FFF2-40B4-BE49-F238E27FC236}">
              <a16:creationId xmlns:a16="http://schemas.microsoft.com/office/drawing/2014/main" id="{28D3E8D1-558C-4A9D-8C59-8449C9A0DFB5}"/>
            </a:ext>
          </a:extLst>
        </xdr:cNvPr>
        <xdr:cNvSpPr/>
      </xdr:nvSpPr>
      <xdr:spPr>
        <a:xfrm>
          <a:off x="69215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170180</xdr:rowOff>
    </xdr:from>
    <xdr:to>
      <xdr:col>41</xdr:col>
      <xdr:colOff>50800</xdr:colOff>
      <xdr:row>61</xdr:row>
      <xdr:rowOff>5080</xdr:rowOff>
    </xdr:to>
    <xdr:cxnSp macro="">
      <xdr:nvCxnSpPr>
        <xdr:cNvPr id="253" name="直線コネクタ 252">
          <a:extLst>
            <a:ext uri="{FF2B5EF4-FFF2-40B4-BE49-F238E27FC236}">
              <a16:creationId xmlns:a16="http://schemas.microsoft.com/office/drawing/2014/main" id="{8A15A5F0-9AD6-497C-AF4C-7D141B092A20}"/>
            </a:ext>
          </a:extLst>
        </xdr:cNvPr>
        <xdr:cNvCxnSpPr/>
      </xdr:nvCxnSpPr>
      <xdr:spPr>
        <a:xfrm flipV="1">
          <a:off x="6972300" y="104571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E2432224-830E-46E7-9515-0FCB544EC0F7}"/>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928B4488-79BD-4AF2-AD2D-2B9B8A578ACA}"/>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F82033D4-8DAA-4A95-A60C-267E21F3ACE4}"/>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507F16E-EFC7-4BE3-84E8-EAC994B02328}"/>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47007</xdr:rowOff>
    </xdr:from>
    <xdr:ext cx="469744" cy="259045"/>
    <xdr:sp macro="" textlink="">
      <xdr:nvSpPr>
        <xdr:cNvPr id="258" name="n_1mainValue【体育館・プール】&#10;一人当たり面積">
          <a:extLst>
            <a:ext uri="{FF2B5EF4-FFF2-40B4-BE49-F238E27FC236}">
              <a16:creationId xmlns:a16="http://schemas.microsoft.com/office/drawing/2014/main" id="{FDED7AFC-6DB9-4821-9882-1FCDADEE3EB9}"/>
            </a:ext>
          </a:extLst>
        </xdr:cNvPr>
        <xdr:cNvSpPr txBox="1"/>
      </xdr:nvSpPr>
      <xdr:spPr>
        <a:xfrm>
          <a:off x="9391727" y="1016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59" name="n_2mainValue【体育館・プール】&#10;一人当たり面積">
          <a:extLst>
            <a:ext uri="{FF2B5EF4-FFF2-40B4-BE49-F238E27FC236}">
              <a16:creationId xmlns:a16="http://schemas.microsoft.com/office/drawing/2014/main" id="{1C5742F1-18A3-42B3-848C-28F1E811B095}"/>
            </a:ext>
          </a:extLst>
        </xdr:cNvPr>
        <xdr:cNvSpPr txBox="1"/>
      </xdr:nvSpPr>
      <xdr:spPr>
        <a:xfrm>
          <a:off x="8515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66057</xdr:rowOff>
    </xdr:from>
    <xdr:ext cx="469744" cy="259045"/>
    <xdr:sp macro="" textlink="">
      <xdr:nvSpPr>
        <xdr:cNvPr id="260" name="n_3mainValue【体育館・プール】&#10;一人当たり面積">
          <a:extLst>
            <a:ext uri="{FF2B5EF4-FFF2-40B4-BE49-F238E27FC236}">
              <a16:creationId xmlns:a16="http://schemas.microsoft.com/office/drawing/2014/main" id="{75C2AB69-1970-4251-BD46-7345AD933BD9}"/>
            </a:ext>
          </a:extLst>
        </xdr:cNvPr>
        <xdr:cNvSpPr txBox="1"/>
      </xdr:nvSpPr>
      <xdr:spPr>
        <a:xfrm>
          <a:off x="7626427" y="101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72407</xdr:rowOff>
    </xdr:from>
    <xdr:ext cx="469744" cy="259045"/>
    <xdr:sp macro="" textlink="">
      <xdr:nvSpPr>
        <xdr:cNvPr id="261" name="n_4mainValue【体育館・プール】&#10;一人当たり面積">
          <a:extLst>
            <a:ext uri="{FF2B5EF4-FFF2-40B4-BE49-F238E27FC236}">
              <a16:creationId xmlns:a16="http://schemas.microsoft.com/office/drawing/2014/main" id="{8E1AA8B3-C247-4446-8B8D-6534DE84C491}"/>
            </a:ext>
          </a:extLst>
        </xdr:cNvPr>
        <xdr:cNvSpPr txBox="1"/>
      </xdr:nvSpPr>
      <xdr:spPr>
        <a:xfrm>
          <a:off x="6737427" y="1018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8124316-F448-4AA5-AACE-6897AFE77B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A5CA6B8-71DF-43FA-A0EC-EB3782099A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E2C4628-312D-43EC-8EFE-D723C8C59E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517036F-B750-4EA3-B1C2-5CAB959320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0AF22A9-1420-4DE6-ABB9-6EA1598FE4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8C36845-D58B-4E3E-8D91-52989921A3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8B6F22F-5575-4423-BE52-9974F29324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2DDBA84-DF66-4A19-83A2-FC09960660B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A09D539-13CC-446A-B860-F149344C7D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22004B2-07BF-4099-AE03-8A104ADDDC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FAE112A-86DF-4FC6-AF5D-2C4127D95E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92D8EAD-423D-4D72-BE52-5AD358A80B7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ADA0EB1-59E4-426C-BA1E-3C4668369CE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C35E574-D421-4513-A972-275D8E2770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74AA254-0B7A-49F8-9AA2-13C56AC899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0BD49F4-A280-4CE2-8E5B-F4C840113B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CF1737A-0AA2-436B-B0F3-9E7B7F5F16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B9F8345-A71E-4853-B590-14E9E1D9EF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A48236C-4CF6-4549-AADC-A50830018C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867583D0-8BA7-47D5-AABA-12EA47BFBA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DAC0314-DAF1-482C-9463-C5D975A4F4A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0367D8E-F437-4803-9A97-16E69D3A78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DF2C126-ED1C-442F-ABF5-738A1CE9AD4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7EE61750-FCF0-45EF-BE13-F1DCDAA9FE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59988C12-A80C-4AA0-BE8F-BDD4831AC2DE}"/>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FC02794-CF49-4960-BAEF-AE0711F462FC}"/>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A099FC6E-6439-4BA1-B73F-F5FF9758216D}"/>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A0FAC7A-1617-468B-A5DE-9F3789C66DC7}"/>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CB76DEFE-A289-4929-AA0C-1DC2CEA0ED7B}"/>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9A80DD1-2B47-4A3D-9BD9-C07A271F2FB5}"/>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5FA65DC-21EC-4035-9A2F-014F53C772FE}"/>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1AB671-7636-4028-9ADB-21A02913C38E}"/>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CCEDB100-9891-4B57-B94A-B62A1C397CA9}"/>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911FB40E-DB8E-4AE2-BFA8-E11CADA0AC14}"/>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56FBC4FE-A1BE-4F96-B14C-23507F08CBE3}"/>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8F1B760-E1F7-4B95-BFE7-776F936B95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C4098DD-CA5D-441E-9678-67C40BEBF9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50494EE-C3B0-4D19-BF20-404B3727AA2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A02F2F-D743-44DF-90EF-F48A7E850D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C1F928-8536-42E0-B5F4-A7CFBCE66D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147320</xdr:rowOff>
    </xdr:from>
    <xdr:to>
      <xdr:col>24</xdr:col>
      <xdr:colOff>114300</xdr:colOff>
      <xdr:row>86</xdr:row>
      <xdr:rowOff>77470</xdr:rowOff>
    </xdr:to>
    <xdr:sp macro="" textlink="">
      <xdr:nvSpPr>
        <xdr:cNvPr id="302" name="楕円 301">
          <a:extLst>
            <a:ext uri="{FF2B5EF4-FFF2-40B4-BE49-F238E27FC236}">
              <a16:creationId xmlns:a16="http://schemas.microsoft.com/office/drawing/2014/main" id="{0EA95EA8-2F17-4EA8-A02C-8401CFE98EDE}"/>
            </a:ext>
          </a:extLst>
        </xdr:cNvPr>
        <xdr:cNvSpPr/>
      </xdr:nvSpPr>
      <xdr:spPr>
        <a:xfrm>
          <a:off x="4584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62247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BAD171C-4B70-426C-B5CA-2FDF380E4B13}"/>
            </a:ext>
          </a:extLst>
        </xdr:cNvPr>
        <xdr:cNvSpPr txBox="1"/>
      </xdr:nvSpPr>
      <xdr:spPr>
        <a:xfrm>
          <a:off x="4673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101600</xdr:rowOff>
    </xdr:from>
    <xdr:to>
      <xdr:col>20</xdr:col>
      <xdr:colOff>38100</xdr:colOff>
      <xdr:row>86</xdr:row>
      <xdr:rowOff>31750</xdr:rowOff>
    </xdr:to>
    <xdr:sp macro="" textlink="">
      <xdr:nvSpPr>
        <xdr:cNvPr id="304" name="楕円 303">
          <a:extLst>
            <a:ext uri="{FF2B5EF4-FFF2-40B4-BE49-F238E27FC236}">
              <a16:creationId xmlns:a16="http://schemas.microsoft.com/office/drawing/2014/main" id="{DD2B2266-7C90-44EE-8566-D843CA1D50B4}"/>
            </a:ext>
          </a:extLst>
        </xdr:cNvPr>
        <xdr:cNvSpPr/>
      </xdr:nvSpPr>
      <xdr:spPr>
        <a:xfrm>
          <a:off x="3746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152400</xdr:rowOff>
    </xdr:from>
    <xdr:to>
      <xdr:col>24</xdr:col>
      <xdr:colOff>63500</xdr:colOff>
      <xdr:row>86</xdr:row>
      <xdr:rowOff>26670</xdr:rowOff>
    </xdr:to>
    <xdr:cxnSp macro="">
      <xdr:nvCxnSpPr>
        <xdr:cNvPr id="305" name="直線コネクタ 304">
          <a:extLst>
            <a:ext uri="{FF2B5EF4-FFF2-40B4-BE49-F238E27FC236}">
              <a16:creationId xmlns:a16="http://schemas.microsoft.com/office/drawing/2014/main" id="{B9B6D70D-B760-4713-95C0-2A9787FE1520}"/>
            </a:ext>
          </a:extLst>
        </xdr:cNvPr>
        <xdr:cNvCxnSpPr/>
      </xdr:nvCxnSpPr>
      <xdr:spPr>
        <a:xfrm>
          <a:off x="3797300" y="147256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84455</xdr:rowOff>
    </xdr:from>
    <xdr:to>
      <xdr:col>15</xdr:col>
      <xdr:colOff>101600</xdr:colOff>
      <xdr:row>86</xdr:row>
      <xdr:rowOff>14605</xdr:rowOff>
    </xdr:to>
    <xdr:sp macro="" textlink="">
      <xdr:nvSpPr>
        <xdr:cNvPr id="306" name="楕円 305">
          <a:extLst>
            <a:ext uri="{FF2B5EF4-FFF2-40B4-BE49-F238E27FC236}">
              <a16:creationId xmlns:a16="http://schemas.microsoft.com/office/drawing/2014/main" id="{F10F2811-3A14-4D2C-B1FD-FD1E36BFDA6C}"/>
            </a:ext>
          </a:extLst>
        </xdr:cNvPr>
        <xdr:cNvSpPr/>
      </xdr:nvSpPr>
      <xdr:spPr>
        <a:xfrm>
          <a:off x="2857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135255</xdr:rowOff>
    </xdr:from>
    <xdr:to>
      <xdr:col>19</xdr:col>
      <xdr:colOff>177800</xdr:colOff>
      <xdr:row>85</xdr:row>
      <xdr:rowOff>152400</xdr:rowOff>
    </xdr:to>
    <xdr:cxnSp macro="">
      <xdr:nvCxnSpPr>
        <xdr:cNvPr id="307" name="直線コネクタ 306">
          <a:extLst>
            <a:ext uri="{FF2B5EF4-FFF2-40B4-BE49-F238E27FC236}">
              <a16:creationId xmlns:a16="http://schemas.microsoft.com/office/drawing/2014/main" id="{668351EE-CF04-4669-AEB2-56F3D64FD813}"/>
            </a:ext>
          </a:extLst>
        </xdr:cNvPr>
        <xdr:cNvCxnSpPr/>
      </xdr:nvCxnSpPr>
      <xdr:spPr>
        <a:xfrm>
          <a:off x="2908300" y="147085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308" name="楕円 307">
          <a:extLst>
            <a:ext uri="{FF2B5EF4-FFF2-40B4-BE49-F238E27FC236}">
              <a16:creationId xmlns:a16="http://schemas.microsoft.com/office/drawing/2014/main" id="{46E29D6F-93BD-4DCB-A200-9972D0793D8A}"/>
            </a:ext>
          </a:extLst>
        </xdr:cNvPr>
        <xdr:cNvSpPr/>
      </xdr:nvSpPr>
      <xdr:spPr>
        <a:xfrm>
          <a:off x="1968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135255</xdr:rowOff>
    </xdr:to>
    <xdr:cxnSp macro="">
      <xdr:nvCxnSpPr>
        <xdr:cNvPr id="309" name="直線コネクタ 308">
          <a:extLst>
            <a:ext uri="{FF2B5EF4-FFF2-40B4-BE49-F238E27FC236}">
              <a16:creationId xmlns:a16="http://schemas.microsoft.com/office/drawing/2014/main" id="{33494807-00F6-4140-AEDE-88BAD10B71DD}"/>
            </a:ext>
          </a:extLst>
        </xdr:cNvPr>
        <xdr:cNvCxnSpPr/>
      </xdr:nvCxnSpPr>
      <xdr:spPr>
        <a:xfrm>
          <a:off x="2019300" y="14658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156845</xdr:rowOff>
    </xdr:from>
    <xdr:to>
      <xdr:col>6</xdr:col>
      <xdr:colOff>38100</xdr:colOff>
      <xdr:row>85</xdr:row>
      <xdr:rowOff>86995</xdr:rowOff>
    </xdr:to>
    <xdr:sp macro="" textlink="">
      <xdr:nvSpPr>
        <xdr:cNvPr id="310" name="楕円 309">
          <a:extLst>
            <a:ext uri="{FF2B5EF4-FFF2-40B4-BE49-F238E27FC236}">
              <a16:creationId xmlns:a16="http://schemas.microsoft.com/office/drawing/2014/main" id="{300D1B88-E7EE-4428-9485-20357C5351CE}"/>
            </a:ext>
          </a:extLst>
        </xdr:cNvPr>
        <xdr:cNvSpPr/>
      </xdr:nvSpPr>
      <xdr:spPr>
        <a:xfrm>
          <a:off x="107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36195</xdr:rowOff>
    </xdr:from>
    <xdr:to>
      <xdr:col>10</xdr:col>
      <xdr:colOff>114300</xdr:colOff>
      <xdr:row>85</xdr:row>
      <xdr:rowOff>85725</xdr:rowOff>
    </xdr:to>
    <xdr:cxnSp macro="">
      <xdr:nvCxnSpPr>
        <xdr:cNvPr id="311" name="直線コネクタ 310">
          <a:extLst>
            <a:ext uri="{FF2B5EF4-FFF2-40B4-BE49-F238E27FC236}">
              <a16:creationId xmlns:a16="http://schemas.microsoft.com/office/drawing/2014/main" id="{65A10E24-2E72-4EF9-9971-84633B81AC05}"/>
            </a:ext>
          </a:extLst>
        </xdr:cNvPr>
        <xdr:cNvCxnSpPr/>
      </xdr:nvCxnSpPr>
      <xdr:spPr>
        <a:xfrm>
          <a:off x="1130300" y="14609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B791D703-5CCA-440D-8646-9290ED6C9CFC}"/>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A1FB0736-BD5B-46EA-B20D-A467E7441C9F}"/>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388D189A-95DD-49C3-97C0-CF943BABCDCD}"/>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E3C4B787-5A50-4F3E-87F3-D929CAC84C74}"/>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22877</xdr:rowOff>
    </xdr:from>
    <xdr:ext cx="405111" cy="259045"/>
    <xdr:sp macro="" textlink="">
      <xdr:nvSpPr>
        <xdr:cNvPr id="316" name="n_1mainValue【福祉施設】&#10;有形固定資産減価償却率">
          <a:extLst>
            <a:ext uri="{FF2B5EF4-FFF2-40B4-BE49-F238E27FC236}">
              <a16:creationId xmlns:a16="http://schemas.microsoft.com/office/drawing/2014/main" id="{C1F7D20B-1847-4CB6-B11D-069D67420442}"/>
            </a:ext>
          </a:extLst>
        </xdr:cNvPr>
        <xdr:cNvSpPr txBox="1"/>
      </xdr:nvSpPr>
      <xdr:spPr>
        <a:xfrm>
          <a:off x="35820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5732</xdr:rowOff>
    </xdr:from>
    <xdr:ext cx="405111" cy="259045"/>
    <xdr:sp macro="" textlink="">
      <xdr:nvSpPr>
        <xdr:cNvPr id="317" name="n_2mainValue【福祉施設】&#10;有形固定資産減価償却率">
          <a:extLst>
            <a:ext uri="{FF2B5EF4-FFF2-40B4-BE49-F238E27FC236}">
              <a16:creationId xmlns:a16="http://schemas.microsoft.com/office/drawing/2014/main" id="{7B4716AB-F4E2-4AE7-96AE-B139279616D0}"/>
            </a:ext>
          </a:extLst>
        </xdr:cNvPr>
        <xdr:cNvSpPr txBox="1"/>
      </xdr:nvSpPr>
      <xdr:spPr>
        <a:xfrm>
          <a:off x="2705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318" name="n_3mainValue【福祉施設】&#10;有形固定資産減価償却率">
          <a:extLst>
            <a:ext uri="{FF2B5EF4-FFF2-40B4-BE49-F238E27FC236}">
              <a16:creationId xmlns:a16="http://schemas.microsoft.com/office/drawing/2014/main" id="{3C1AF3D5-A944-4199-B663-7EC398B82628}"/>
            </a:ext>
          </a:extLst>
        </xdr:cNvPr>
        <xdr:cNvSpPr txBox="1"/>
      </xdr:nvSpPr>
      <xdr:spPr>
        <a:xfrm>
          <a:off x="1816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78122</xdr:rowOff>
    </xdr:from>
    <xdr:ext cx="405111" cy="259045"/>
    <xdr:sp macro="" textlink="">
      <xdr:nvSpPr>
        <xdr:cNvPr id="319" name="n_4mainValue【福祉施設】&#10;有形固定資産減価償却率">
          <a:extLst>
            <a:ext uri="{FF2B5EF4-FFF2-40B4-BE49-F238E27FC236}">
              <a16:creationId xmlns:a16="http://schemas.microsoft.com/office/drawing/2014/main" id="{15B56B0D-C50F-45C0-8C05-090B1B655CC1}"/>
            </a:ext>
          </a:extLst>
        </xdr:cNvPr>
        <xdr:cNvSpPr txBox="1"/>
      </xdr:nvSpPr>
      <xdr:spPr>
        <a:xfrm>
          <a:off x="927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5D38E29-DF05-40A6-A11A-780AD6FE26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742D2B0-27A2-4283-8F35-03416D494B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97256D2-034E-4E80-9AD2-D57E217713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3DFBE5D-879A-4CD6-94D1-D874B3A4B7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E599ABF-5495-4ACB-88C6-24109FF071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A8B1004-400C-4EEC-B11F-AEA32E54C4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0F392F1-2EB1-440A-8122-E9EF483C5F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7634CA9-B361-4D63-8F2F-8928911FFA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363887A-5CF3-4796-A30A-3B0FE8DC35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F8052FA-DDD6-4547-84F2-C81956E4DE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17B3D55-6A5F-472E-A960-F8819ECAA27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E27C3A22-9AC1-4786-A6B5-B364913837C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E0764E61-0175-43B3-BF73-251AA0985FC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3ED980DB-E1AE-4235-87FE-08FE78CAD6C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1B5300B9-70DD-4E42-8E13-5EFEA993D50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4C0EA286-DCB9-4477-9DBA-55C48559746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A75F7C1E-C634-4C0F-82C8-D43618428E9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5B7A0FFF-FF70-4544-913E-09911F06B09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48CD4714-17BA-4010-884E-73E7D8F452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AA6E6625-04D6-4489-91AE-3FD9A6E7B06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EF2506E0-2585-428B-88F3-A63804FD0F8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96C1B2D0-B035-444B-ACBA-2AA7F338CF0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9239256-B7F0-4D66-A0A7-9C7E9D7DC9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96F26EA-C6F1-41A0-AF7B-24E546FAC2F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B60FE439-E13C-48F3-9E2D-BD871398A2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49DE1B1-7683-4852-9FE4-F843D2BFAA23}"/>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4409964C-566D-46D1-85F4-4B4A55564533}"/>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A9935571-A93C-4566-A898-F1E84AC0D81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5D2CF585-B71C-4193-B71F-E03E930AC2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65CB0E70-D106-4064-BD44-AC41FA8DEE5A}"/>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E6FE1167-B16B-43B2-9757-B885BDD69C17}"/>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36ADF9E3-114D-47DE-B986-9CFCCE8B296B}"/>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59C8B46E-91C9-4E9E-BD89-0DEF8F3A1316}"/>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44EE764D-AAD1-44EF-8761-4307A3EC0CE9}"/>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51F368D6-B6C6-41CE-9894-F5DF01BBAE1E}"/>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36DF1595-E36E-4B5D-A0CA-49F4A477B927}"/>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272F3D2-7639-4EE5-9ADD-E306E1E926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970533-3F64-4315-A5E1-BD8FF8240B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DE5124F-A9CA-4A4F-94B7-26E39FA28A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4991203-6742-4EFF-AD1A-A649C83FF7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5114E45-9D2B-4ED2-A01E-EA2521BC38F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1" name="楕円 360">
          <a:extLst>
            <a:ext uri="{FF2B5EF4-FFF2-40B4-BE49-F238E27FC236}">
              <a16:creationId xmlns:a16="http://schemas.microsoft.com/office/drawing/2014/main" id="{893E9B39-08FE-411B-921B-26CE36E71F10}"/>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62" name="【福祉施設】&#10;一人当たり面積該当値テキスト">
          <a:extLst>
            <a:ext uri="{FF2B5EF4-FFF2-40B4-BE49-F238E27FC236}">
              <a16:creationId xmlns:a16="http://schemas.microsoft.com/office/drawing/2014/main" id="{4C5309F0-3529-40AB-9976-699D6167C4A4}"/>
            </a:ext>
          </a:extLst>
        </xdr:cNvPr>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3" name="楕円 362">
          <a:extLst>
            <a:ext uri="{FF2B5EF4-FFF2-40B4-BE49-F238E27FC236}">
              <a16:creationId xmlns:a16="http://schemas.microsoft.com/office/drawing/2014/main" id="{21DEDA6A-D46F-405B-8C19-228D7E7A6A84}"/>
            </a:ext>
          </a:extLst>
        </xdr:cNvPr>
        <xdr:cNvSpPr/>
      </xdr:nvSpPr>
      <xdr:spPr>
        <a:xfrm>
          <a:off x="958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29936</xdr:rowOff>
    </xdr:to>
    <xdr:cxnSp macro="">
      <xdr:nvCxnSpPr>
        <xdr:cNvPr id="364" name="直線コネクタ 363">
          <a:extLst>
            <a:ext uri="{FF2B5EF4-FFF2-40B4-BE49-F238E27FC236}">
              <a16:creationId xmlns:a16="http://schemas.microsoft.com/office/drawing/2014/main" id="{26F9B6EB-B15B-456D-A69F-D1C3C2FBC17F}"/>
            </a:ext>
          </a:extLst>
        </xdr:cNvPr>
        <xdr:cNvCxnSpPr/>
      </xdr:nvCxnSpPr>
      <xdr:spPr>
        <a:xfrm flipV="1">
          <a:off x="9639300" y="1459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65" name="楕円 364">
          <a:extLst>
            <a:ext uri="{FF2B5EF4-FFF2-40B4-BE49-F238E27FC236}">
              <a16:creationId xmlns:a16="http://schemas.microsoft.com/office/drawing/2014/main" id="{9FF4B399-BEFC-434D-B62A-256E90D6D2A3}"/>
            </a:ext>
          </a:extLst>
        </xdr:cNvPr>
        <xdr:cNvSpPr/>
      </xdr:nvSpPr>
      <xdr:spPr>
        <a:xfrm>
          <a:off x="8699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16873</xdr:rowOff>
    </xdr:from>
    <xdr:to>
      <xdr:col>50</xdr:col>
      <xdr:colOff>114300</xdr:colOff>
      <xdr:row>85</xdr:row>
      <xdr:rowOff>29936</xdr:rowOff>
    </xdr:to>
    <xdr:cxnSp macro="">
      <xdr:nvCxnSpPr>
        <xdr:cNvPr id="366" name="直線コネクタ 365">
          <a:extLst>
            <a:ext uri="{FF2B5EF4-FFF2-40B4-BE49-F238E27FC236}">
              <a16:creationId xmlns:a16="http://schemas.microsoft.com/office/drawing/2014/main" id="{B955E3EA-B6B8-426A-A4DD-691FB9FB3B7D}"/>
            </a:ext>
          </a:extLst>
        </xdr:cNvPr>
        <xdr:cNvCxnSpPr/>
      </xdr:nvCxnSpPr>
      <xdr:spPr>
        <a:xfrm>
          <a:off x="8750300" y="145901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144055</xdr:rowOff>
    </xdr:from>
    <xdr:to>
      <xdr:col>41</xdr:col>
      <xdr:colOff>101600</xdr:colOff>
      <xdr:row>85</xdr:row>
      <xdr:rowOff>74205</xdr:rowOff>
    </xdr:to>
    <xdr:sp macro="" textlink="">
      <xdr:nvSpPr>
        <xdr:cNvPr id="367" name="楕円 366">
          <a:extLst>
            <a:ext uri="{FF2B5EF4-FFF2-40B4-BE49-F238E27FC236}">
              <a16:creationId xmlns:a16="http://schemas.microsoft.com/office/drawing/2014/main" id="{1D4B7D2E-F9C2-4D7F-8A4D-72F90A216FBE}"/>
            </a:ext>
          </a:extLst>
        </xdr:cNvPr>
        <xdr:cNvSpPr/>
      </xdr:nvSpPr>
      <xdr:spPr>
        <a:xfrm>
          <a:off x="7810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16873</xdr:rowOff>
    </xdr:from>
    <xdr:to>
      <xdr:col>45</xdr:col>
      <xdr:colOff>177800</xdr:colOff>
      <xdr:row>85</xdr:row>
      <xdr:rowOff>23405</xdr:rowOff>
    </xdr:to>
    <xdr:cxnSp macro="">
      <xdr:nvCxnSpPr>
        <xdr:cNvPr id="368" name="直線コネクタ 367">
          <a:extLst>
            <a:ext uri="{FF2B5EF4-FFF2-40B4-BE49-F238E27FC236}">
              <a16:creationId xmlns:a16="http://schemas.microsoft.com/office/drawing/2014/main" id="{BBE8CB3E-7DD6-4150-8139-FD40BCFC8760}"/>
            </a:ext>
          </a:extLst>
        </xdr:cNvPr>
        <xdr:cNvCxnSpPr/>
      </xdr:nvCxnSpPr>
      <xdr:spPr>
        <a:xfrm flipV="1">
          <a:off x="7861300" y="1459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9" name="楕円 368">
          <a:extLst>
            <a:ext uri="{FF2B5EF4-FFF2-40B4-BE49-F238E27FC236}">
              <a16:creationId xmlns:a16="http://schemas.microsoft.com/office/drawing/2014/main" id="{2E52C3FE-22C8-4D5E-9B40-5E9B94995A4C}"/>
            </a:ext>
          </a:extLst>
        </xdr:cNvPr>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23405</xdr:rowOff>
    </xdr:from>
    <xdr:to>
      <xdr:col>41</xdr:col>
      <xdr:colOff>50800</xdr:colOff>
      <xdr:row>85</xdr:row>
      <xdr:rowOff>26670</xdr:rowOff>
    </xdr:to>
    <xdr:cxnSp macro="">
      <xdr:nvCxnSpPr>
        <xdr:cNvPr id="370" name="直線コネクタ 369">
          <a:extLst>
            <a:ext uri="{FF2B5EF4-FFF2-40B4-BE49-F238E27FC236}">
              <a16:creationId xmlns:a16="http://schemas.microsoft.com/office/drawing/2014/main" id="{57DD151B-A494-4CDB-8A6A-92711A1B2CC9}"/>
            </a:ext>
          </a:extLst>
        </xdr:cNvPr>
        <xdr:cNvCxnSpPr/>
      </xdr:nvCxnSpPr>
      <xdr:spPr>
        <a:xfrm flipV="1">
          <a:off x="6972300" y="1459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682F7B44-4319-445F-933E-9C54DDBC9477}"/>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C8760FDE-17CE-4AB4-8932-97D306358A84}"/>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98819ABE-B2E4-4E92-920E-9857EBF16DB6}"/>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A16BD92F-68F9-48F7-A688-9D07B13F3469}"/>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75" name="n_1mainValue【福祉施設】&#10;一人当たり面積">
          <a:extLst>
            <a:ext uri="{FF2B5EF4-FFF2-40B4-BE49-F238E27FC236}">
              <a16:creationId xmlns:a16="http://schemas.microsoft.com/office/drawing/2014/main" id="{66FEBF9F-A887-4F42-8EB7-0E108323CD15}"/>
            </a:ext>
          </a:extLst>
        </xdr:cNvPr>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76" name="n_2mainValue【福祉施設】&#10;一人当たり面積">
          <a:extLst>
            <a:ext uri="{FF2B5EF4-FFF2-40B4-BE49-F238E27FC236}">
              <a16:creationId xmlns:a16="http://schemas.microsoft.com/office/drawing/2014/main" id="{D7854FA8-68FC-4E21-8BC4-2C3D87FFBB06}"/>
            </a:ext>
          </a:extLst>
        </xdr:cNvPr>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65332</xdr:rowOff>
    </xdr:from>
    <xdr:ext cx="469744" cy="259045"/>
    <xdr:sp macro="" textlink="">
      <xdr:nvSpPr>
        <xdr:cNvPr id="377" name="n_3mainValue【福祉施設】&#10;一人当たり面積">
          <a:extLst>
            <a:ext uri="{FF2B5EF4-FFF2-40B4-BE49-F238E27FC236}">
              <a16:creationId xmlns:a16="http://schemas.microsoft.com/office/drawing/2014/main" id="{32A5A9F6-E006-4C85-8DE0-74403A139EA0}"/>
            </a:ext>
          </a:extLst>
        </xdr:cNvPr>
        <xdr:cNvSpPr txBox="1"/>
      </xdr:nvSpPr>
      <xdr:spPr>
        <a:xfrm>
          <a:off x="7626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8" name="n_4mainValue【福祉施設】&#10;一人当たり面積">
          <a:extLst>
            <a:ext uri="{FF2B5EF4-FFF2-40B4-BE49-F238E27FC236}">
              <a16:creationId xmlns:a16="http://schemas.microsoft.com/office/drawing/2014/main" id="{7D60DA19-BE61-48F4-A23B-BC1C9613639F}"/>
            </a:ext>
          </a:extLst>
        </xdr:cNvPr>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1A0F5AE-1BC1-4FC5-9280-C58071DE32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EA186B6-D36E-4411-80D2-A72A9E1A81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D544EA0-91E0-48A4-8AF1-708F09B405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39A2670-A079-4CE4-B88B-35465416BA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FD6C905-EFC2-4A2C-A1BD-554209FFB8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2291AEF-917F-422C-AC20-7B6865A459C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80468D7-6B8F-4852-9FCF-AF9CA6513C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E413F8A-3288-43D8-BC34-4F154B043C3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9A730C0-A7B0-4BA1-BD7D-D98C4BC1C4F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3D84BA0-758B-4B60-BE81-497D641F618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22B564E-4953-4230-96D5-5689CCE7E37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6B1F2CD-7A16-4F9C-9CBE-D4FBA250866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5121F36-82B0-46C0-B289-53808995DE7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A2B6F235-5A2C-4900-B05E-D36D685317A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BDD4773-A032-4863-8D21-FA399DBDA0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602B7B6-29C8-4AE1-951B-C27AE2197B3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44222560-7ECB-48AE-9D86-F75AE8B488D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F0E855D1-F06D-4A7C-A68A-534BF7B0CF5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93EB8862-FD58-4887-A4EF-EFAE9AF9DF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5E0FD8C9-89B5-4350-B73D-02FB201B208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F6B31AA2-B3AD-4AA5-8F54-DF69ECAFA3D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A66A259-D454-465E-83BD-6E259739E9A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D87031C-5E78-4AE9-8623-75262EBA7A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92C4D22-2E06-4B20-98C1-42954DB5E4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9123999-5AC4-4F62-8112-E500D201A0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ED7D343F-E337-491D-94D9-C0F42E22C954}"/>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EFCEF4BC-A606-48C9-B3E5-80C2B1389C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E6E64A79-521C-4342-9B94-438E3650BED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BEE63081-5EA9-44B2-9F30-96E281AF6449}"/>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91A818D6-445A-496B-B4D6-34CFDC68DA7F}"/>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C8D65C5-7D0F-43F0-9954-438FD3AE702B}"/>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E2CCE0F5-90CE-45C5-8180-213065182AA6}"/>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C8000D1-1824-4DC6-B2C1-47E4244912FB}"/>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6D307B82-7302-4711-BC7E-DC7A3CF226BB}"/>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D859A52-9BCE-48B8-9349-B892D53CAC8B}"/>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6BAD45BC-9911-4719-B2D3-506365F54114}"/>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3A476B-09AD-40DF-8876-7E362226F0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6131657-FA70-4474-A6EB-266E3009362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304D5AC-933F-432E-9EC7-8D27393756F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8425690-9EF1-43A6-AFE0-94ED08DCB5A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66E36BD-F146-4673-9C84-4835812E316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420" name="楕円 419">
          <a:extLst>
            <a:ext uri="{FF2B5EF4-FFF2-40B4-BE49-F238E27FC236}">
              <a16:creationId xmlns:a16="http://schemas.microsoft.com/office/drawing/2014/main" id="{5EE9BC1B-0FB3-46F1-A404-63FFA8829A85}"/>
            </a:ext>
          </a:extLst>
        </xdr:cNvPr>
        <xdr:cNvSpPr/>
      </xdr:nvSpPr>
      <xdr:spPr>
        <a:xfrm>
          <a:off x="4584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DF1AB63B-8EB6-4AA0-8714-01A15BFB3744}"/>
            </a:ext>
          </a:extLst>
        </xdr:cNvPr>
        <xdr:cNvSpPr txBox="1"/>
      </xdr:nvSpPr>
      <xdr:spPr>
        <a:xfrm>
          <a:off x="4673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20501</xdr:rowOff>
    </xdr:from>
    <xdr:to>
      <xdr:col>20</xdr:col>
      <xdr:colOff>38100</xdr:colOff>
      <xdr:row>105</xdr:row>
      <xdr:rowOff>122101</xdr:rowOff>
    </xdr:to>
    <xdr:sp macro="" textlink="">
      <xdr:nvSpPr>
        <xdr:cNvPr id="422" name="楕円 421">
          <a:extLst>
            <a:ext uri="{FF2B5EF4-FFF2-40B4-BE49-F238E27FC236}">
              <a16:creationId xmlns:a16="http://schemas.microsoft.com/office/drawing/2014/main" id="{971CBFCB-1AA9-4505-846F-37CF0F48820A}"/>
            </a:ext>
          </a:extLst>
        </xdr:cNvPr>
        <xdr:cNvSpPr/>
      </xdr:nvSpPr>
      <xdr:spPr>
        <a:xfrm>
          <a:off x="3746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71301</xdr:rowOff>
    </xdr:from>
    <xdr:to>
      <xdr:col>24</xdr:col>
      <xdr:colOff>63500</xdr:colOff>
      <xdr:row>105</xdr:row>
      <xdr:rowOff>105592</xdr:rowOff>
    </xdr:to>
    <xdr:cxnSp macro="">
      <xdr:nvCxnSpPr>
        <xdr:cNvPr id="423" name="直線コネクタ 422">
          <a:extLst>
            <a:ext uri="{FF2B5EF4-FFF2-40B4-BE49-F238E27FC236}">
              <a16:creationId xmlns:a16="http://schemas.microsoft.com/office/drawing/2014/main" id="{CA0C9B3D-B96C-4A83-AAE2-1BE42A6E2075}"/>
            </a:ext>
          </a:extLst>
        </xdr:cNvPr>
        <xdr:cNvCxnSpPr/>
      </xdr:nvCxnSpPr>
      <xdr:spPr>
        <a:xfrm>
          <a:off x="3797300" y="180735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157662</xdr:rowOff>
    </xdr:from>
    <xdr:to>
      <xdr:col>15</xdr:col>
      <xdr:colOff>101600</xdr:colOff>
      <xdr:row>105</xdr:row>
      <xdr:rowOff>87812</xdr:rowOff>
    </xdr:to>
    <xdr:sp macro="" textlink="">
      <xdr:nvSpPr>
        <xdr:cNvPr id="424" name="楕円 423">
          <a:extLst>
            <a:ext uri="{FF2B5EF4-FFF2-40B4-BE49-F238E27FC236}">
              <a16:creationId xmlns:a16="http://schemas.microsoft.com/office/drawing/2014/main" id="{E1945D36-3D83-4A48-8D09-2C7399A9A117}"/>
            </a:ext>
          </a:extLst>
        </xdr:cNvPr>
        <xdr:cNvSpPr/>
      </xdr:nvSpPr>
      <xdr:spPr>
        <a:xfrm>
          <a:off x="2857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37012</xdr:rowOff>
    </xdr:from>
    <xdr:to>
      <xdr:col>19</xdr:col>
      <xdr:colOff>177800</xdr:colOff>
      <xdr:row>105</xdr:row>
      <xdr:rowOff>71301</xdr:rowOff>
    </xdr:to>
    <xdr:cxnSp macro="">
      <xdr:nvCxnSpPr>
        <xdr:cNvPr id="425" name="直線コネクタ 424">
          <a:extLst>
            <a:ext uri="{FF2B5EF4-FFF2-40B4-BE49-F238E27FC236}">
              <a16:creationId xmlns:a16="http://schemas.microsoft.com/office/drawing/2014/main" id="{2EC34575-2111-4D4F-9D8D-954B0675E0A3}"/>
            </a:ext>
          </a:extLst>
        </xdr:cNvPr>
        <xdr:cNvCxnSpPr/>
      </xdr:nvCxnSpPr>
      <xdr:spPr>
        <a:xfrm>
          <a:off x="2908300" y="180392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26" name="楕円 425">
          <a:extLst>
            <a:ext uri="{FF2B5EF4-FFF2-40B4-BE49-F238E27FC236}">
              <a16:creationId xmlns:a16="http://schemas.microsoft.com/office/drawing/2014/main" id="{1A914B43-A628-44E0-89DA-77FE6F9882B2}"/>
            </a:ext>
          </a:extLst>
        </xdr:cNvPr>
        <xdr:cNvSpPr/>
      </xdr:nvSpPr>
      <xdr:spPr>
        <a:xfrm>
          <a:off x="1968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xdr:rowOff>
    </xdr:from>
    <xdr:to>
      <xdr:col>15</xdr:col>
      <xdr:colOff>50800</xdr:colOff>
      <xdr:row>105</xdr:row>
      <xdr:rowOff>37012</xdr:rowOff>
    </xdr:to>
    <xdr:cxnSp macro="">
      <xdr:nvCxnSpPr>
        <xdr:cNvPr id="427" name="直線コネクタ 426">
          <a:extLst>
            <a:ext uri="{FF2B5EF4-FFF2-40B4-BE49-F238E27FC236}">
              <a16:creationId xmlns:a16="http://schemas.microsoft.com/office/drawing/2014/main" id="{F699A2F0-23E3-49AB-8752-139325084A65}"/>
            </a:ext>
          </a:extLst>
        </xdr:cNvPr>
        <xdr:cNvCxnSpPr/>
      </xdr:nvCxnSpPr>
      <xdr:spPr>
        <a:xfrm>
          <a:off x="2019300" y="180033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87449</xdr:rowOff>
    </xdr:from>
    <xdr:to>
      <xdr:col>6</xdr:col>
      <xdr:colOff>38100</xdr:colOff>
      <xdr:row>105</xdr:row>
      <xdr:rowOff>17599</xdr:rowOff>
    </xdr:to>
    <xdr:sp macro="" textlink="">
      <xdr:nvSpPr>
        <xdr:cNvPr id="428" name="楕円 427">
          <a:extLst>
            <a:ext uri="{FF2B5EF4-FFF2-40B4-BE49-F238E27FC236}">
              <a16:creationId xmlns:a16="http://schemas.microsoft.com/office/drawing/2014/main" id="{9A8909B7-DC8B-44EF-80F4-3483B021407E}"/>
            </a:ext>
          </a:extLst>
        </xdr:cNvPr>
        <xdr:cNvSpPr/>
      </xdr:nvSpPr>
      <xdr:spPr>
        <a:xfrm>
          <a:off x="1079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138249</xdr:rowOff>
    </xdr:from>
    <xdr:to>
      <xdr:col>10</xdr:col>
      <xdr:colOff>114300</xdr:colOff>
      <xdr:row>105</xdr:row>
      <xdr:rowOff>1088</xdr:rowOff>
    </xdr:to>
    <xdr:cxnSp macro="">
      <xdr:nvCxnSpPr>
        <xdr:cNvPr id="429" name="直線コネクタ 428">
          <a:extLst>
            <a:ext uri="{FF2B5EF4-FFF2-40B4-BE49-F238E27FC236}">
              <a16:creationId xmlns:a16="http://schemas.microsoft.com/office/drawing/2014/main" id="{F153B6D4-2E14-42E4-94D6-B68C9CB56168}"/>
            </a:ext>
          </a:extLst>
        </xdr:cNvPr>
        <xdr:cNvCxnSpPr/>
      </xdr:nvCxnSpPr>
      <xdr:spPr>
        <a:xfrm>
          <a:off x="1130300" y="1796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B7B209B9-3B93-4E0E-8992-3899025C734B}"/>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F494D25-418D-4144-A512-6460EE147CD7}"/>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10233F4B-1036-4842-B0A5-C0F4416A4C22}"/>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BCB89B58-DD7D-44AD-889A-DA39A3EF1A62}"/>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113228</xdr:rowOff>
    </xdr:from>
    <xdr:ext cx="405111" cy="259045"/>
    <xdr:sp macro="" textlink="">
      <xdr:nvSpPr>
        <xdr:cNvPr id="434" name="n_1mainValue【市民会館】&#10;有形固定資産減価償却率">
          <a:extLst>
            <a:ext uri="{FF2B5EF4-FFF2-40B4-BE49-F238E27FC236}">
              <a16:creationId xmlns:a16="http://schemas.microsoft.com/office/drawing/2014/main" id="{9D6050D1-C99E-4C13-B196-AE0C6FFE99C7}"/>
            </a:ext>
          </a:extLst>
        </xdr:cNvPr>
        <xdr:cNvSpPr txBox="1"/>
      </xdr:nvSpPr>
      <xdr:spPr>
        <a:xfrm>
          <a:off x="3582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78939</xdr:rowOff>
    </xdr:from>
    <xdr:ext cx="405111" cy="259045"/>
    <xdr:sp macro="" textlink="">
      <xdr:nvSpPr>
        <xdr:cNvPr id="435" name="n_2mainValue【市民会館】&#10;有形固定資産減価償却率">
          <a:extLst>
            <a:ext uri="{FF2B5EF4-FFF2-40B4-BE49-F238E27FC236}">
              <a16:creationId xmlns:a16="http://schemas.microsoft.com/office/drawing/2014/main" id="{9AD83E4F-6199-4640-971B-0DE7574E6D5B}"/>
            </a:ext>
          </a:extLst>
        </xdr:cNvPr>
        <xdr:cNvSpPr txBox="1"/>
      </xdr:nvSpPr>
      <xdr:spPr>
        <a:xfrm>
          <a:off x="2705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36" name="n_3mainValue【市民会館】&#10;有形固定資産減価償却率">
          <a:extLst>
            <a:ext uri="{FF2B5EF4-FFF2-40B4-BE49-F238E27FC236}">
              <a16:creationId xmlns:a16="http://schemas.microsoft.com/office/drawing/2014/main" id="{BE857C3C-6294-496A-B1F8-95704815A69C}"/>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7" name="n_4mainValue【市民会館】&#10;有形固定資産減価償却率">
          <a:extLst>
            <a:ext uri="{FF2B5EF4-FFF2-40B4-BE49-F238E27FC236}">
              <a16:creationId xmlns:a16="http://schemas.microsoft.com/office/drawing/2014/main" id="{CB231F4F-3F34-461B-9DFE-3EF54950D78D}"/>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F6C201A-06C1-4C26-AA8F-49232E1D57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94D9F043-01D2-4A1A-B21E-C18278F2E7A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CE3094E-17FF-4FED-9F93-F5ABF74B14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AACA11A-3D44-48A0-B69F-AC14E8AB2B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FAB480C-944C-4A38-B22B-4BAEF8B946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895CC03-DF92-427C-8F67-6E176C94CE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F2990D05-3948-4DE2-8216-C15B3C6C33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F525AFA-CCEF-4BE5-BC21-428F18E569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2724217-1E6A-4040-B7A6-DCDFE9FE87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C27C0B6-0844-4786-B0D5-A24597A4C3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F2AC0DF-B41F-4E35-A4A7-92A6F622D44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680D67B-13CB-4B0F-9015-60D0AB8A4F1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8862EF0-4F8B-4702-A4E1-BD64811AE99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61BF5DB-D7D2-40BB-8A58-6829C3DE1DC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1542E4B0-E4B8-4B5B-93A9-B69EA53BA78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D1FB721-18C8-436E-891F-0246605ED8C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E84D8CF-FD19-4769-B4E5-489BBA401E5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8653F40-8086-4A48-B550-BA9D9F9C05B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5A7CF5F-C9C9-41E6-82F7-A5CEA119EB4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23DD052E-B0BB-4D4F-9F3F-7A3D272129E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B0E67FD-92DE-46F2-A2A5-23B914FBAA8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0B2D3C8-8757-4BA9-9162-2810F3AB264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7F97325-3F6D-44FD-84E8-B3650DE0284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B47B340D-39E8-4EFD-A359-EF003DC1F922}"/>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433A6A28-2F66-4C98-A6CD-33E011889A21}"/>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38BB7E9E-4809-4DA9-89E3-E8E1673A558B}"/>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D170C5E8-4204-41CB-8AE4-E4FF22CA9F68}"/>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ECBAA52A-AF59-4854-A45B-13B70687697F}"/>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4FAD57D9-72BD-4290-B8F6-30F14D8FF109}"/>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A43F58AD-C8FD-43C5-936A-558B8553AEDB}"/>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B2A1A56F-BA15-4AE2-AC6E-B59A7DBD3288}"/>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AFF2C6C8-A7E4-443B-9532-710179B4376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BFC580EB-717A-4B82-986C-8674D8312AB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7B242DC4-B0AD-4776-AD8D-A4DD832EC853}"/>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8445BC9-18DE-4A81-94D9-117D68C329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6C4C763-E6CB-46B6-A437-80F2B9E340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FA3A2F5-299D-4B2C-AA6E-2C45793CE2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262433B-1D1A-4611-9FE4-A06A632311E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B86EC5E-02D6-437C-B3D8-8369607A35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65405</xdr:rowOff>
    </xdr:from>
    <xdr:to>
      <xdr:col>55</xdr:col>
      <xdr:colOff>50800</xdr:colOff>
      <xdr:row>104</xdr:row>
      <xdr:rowOff>167005</xdr:rowOff>
    </xdr:to>
    <xdr:sp macro="" textlink="">
      <xdr:nvSpPr>
        <xdr:cNvPr id="477" name="楕円 476">
          <a:extLst>
            <a:ext uri="{FF2B5EF4-FFF2-40B4-BE49-F238E27FC236}">
              <a16:creationId xmlns:a16="http://schemas.microsoft.com/office/drawing/2014/main" id="{9ECCE405-014D-454A-9163-A80106B2C59D}"/>
            </a:ext>
          </a:extLst>
        </xdr:cNvPr>
        <xdr:cNvSpPr/>
      </xdr:nvSpPr>
      <xdr:spPr>
        <a:xfrm>
          <a:off x="10426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88282</xdr:rowOff>
    </xdr:from>
    <xdr:ext cx="469744" cy="259045"/>
    <xdr:sp macro="" textlink="">
      <xdr:nvSpPr>
        <xdr:cNvPr id="478" name="【市民会館】&#10;一人当たり面積該当値テキスト">
          <a:extLst>
            <a:ext uri="{FF2B5EF4-FFF2-40B4-BE49-F238E27FC236}">
              <a16:creationId xmlns:a16="http://schemas.microsoft.com/office/drawing/2014/main" id="{743ECF4D-C7A1-4F62-A1FF-82D7B1A81778}"/>
            </a:ext>
          </a:extLst>
        </xdr:cNvPr>
        <xdr:cNvSpPr txBox="1"/>
      </xdr:nvSpPr>
      <xdr:spPr>
        <a:xfrm>
          <a:off x="10515600"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76836</xdr:rowOff>
    </xdr:from>
    <xdr:to>
      <xdr:col>50</xdr:col>
      <xdr:colOff>165100</xdr:colOff>
      <xdr:row>105</xdr:row>
      <xdr:rowOff>6986</xdr:rowOff>
    </xdr:to>
    <xdr:sp macro="" textlink="">
      <xdr:nvSpPr>
        <xdr:cNvPr id="479" name="楕円 478">
          <a:extLst>
            <a:ext uri="{FF2B5EF4-FFF2-40B4-BE49-F238E27FC236}">
              <a16:creationId xmlns:a16="http://schemas.microsoft.com/office/drawing/2014/main" id="{AE34A686-1DA2-4CC9-91D1-589F621ADDF7}"/>
            </a:ext>
          </a:extLst>
        </xdr:cNvPr>
        <xdr:cNvSpPr/>
      </xdr:nvSpPr>
      <xdr:spPr>
        <a:xfrm>
          <a:off x="9588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116205</xdr:rowOff>
    </xdr:from>
    <xdr:to>
      <xdr:col>55</xdr:col>
      <xdr:colOff>0</xdr:colOff>
      <xdr:row>104</xdr:row>
      <xdr:rowOff>127636</xdr:rowOff>
    </xdr:to>
    <xdr:cxnSp macro="">
      <xdr:nvCxnSpPr>
        <xdr:cNvPr id="480" name="直線コネクタ 479">
          <a:extLst>
            <a:ext uri="{FF2B5EF4-FFF2-40B4-BE49-F238E27FC236}">
              <a16:creationId xmlns:a16="http://schemas.microsoft.com/office/drawing/2014/main" id="{5259BC72-76AA-4F75-B36D-2843CF4D5DDB}"/>
            </a:ext>
          </a:extLst>
        </xdr:cNvPr>
        <xdr:cNvCxnSpPr/>
      </xdr:nvCxnSpPr>
      <xdr:spPr>
        <a:xfrm flipV="1">
          <a:off x="9639300" y="179470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88264</xdr:rowOff>
    </xdr:from>
    <xdr:to>
      <xdr:col>46</xdr:col>
      <xdr:colOff>38100</xdr:colOff>
      <xdr:row>105</xdr:row>
      <xdr:rowOff>18414</xdr:rowOff>
    </xdr:to>
    <xdr:sp macro="" textlink="">
      <xdr:nvSpPr>
        <xdr:cNvPr id="481" name="楕円 480">
          <a:extLst>
            <a:ext uri="{FF2B5EF4-FFF2-40B4-BE49-F238E27FC236}">
              <a16:creationId xmlns:a16="http://schemas.microsoft.com/office/drawing/2014/main" id="{94144F6F-E1FC-485A-9671-D5D707D98C4B}"/>
            </a:ext>
          </a:extLst>
        </xdr:cNvPr>
        <xdr:cNvSpPr/>
      </xdr:nvSpPr>
      <xdr:spPr>
        <a:xfrm>
          <a:off x="8699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127636</xdr:rowOff>
    </xdr:from>
    <xdr:to>
      <xdr:col>50</xdr:col>
      <xdr:colOff>114300</xdr:colOff>
      <xdr:row>104</xdr:row>
      <xdr:rowOff>139064</xdr:rowOff>
    </xdr:to>
    <xdr:cxnSp macro="">
      <xdr:nvCxnSpPr>
        <xdr:cNvPr id="482" name="直線コネクタ 481">
          <a:extLst>
            <a:ext uri="{FF2B5EF4-FFF2-40B4-BE49-F238E27FC236}">
              <a16:creationId xmlns:a16="http://schemas.microsoft.com/office/drawing/2014/main" id="{DCF8CE46-ABDE-424C-A9F7-7A2535F25A04}"/>
            </a:ext>
          </a:extLst>
        </xdr:cNvPr>
        <xdr:cNvCxnSpPr/>
      </xdr:nvCxnSpPr>
      <xdr:spPr>
        <a:xfrm flipV="1">
          <a:off x="8750300" y="179584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99695</xdr:rowOff>
    </xdr:from>
    <xdr:to>
      <xdr:col>41</xdr:col>
      <xdr:colOff>101600</xdr:colOff>
      <xdr:row>105</xdr:row>
      <xdr:rowOff>29845</xdr:rowOff>
    </xdr:to>
    <xdr:sp macro="" textlink="">
      <xdr:nvSpPr>
        <xdr:cNvPr id="483" name="楕円 482">
          <a:extLst>
            <a:ext uri="{FF2B5EF4-FFF2-40B4-BE49-F238E27FC236}">
              <a16:creationId xmlns:a16="http://schemas.microsoft.com/office/drawing/2014/main" id="{EE9C5103-D1E3-464B-A13E-8F7466D83B04}"/>
            </a:ext>
          </a:extLst>
        </xdr:cNvPr>
        <xdr:cNvSpPr/>
      </xdr:nvSpPr>
      <xdr:spPr>
        <a:xfrm>
          <a:off x="781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139064</xdr:rowOff>
    </xdr:from>
    <xdr:to>
      <xdr:col>45</xdr:col>
      <xdr:colOff>177800</xdr:colOff>
      <xdr:row>104</xdr:row>
      <xdr:rowOff>150495</xdr:rowOff>
    </xdr:to>
    <xdr:cxnSp macro="">
      <xdr:nvCxnSpPr>
        <xdr:cNvPr id="484" name="直線コネクタ 483">
          <a:extLst>
            <a:ext uri="{FF2B5EF4-FFF2-40B4-BE49-F238E27FC236}">
              <a16:creationId xmlns:a16="http://schemas.microsoft.com/office/drawing/2014/main" id="{8B75AC0C-A903-49FB-BD70-82D90916992B}"/>
            </a:ext>
          </a:extLst>
        </xdr:cNvPr>
        <xdr:cNvCxnSpPr/>
      </xdr:nvCxnSpPr>
      <xdr:spPr>
        <a:xfrm flipV="1">
          <a:off x="7861300" y="179698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107314</xdr:rowOff>
    </xdr:from>
    <xdr:to>
      <xdr:col>36</xdr:col>
      <xdr:colOff>165100</xdr:colOff>
      <xdr:row>105</xdr:row>
      <xdr:rowOff>37464</xdr:rowOff>
    </xdr:to>
    <xdr:sp macro="" textlink="">
      <xdr:nvSpPr>
        <xdr:cNvPr id="485" name="楕円 484">
          <a:extLst>
            <a:ext uri="{FF2B5EF4-FFF2-40B4-BE49-F238E27FC236}">
              <a16:creationId xmlns:a16="http://schemas.microsoft.com/office/drawing/2014/main" id="{A2E61EDC-856D-4A15-9DDE-7F61672A0BC1}"/>
            </a:ext>
          </a:extLst>
        </xdr:cNvPr>
        <xdr:cNvSpPr/>
      </xdr:nvSpPr>
      <xdr:spPr>
        <a:xfrm>
          <a:off x="6921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150495</xdr:rowOff>
    </xdr:from>
    <xdr:to>
      <xdr:col>41</xdr:col>
      <xdr:colOff>50800</xdr:colOff>
      <xdr:row>104</xdr:row>
      <xdr:rowOff>158114</xdr:rowOff>
    </xdr:to>
    <xdr:cxnSp macro="">
      <xdr:nvCxnSpPr>
        <xdr:cNvPr id="486" name="直線コネクタ 485">
          <a:extLst>
            <a:ext uri="{FF2B5EF4-FFF2-40B4-BE49-F238E27FC236}">
              <a16:creationId xmlns:a16="http://schemas.microsoft.com/office/drawing/2014/main" id="{D14D5F20-7283-4CD9-B840-1D8DF5D870E1}"/>
            </a:ext>
          </a:extLst>
        </xdr:cNvPr>
        <xdr:cNvCxnSpPr/>
      </xdr:nvCxnSpPr>
      <xdr:spPr>
        <a:xfrm flipV="1">
          <a:off x="6972300" y="179812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D39CFFEC-055F-43AA-821C-EC9ADE143D9B}"/>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860A2AD9-E7C9-4F2F-B6F3-95A9058FAEB2}"/>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28A8ABE5-54A6-4142-B494-10C91528E474}"/>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E850CB12-F7F5-401D-8CC3-1EBDDF4FA6F9}"/>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23513</xdr:rowOff>
    </xdr:from>
    <xdr:ext cx="469744" cy="259045"/>
    <xdr:sp macro="" textlink="">
      <xdr:nvSpPr>
        <xdr:cNvPr id="491" name="n_1mainValue【市民会館】&#10;一人当たり面積">
          <a:extLst>
            <a:ext uri="{FF2B5EF4-FFF2-40B4-BE49-F238E27FC236}">
              <a16:creationId xmlns:a16="http://schemas.microsoft.com/office/drawing/2014/main" id="{D6EA7F8F-7B2D-47C3-AD9D-9A380DF80F30}"/>
            </a:ext>
          </a:extLst>
        </xdr:cNvPr>
        <xdr:cNvSpPr txBox="1"/>
      </xdr:nvSpPr>
      <xdr:spPr>
        <a:xfrm>
          <a:off x="93917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34941</xdr:rowOff>
    </xdr:from>
    <xdr:ext cx="469744" cy="259045"/>
    <xdr:sp macro="" textlink="">
      <xdr:nvSpPr>
        <xdr:cNvPr id="492" name="n_2mainValue【市民会館】&#10;一人当たり面積">
          <a:extLst>
            <a:ext uri="{FF2B5EF4-FFF2-40B4-BE49-F238E27FC236}">
              <a16:creationId xmlns:a16="http://schemas.microsoft.com/office/drawing/2014/main" id="{0076E042-2C06-4A63-8A30-EF189D3965D8}"/>
            </a:ext>
          </a:extLst>
        </xdr:cNvPr>
        <xdr:cNvSpPr txBox="1"/>
      </xdr:nvSpPr>
      <xdr:spPr>
        <a:xfrm>
          <a:off x="85154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46372</xdr:rowOff>
    </xdr:from>
    <xdr:ext cx="469744" cy="259045"/>
    <xdr:sp macro="" textlink="">
      <xdr:nvSpPr>
        <xdr:cNvPr id="493" name="n_3mainValue【市民会館】&#10;一人当たり面積">
          <a:extLst>
            <a:ext uri="{FF2B5EF4-FFF2-40B4-BE49-F238E27FC236}">
              <a16:creationId xmlns:a16="http://schemas.microsoft.com/office/drawing/2014/main" id="{81E4D577-1370-4EB0-9051-561B0BD5B3C3}"/>
            </a:ext>
          </a:extLst>
        </xdr:cNvPr>
        <xdr:cNvSpPr txBox="1"/>
      </xdr:nvSpPr>
      <xdr:spPr>
        <a:xfrm>
          <a:off x="7626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53991</xdr:rowOff>
    </xdr:from>
    <xdr:ext cx="469744" cy="259045"/>
    <xdr:sp macro="" textlink="">
      <xdr:nvSpPr>
        <xdr:cNvPr id="494" name="n_4mainValue【市民会館】&#10;一人当たり面積">
          <a:extLst>
            <a:ext uri="{FF2B5EF4-FFF2-40B4-BE49-F238E27FC236}">
              <a16:creationId xmlns:a16="http://schemas.microsoft.com/office/drawing/2014/main" id="{19804D2D-2161-4CAA-B788-DD398E275208}"/>
            </a:ext>
          </a:extLst>
        </xdr:cNvPr>
        <xdr:cNvSpPr txBox="1"/>
      </xdr:nvSpPr>
      <xdr:spPr>
        <a:xfrm>
          <a:off x="67374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9881618-3858-47FD-8E6D-CAC4968E9B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F7CD2C0-F97D-4A8A-A50E-D4744554A0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B620D00-A498-4D56-975A-1BE1B695C6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AD5B860-4AE1-4212-8C1F-1AB767949A8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1FCD0F1-309C-4AD8-A9C4-A6F0D7E792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7C55C10-AEF4-445A-9E7B-AFC8B8930C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636770A-0540-4440-A724-F1CD71E27F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5D06B89-03F9-432B-AC8F-185A5AA994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3A69E28-D6A7-4856-BBF7-5DC02B6763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621226-BFF0-4DB1-AEC1-0557F1F8B30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167A9E8-C018-41FD-B679-1FC0BA9AC2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75E8F48-FDBC-4226-B8C3-DB10A9401D7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5E3751D0-736D-4C93-B8A2-798B841D8D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1B25FFEA-3297-4D19-9061-A33B349CA3E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A1939233-D10E-4B4F-BFAA-57F9243AEA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BC828CE1-77DC-48D2-B0B6-0CCB4332461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A77ED0BE-2B14-4C82-BAB7-CC6DE394D5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85BFE0C5-6E81-4941-A45A-C6749F1AD85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665FD0C-313B-4812-8C28-3723D3878EF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40A1EF2B-24AF-4C5A-89ED-61A58559ABA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983EE57-ABD1-4F7C-93FE-8D74C843B9D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8FB72471-B52F-409B-90EF-E1762491E9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FD1A2CA9-3BA8-4CC9-81E8-8A881296F11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DE93FF57-2148-4A5B-B35A-BEDA80BC85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8C611F85-879B-4FE2-953A-DCDB20D682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431F8224-E5DD-4AD0-A340-5D7E720F8E07}"/>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81AAACFA-7675-4FF7-AB4E-5CA845231B76}"/>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8D13FDC3-9C81-4107-A5FD-722F451F116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45E13B2F-039E-4F06-83C9-5234EA4A53CA}"/>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FC77538E-5CC4-4F9F-9D44-AA42FB131FF7}"/>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2514673-EB54-402B-9185-4A64B4CEB7C6}"/>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9E49526D-5071-40F7-BD93-DC6A3FDAD3F1}"/>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47EBF6A4-6DF9-42EB-BF29-77579B4B8FB6}"/>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321995A3-E230-458B-B1E4-36AC045A5737}"/>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601B10D5-F814-497E-BCF7-159C73EBD2DB}"/>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42C9D716-80D7-45D3-BAE5-4BC4062328D3}"/>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1D524EA-DD51-44DD-B837-265349E50A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2D838B2-170D-4F4F-A62A-FA42D941A0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62B35A4-22C7-4202-BEDF-550AFD25F7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55CE02C-DF54-4926-845E-CF9AA13EEE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B52A84E-F8E5-405E-9282-9417E4CBEF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129903</xdr:rowOff>
    </xdr:from>
    <xdr:to>
      <xdr:col>85</xdr:col>
      <xdr:colOff>177800</xdr:colOff>
      <xdr:row>40</xdr:row>
      <xdr:rowOff>60053</xdr:rowOff>
    </xdr:to>
    <xdr:sp macro="" textlink="">
      <xdr:nvSpPr>
        <xdr:cNvPr id="536" name="楕円 535">
          <a:extLst>
            <a:ext uri="{FF2B5EF4-FFF2-40B4-BE49-F238E27FC236}">
              <a16:creationId xmlns:a16="http://schemas.microsoft.com/office/drawing/2014/main" id="{E0A093AA-C2B5-47A8-A5D4-1565005DCEC9}"/>
            </a:ext>
          </a:extLst>
        </xdr:cNvPr>
        <xdr:cNvSpPr/>
      </xdr:nvSpPr>
      <xdr:spPr>
        <a:xfrm>
          <a:off x="162687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108330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B02D4066-DFF8-43FA-9F7E-19C80D6D6F3A}"/>
            </a:ext>
          </a:extLst>
        </xdr:cNvPr>
        <xdr:cNvSpPr txBox="1"/>
      </xdr:nvSpPr>
      <xdr:spPr>
        <a:xfrm>
          <a:off x="16357600"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100512</xdr:rowOff>
    </xdr:from>
    <xdr:to>
      <xdr:col>81</xdr:col>
      <xdr:colOff>101600</xdr:colOff>
      <xdr:row>40</xdr:row>
      <xdr:rowOff>30662</xdr:rowOff>
    </xdr:to>
    <xdr:sp macro="" textlink="">
      <xdr:nvSpPr>
        <xdr:cNvPr id="538" name="楕円 537">
          <a:extLst>
            <a:ext uri="{FF2B5EF4-FFF2-40B4-BE49-F238E27FC236}">
              <a16:creationId xmlns:a16="http://schemas.microsoft.com/office/drawing/2014/main" id="{8E9EEB5C-4378-4E63-BCC4-69BC88F8E0DD}"/>
            </a:ext>
          </a:extLst>
        </xdr:cNvPr>
        <xdr:cNvSpPr/>
      </xdr:nvSpPr>
      <xdr:spPr>
        <a:xfrm>
          <a:off x="15430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151312</xdr:rowOff>
    </xdr:from>
    <xdr:to>
      <xdr:col>85</xdr:col>
      <xdr:colOff>127000</xdr:colOff>
      <xdr:row>40</xdr:row>
      <xdr:rowOff>9253</xdr:rowOff>
    </xdr:to>
    <xdr:cxnSp macro="">
      <xdr:nvCxnSpPr>
        <xdr:cNvPr id="539" name="直線コネクタ 538">
          <a:extLst>
            <a:ext uri="{FF2B5EF4-FFF2-40B4-BE49-F238E27FC236}">
              <a16:creationId xmlns:a16="http://schemas.microsoft.com/office/drawing/2014/main" id="{88D0A0B1-17D6-4988-B139-CB0A56F4A917}"/>
            </a:ext>
          </a:extLst>
        </xdr:cNvPr>
        <xdr:cNvCxnSpPr/>
      </xdr:nvCxnSpPr>
      <xdr:spPr>
        <a:xfrm>
          <a:off x="15481300" y="683786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58057</xdr:rowOff>
    </xdr:from>
    <xdr:to>
      <xdr:col>76</xdr:col>
      <xdr:colOff>165100</xdr:colOff>
      <xdr:row>39</xdr:row>
      <xdr:rowOff>159657</xdr:rowOff>
    </xdr:to>
    <xdr:sp macro="" textlink="">
      <xdr:nvSpPr>
        <xdr:cNvPr id="540" name="楕円 539">
          <a:extLst>
            <a:ext uri="{FF2B5EF4-FFF2-40B4-BE49-F238E27FC236}">
              <a16:creationId xmlns:a16="http://schemas.microsoft.com/office/drawing/2014/main" id="{ACB7FB01-29D2-4010-9642-256B5534396D}"/>
            </a:ext>
          </a:extLst>
        </xdr:cNvPr>
        <xdr:cNvSpPr/>
      </xdr:nvSpPr>
      <xdr:spPr>
        <a:xfrm>
          <a:off x="14541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108857</xdr:rowOff>
    </xdr:from>
    <xdr:to>
      <xdr:col>81</xdr:col>
      <xdr:colOff>50800</xdr:colOff>
      <xdr:row>39</xdr:row>
      <xdr:rowOff>151312</xdr:rowOff>
    </xdr:to>
    <xdr:cxnSp macro="">
      <xdr:nvCxnSpPr>
        <xdr:cNvPr id="541" name="直線コネクタ 540">
          <a:extLst>
            <a:ext uri="{FF2B5EF4-FFF2-40B4-BE49-F238E27FC236}">
              <a16:creationId xmlns:a16="http://schemas.microsoft.com/office/drawing/2014/main" id="{132904B1-5C98-436A-9590-E213EC8F6B06}"/>
            </a:ext>
          </a:extLst>
        </xdr:cNvPr>
        <xdr:cNvCxnSpPr/>
      </xdr:nvCxnSpPr>
      <xdr:spPr>
        <a:xfrm>
          <a:off x="14592300" y="67954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542" name="楕円 541">
          <a:extLst>
            <a:ext uri="{FF2B5EF4-FFF2-40B4-BE49-F238E27FC236}">
              <a16:creationId xmlns:a16="http://schemas.microsoft.com/office/drawing/2014/main" id="{09E2D4B9-A7D4-4D88-B72D-757518292CDE}"/>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108857</xdr:rowOff>
    </xdr:to>
    <xdr:cxnSp macro="">
      <xdr:nvCxnSpPr>
        <xdr:cNvPr id="543" name="直線コネクタ 542">
          <a:extLst>
            <a:ext uri="{FF2B5EF4-FFF2-40B4-BE49-F238E27FC236}">
              <a16:creationId xmlns:a16="http://schemas.microsoft.com/office/drawing/2014/main" id="{913A2FCB-AB98-45DE-BE82-F44B9C140EDC}"/>
            </a:ext>
          </a:extLst>
        </xdr:cNvPr>
        <xdr:cNvCxnSpPr/>
      </xdr:nvCxnSpPr>
      <xdr:spPr>
        <a:xfrm>
          <a:off x="13703300" y="67790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xdr:rowOff>
    </xdr:from>
    <xdr:to>
      <xdr:col>67</xdr:col>
      <xdr:colOff>101600</xdr:colOff>
      <xdr:row>39</xdr:row>
      <xdr:rowOff>112304</xdr:rowOff>
    </xdr:to>
    <xdr:sp macro="" textlink="">
      <xdr:nvSpPr>
        <xdr:cNvPr id="544" name="楕円 543">
          <a:extLst>
            <a:ext uri="{FF2B5EF4-FFF2-40B4-BE49-F238E27FC236}">
              <a16:creationId xmlns:a16="http://schemas.microsoft.com/office/drawing/2014/main" id="{3522207B-EA91-4449-AB68-A7328DC7D9DF}"/>
            </a:ext>
          </a:extLst>
        </xdr:cNvPr>
        <xdr:cNvSpPr/>
      </xdr:nvSpPr>
      <xdr:spPr>
        <a:xfrm>
          <a:off x="1276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61504</xdr:rowOff>
    </xdr:from>
    <xdr:to>
      <xdr:col>71</xdr:col>
      <xdr:colOff>177800</xdr:colOff>
      <xdr:row>39</xdr:row>
      <xdr:rowOff>92528</xdr:rowOff>
    </xdr:to>
    <xdr:cxnSp macro="">
      <xdr:nvCxnSpPr>
        <xdr:cNvPr id="545" name="直線コネクタ 544">
          <a:extLst>
            <a:ext uri="{FF2B5EF4-FFF2-40B4-BE49-F238E27FC236}">
              <a16:creationId xmlns:a16="http://schemas.microsoft.com/office/drawing/2014/main" id="{BF612049-E2EF-4112-AEEE-E8AB40486803}"/>
            </a:ext>
          </a:extLst>
        </xdr:cNvPr>
        <xdr:cNvCxnSpPr/>
      </xdr:nvCxnSpPr>
      <xdr:spPr>
        <a:xfrm>
          <a:off x="12814300" y="67480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3328BD6-1F1C-4B9A-96C2-53DCB9302A35}"/>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AA4102DE-B5EE-42B8-A103-FD9D49316CFB}"/>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E0188FF5-FC81-4E6D-9559-E880C68CEEF2}"/>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29775AAB-C25F-4F62-AE69-615AE527E785}"/>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21789</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7CCA49B1-BBCB-4331-B6F8-6C80EA6DF4B2}"/>
            </a:ext>
          </a:extLst>
        </xdr:cNvPr>
        <xdr:cNvSpPr txBox="1"/>
      </xdr:nvSpPr>
      <xdr:spPr>
        <a:xfrm>
          <a:off x="152660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150784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4C5541E2-FF8E-4E95-88A2-A1FA51F84072}"/>
            </a:ext>
          </a:extLst>
        </xdr:cNvPr>
        <xdr:cNvSpPr txBox="1"/>
      </xdr:nvSpPr>
      <xdr:spPr>
        <a:xfrm>
          <a:off x="14389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37D05A82-98BA-4DE2-93A8-B42DA32DCCE0}"/>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103431</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CF3DFF3-B550-43FA-AE50-6E30CA481016}"/>
            </a:ext>
          </a:extLst>
        </xdr:cNvPr>
        <xdr:cNvSpPr txBox="1"/>
      </xdr:nvSpPr>
      <xdr:spPr>
        <a:xfrm>
          <a:off x="12611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5936A274-98AA-43DD-AE2F-1F13FE2F70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45E7B778-1037-414A-A261-084B20E4C9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AE477546-608A-4AA1-8C37-5579D098AB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94A08A9-AE60-4C23-913E-A6354BF67F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F1E96739-4E8B-4DED-9EA0-1EEC8139AA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71C5402-2A50-49E9-83F9-FDFAC3E675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77EE4A4-17B9-4AD8-A587-7D698E67A9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2073CF5-5465-4DFE-B29D-A962F00EE7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0EDC795-8F5D-4286-9ECA-859E942390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6081E97D-D91B-4119-8005-EE08D2E892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C24C8D9E-C156-4088-A7F4-0AE2771E926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99CF6C9E-5E1D-4234-A388-2D4EF0C7841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DA772B39-6479-42E8-BC82-206FE29DEA8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8B4A1871-0B4D-43FD-A233-FC4E4A05E3E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E5EA3B43-EEA6-4FCA-B867-DA2BF6038B6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58DB35C2-6F4C-4ED4-9934-DB663C5BCEA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784BBDBA-014A-4668-B75C-8698E4C0457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E946A8DA-E273-4923-8E83-84B9A8FABD1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77930960-A7D3-4ED7-9692-427D0175552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8EB58E0F-4D38-4DCD-961F-59B1E4FCE40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DFACF7F1-E689-41C0-89AD-B6DE44CEBC5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AD5B55D6-A415-41E7-94AF-ED653293AB9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4A8D1D49-0161-437E-8504-C5251EDF11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63A6FC5-345C-4592-B88D-8BC18BA13C6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CD22675-97A2-4737-B619-22CD5F316C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65DDCD11-D80B-4809-AF7D-EAA6F3A4674B}"/>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0D13B8E-3D9C-4017-B9A6-79DF74AAC28C}"/>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B199E7D3-133F-47B1-A191-88EC080F2D6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CAAA1D7F-C916-4623-A84B-147B36425AB4}"/>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43907B77-DD3A-42B9-ACBD-F2A6FFDF3584}"/>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D3463090-A1AB-4DA5-B166-46E1437478D9}"/>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CD8B6ED9-88D7-4A18-AD92-A4B3EBAA7D2B}"/>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DEFAF02A-4444-474A-A491-14A82FAE19B4}"/>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C72293E-679E-4A8B-BE77-3664B550665B}"/>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24DDB3BF-6042-4F34-AB34-1941FEE16604}"/>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196AAA59-4478-41A9-93E6-D84D215902A8}"/>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FF3E6BF-CCEE-491F-8973-B46A9E3999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E4367F2-BDCA-49A4-834F-AB353C5EA2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5773F25-FB79-4D83-9E60-9A82D436E8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FBD98D3-D755-4194-A6E6-C585E8544A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73C0C20-772D-4F8E-8CC1-A0FD5D875A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153929</xdr:rowOff>
    </xdr:from>
    <xdr:to>
      <xdr:col>116</xdr:col>
      <xdr:colOff>114300</xdr:colOff>
      <xdr:row>40</xdr:row>
      <xdr:rowOff>84079</xdr:rowOff>
    </xdr:to>
    <xdr:sp macro="" textlink="">
      <xdr:nvSpPr>
        <xdr:cNvPr id="595" name="楕円 594">
          <a:extLst>
            <a:ext uri="{FF2B5EF4-FFF2-40B4-BE49-F238E27FC236}">
              <a16:creationId xmlns:a16="http://schemas.microsoft.com/office/drawing/2014/main" id="{1420F436-36FF-439E-B645-6974D36351FB}"/>
            </a:ext>
          </a:extLst>
        </xdr:cNvPr>
        <xdr:cNvSpPr/>
      </xdr:nvSpPr>
      <xdr:spPr>
        <a:xfrm>
          <a:off x="22110700" y="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5356</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37A767B0-6F60-4346-A6D0-6074B68DEC53}"/>
            </a:ext>
          </a:extLst>
        </xdr:cNvPr>
        <xdr:cNvSpPr txBox="1"/>
      </xdr:nvSpPr>
      <xdr:spPr>
        <a:xfrm>
          <a:off x="22199600" y="669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159941</xdr:rowOff>
    </xdr:from>
    <xdr:to>
      <xdr:col>112</xdr:col>
      <xdr:colOff>38100</xdr:colOff>
      <xdr:row>40</xdr:row>
      <xdr:rowOff>90091</xdr:rowOff>
    </xdr:to>
    <xdr:sp macro="" textlink="">
      <xdr:nvSpPr>
        <xdr:cNvPr id="597" name="楕円 596">
          <a:extLst>
            <a:ext uri="{FF2B5EF4-FFF2-40B4-BE49-F238E27FC236}">
              <a16:creationId xmlns:a16="http://schemas.microsoft.com/office/drawing/2014/main" id="{E961EB9D-C188-4BFC-B547-2C91A0A44509}"/>
            </a:ext>
          </a:extLst>
        </xdr:cNvPr>
        <xdr:cNvSpPr/>
      </xdr:nvSpPr>
      <xdr:spPr>
        <a:xfrm>
          <a:off x="21272500" y="68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33279</xdr:rowOff>
    </xdr:from>
    <xdr:to>
      <xdr:col>116</xdr:col>
      <xdr:colOff>63500</xdr:colOff>
      <xdr:row>40</xdr:row>
      <xdr:rowOff>39291</xdr:rowOff>
    </xdr:to>
    <xdr:cxnSp macro="">
      <xdr:nvCxnSpPr>
        <xdr:cNvPr id="598" name="直線コネクタ 597">
          <a:extLst>
            <a:ext uri="{FF2B5EF4-FFF2-40B4-BE49-F238E27FC236}">
              <a16:creationId xmlns:a16="http://schemas.microsoft.com/office/drawing/2014/main" id="{55D0BAB1-43FC-4A7C-AD90-1CEC882D2A40}"/>
            </a:ext>
          </a:extLst>
        </xdr:cNvPr>
        <xdr:cNvCxnSpPr/>
      </xdr:nvCxnSpPr>
      <xdr:spPr>
        <a:xfrm flipV="1">
          <a:off x="21323300" y="6891279"/>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21804</xdr:rowOff>
    </xdr:from>
    <xdr:to>
      <xdr:col>107</xdr:col>
      <xdr:colOff>101600</xdr:colOff>
      <xdr:row>40</xdr:row>
      <xdr:rowOff>123404</xdr:rowOff>
    </xdr:to>
    <xdr:sp macro="" textlink="">
      <xdr:nvSpPr>
        <xdr:cNvPr id="599" name="楕円 598">
          <a:extLst>
            <a:ext uri="{FF2B5EF4-FFF2-40B4-BE49-F238E27FC236}">
              <a16:creationId xmlns:a16="http://schemas.microsoft.com/office/drawing/2014/main" id="{880D2C25-A7F2-4887-B0ED-024AA67B3407}"/>
            </a:ext>
          </a:extLst>
        </xdr:cNvPr>
        <xdr:cNvSpPr/>
      </xdr:nvSpPr>
      <xdr:spPr>
        <a:xfrm>
          <a:off x="20383500" y="68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39291</xdr:rowOff>
    </xdr:from>
    <xdr:to>
      <xdr:col>111</xdr:col>
      <xdr:colOff>177800</xdr:colOff>
      <xdr:row>40</xdr:row>
      <xdr:rowOff>72604</xdr:rowOff>
    </xdr:to>
    <xdr:cxnSp macro="">
      <xdr:nvCxnSpPr>
        <xdr:cNvPr id="600" name="直線コネクタ 599">
          <a:extLst>
            <a:ext uri="{FF2B5EF4-FFF2-40B4-BE49-F238E27FC236}">
              <a16:creationId xmlns:a16="http://schemas.microsoft.com/office/drawing/2014/main" id="{A601BD40-69A2-4A82-B1F0-FDD88CDBC51C}"/>
            </a:ext>
          </a:extLst>
        </xdr:cNvPr>
        <xdr:cNvCxnSpPr/>
      </xdr:nvCxnSpPr>
      <xdr:spPr>
        <a:xfrm flipV="1">
          <a:off x="20434300" y="6897291"/>
          <a:ext cx="889000" cy="3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9300</xdr:rowOff>
    </xdr:from>
    <xdr:to>
      <xdr:col>102</xdr:col>
      <xdr:colOff>165100</xdr:colOff>
      <xdr:row>40</xdr:row>
      <xdr:rowOff>110900</xdr:rowOff>
    </xdr:to>
    <xdr:sp macro="" textlink="">
      <xdr:nvSpPr>
        <xdr:cNvPr id="601" name="楕円 600">
          <a:extLst>
            <a:ext uri="{FF2B5EF4-FFF2-40B4-BE49-F238E27FC236}">
              <a16:creationId xmlns:a16="http://schemas.microsoft.com/office/drawing/2014/main" id="{6D1D0C97-BA22-4384-984E-AE400AF22F90}"/>
            </a:ext>
          </a:extLst>
        </xdr:cNvPr>
        <xdr:cNvSpPr/>
      </xdr:nvSpPr>
      <xdr:spPr>
        <a:xfrm>
          <a:off x="19494500" y="68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60100</xdr:rowOff>
    </xdr:from>
    <xdr:to>
      <xdr:col>107</xdr:col>
      <xdr:colOff>50800</xdr:colOff>
      <xdr:row>40</xdr:row>
      <xdr:rowOff>72604</xdr:rowOff>
    </xdr:to>
    <xdr:cxnSp macro="">
      <xdr:nvCxnSpPr>
        <xdr:cNvPr id="602" name="直線コネクタ 601">
          <a:extLst>
            <a:ext uri="{FF2B5EF4-FFF2-40B4-BE49-F238E27FC236}">
              <a16:creationId xmlns:a16="http://schemas.microsoft.com/office/drawing/2014/main" id="{8CEC8805-DBEC-4AC2-AA6B-599AFED244F8}"/>
            </a:ext>
          </a:extLst>
        </xdr:cNvPr>
        <xdr:cNvCxnSpPr/>
      </xdr:nvCxnSpPr>
      <xdr:spPr>
        <a:xfrm>
          <a:off x="19545300" y="6918100"/>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11142</xdr:rowOff>
    </xdr:from>
    <xdr:to>
      <xdr:col>98</xdr:col>
      <xdr:colOff>38100</xdr:colOff>
      <xdr:row>40</xdr:row>
      <xdr:rowOff>112742</xdr:rowOff>
    </xdr:to>
    <xdr:sp macro="" textlink="">
      <xdr:nvSpPr>
        <xdr:cNvPr id="603" name="楕円 602">
          <a:extLst>
            <a:ext uri="{FF2B5EF4-FFF2-40B4-BE49-F238E27FC236}">
              <a16:creationId xmlns:a16="http://schemas.microsoft.com/office/drawing/2014/main" id="{7533943A-2892-46AF-A581-3BB08C076144}"/>
            </a:ext>
          </a:extLst>
        </xdr:cNvPr>
        <xdr:cNvSpPr/>
      </xdr:nvSpPr>
      <xdr:spPr>
        <a:xfrm>
          <a:off x="18605500" y="68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60100</xdr:rowOff>
    </xdr:from>
    <xdr:to>
      <xdr:col>102</xdr:col>
      <xdr:colOff>114300</xdr:colOff>
      <xdr:row>40</xdr:row>
      <xdr:rowOff>61942</xdr:rowOff>
    </xdr:to>
    <xdr:cxnSp macro="">
      <xdr:nvCxnSpPr>
        <xdr:cNvPr id="604" name="直線コネクタ 603">
          <a:extLst>
            <a:ext uri="{FF2B5EF4-FFF2-40B4-BE49-F238E27FC236}">
              <a16:creationId xmlns:a16="http://schemas.microsoft.com/office/drawing/2014/main" id="{7A804C02-343E-45D9-80F9-96A8AB4BD7B0}"/>
            </a:ext>
          </a:extLst>
        </xdr:cNvPr>
        <xdr:cNvCxnSpPr/>
      </xdr:nvCxnSpPr>
      <xdr:spPr>
        <a:xfrm flipV="1">
          <a:off x="18656300" y="6918100"/>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186A3465-D2EF-4E35-B4B6-5CD3AE374FD1}"/>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3B04E734-83BD-4832-BFD4-8C5781D1B2B4}"/>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B51DC6E-E276-47F4-8D15-CE05B9EF78B3}"/>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8BEC790F-5587-467C-ADFA-DA1CA6EFB8B5}"/>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106618</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0EBAD8B3-C6E1-42DC-B42D-FDC156878407}"/>
            </a:ext>
          </a:extLst>
        </xdr:cNvPr>
        <xdr:cNvSpPr txBox="1"/>
      </xdr:nvSpPr>
      <xdr:spPr>
        <a:xfrm>
          <a:off x="21011095" y="66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139931</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35EB720A-0541-4BBA-A17D-895E8FF8527F}"/>
            </a:ext>
          </a:extLst>
        </xdr:cNvPr>
        <xdr:cNvSpPr txBox="1"/>
      </xdr:nvSpPr>
      <xdr:spPr>
        <a:xfrm>
          <a:off x="20134795" y="66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127427</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4A2DF1AC-B09C-4133-B2D4-F8F82679A74D}"/>
            </a:ext>
          </a:extLst>
        </xdr:cNvPr>
        <xdr:cNvSpPr txBox="1"/>
      </xdr:nvSpPr>
      <xdr:spPr>
        <a:xfrm>
          <a:off x="19245795" y="664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129269</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F13792F0-6250-46E2-8C8D-9220FA8014EC}"/>
            </a:ext>
          </a:extLst>
        </xdr:cNvPr>
        <xdr:cNvSpPr txBox="1"/>
      </xdr:nvSpPr>
      <xdr:spPr>
        <a:xfrm>
          <a:off x="18356795" y="66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67E871-A290-4F9F-9B84-2D0CC5D120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880EE98B-E4D8-47C9-88CE-C4FEF8DD18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6B3A0B9-EDA5-403E-8AAC-56E2D2FDEA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525A241-9D3B-4A76-93CF-9F2D1A5981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3F42F6C9-0E2F-42BF-BAD7-31C655921F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3125BCA-1DA1-4730-9902-EA661136B8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898C498F-583A-4517-A3B5-98DF8EFC0C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48025A9A-21DE-4F5A-BD3C-3B717C6C966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C51EFEBF-169B-40DA-AA75-BF9AC840A7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2CA55E77-1586-4AF5-B522-AA5DDF9BD0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57BD773F-EA10-41B4-9188-2F448D1359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261A8657-3AF2-46BC-8424-67AFA3A6EA3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720116F7-88D7-47CD-B89D-5E650EA8D19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4D0403F-6E53-4FB0-A080-EA3456C8DD9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365F9727-82BB-4B73-8E1F-BD83671A9C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9C998A70-C7C1-40A3-8E79-9F0166DA93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165E0000-190A-405F-9043-2503C5F56D4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5D34DA2A-8DCD-4B2F-BD68-C983548758C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BB2C5D24-F476-4AB2-B69E-0863B2F31E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FA30E24A-9720-46F6-AD72-7214BA0E2D5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96C25D17-B5BE-4F91-BA51-CFA2827949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3EE74294-BE82-43CF-9794-7A56179698F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265F6C38-C3B9-460C-867E-8FE977EA8F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DE309C70-99DD-48FE-82E5-821B5E52BF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D24EE68C-9479-454C-8FFD-07848105E1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52BF1EA8-CDDD-4F6D-A70B-29E2A3AA08AB}"/>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DFDAF5E0-7B62-4E69-80AF-42ACCB3EBFC6}"/>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A27ABF00-CB66-4066-8430-08298FB036E2}"/>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8CD7B5D4-C48B-4049-A2D5-46F36A49C4C6}"/>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8D73927B-4D83-4ED6-AB11-263204F1094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4EE6BA7B-45AB-4298-8164-A2BED946C2C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C9EC28AD-E619-4103-ABC7-1FFF708DB08F}"/>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6A9EDC1B-4BF1-4AE2-99D2-38EEC3353BD9}"/>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F2AA41AF-4FD4-45BD-AF77-A02DA556EB7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13608AFE-3CA3-486D-A08C-C37E2C9C8FD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FA2669BC-4DA3-4EF7-9925-60BC0BB9DB7B}"/>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26E659C-2396-4DCC-995E-2910DD5048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CE1EA59-5EBA-4CD1-B61F-772BFD5124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EFFD09C-50A0-444A-A1EA-2B507FB04A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68D30A9-7393-441F-9E19-40FA64C9CC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F793FEBD-7D65-44F9-816F-72EDB40598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73297</xdr:rowOff>
    </xdr:from>
    <xdr:to>
      <xdr:col>85</xdr:col>
      <xdr:colOff>177800</xdr:colOff>
      <xdr:row>62</xdr:row>
      <xdr:rowOff>3447</xdr:rowOff>
    </xdr:to>
    <xdr:sp macro="" textlink="">
      <xdr:nvSpPr>
        <xdr:cNvPr id="654" name="楕円 653">
          <a:extLst>
            <a:ext uri="{FF2B5EF4-FFF2-40B4-BE49-F238E27FC236}">
              <a16:creationId xmlns:a16="http://schemas.microsoft.com/office/drawing/2014/main" id="{0FE9017B-0DC4-4D4B-AB24-B4DB9914F92B}"/>
            </a:ext>
          </a:extLst>
        </xdr:cNvPr>
        <xdr:cNvSpPr/>
      </xdr:nvSpPr>
      <xdr:spPr>
        <a:xfrm>
          <a:off x="16268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51724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77B57FED-FB3D-4C09-AA9E-9744EACECD99}"/>
            </a:ext>
          </a:extLst>
        </xdr:cNvPr>
        <xdr:cNvSpPr txBox="1"/>
      </xdr:nvSpPr>
      <xdr:spPr>
        <a:xfrm>
          <a:off x="16357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83094</xdr:rowOff>
    </xdr:from>
    <xdr:to>
      <xdr:col>81</xdr:col>
      <xdr:colOff>101600</xdr:colOff>
      <xdr:row>62</xdr:row>
      <xdr:rowOff>13244</xdr:rowOff>
    </xdr:to>
    <xdr:sp macro="" textlink="">
      <xdr:nvSpPr>
        <xdr:cNvPr id="656" name="楕円 655">
          <a:extLst>
            <a:ext uri="{FF2B5EF4-FFF2-40B4-BE49-F238E27FC236}">
              <a16:creationId xmlns:a16="http://schemas.microsoft.com/office/drawing/2014/main" id="{51499449-ABE3-4434-91DA-C08D7698A039}"/>
            </a:ext>
          </a:extLst>
        </xdr:cNvPr>
        <xdr:cNvSpPr/>
      </xdr:nvSpPr>
      <xdr:spPr>
        <a:xfrm>
          <a:off x="15430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124097</xdr:rowOff>
    </xdr:from>
    <xdr:to>
      <xdr:col>85</xdr:col>
      <xdr:colOff>127000</xdr:colOff>
      <xdr:row>61</xdr:row>
      <xdr:rowOff>133894</xdr:rowOff>
    </xdr:to>
    <xdr:cxnSp macro="">
      <xdr:nvCxnSpPr>
        <xdr:cNvPr id="657" name="直線コネクタ 656">
          <a:extLst>
            <a:ext uri="{FF2B5EF4-FFF2-40B4-BE49-F238E27FC236}">
              <a16:creationId xmlns:a16="http://schemas.microsoft.com/office/drawing/2014/main" id="{9D2F7760-6524-4CFA-9005-4414E46EA234}"/>
            </a:ext>
          </a:extLst>
        </xdr:cNvPr>
        <xdr:cNvCxnSpPr/>
      </xdr:nvCxnSpPr>
      <xdr:spPr>
        <a:xfrm flipV="1">
          <a:off x="15481300" y="1058254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58" name="楕円 657">
          <a:extLst>
            <a:ext uri="{FF2B5EF4-FFF2-40B4-BE49-F238E27FC236}">
              <a16:creationId xmlns:a16="http://schemas.microsoft.com/office/drawing/2014/main" id="{4B8BCFF4-78F3-4176-9BA3-338C477B385D}"/>
            </a:ext>
          </a:extLst>
        </xdr:cNvPr>
        <xdr:cNvSpPr/>
      </xdr:nvSpPr>
      <xdr:spPr>
        <a:xfrm>
          <a:off x="14541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104503</xdr:rowOff>
    </xdr:from>
    <xdr:to>
      <xdr:col>81</xdr:col>
      <xdr:colOff>50800</xdr:colOff>
      <xdr:row>61</xdr:row>
      <xdr:rowOff>133894</xdr:rowOff>
    </xdr:to>
    <xdr:cxnSp macro="">
      <xdr:nvCxnSpPr>
        <xdr:cNvPr id="659" name="直線コネクタ 658">
          <a:extLst>
            <a:ext uri="{FF2B5EF4-FFF2-40B4-BE49-F238E27FC236}">
              <a16:creationId xmlns:a16="http://schemas.microsoft.com/office/drawing/2014/main" id="{713198FE-18CD-4F9B-8D9E-E54E76B444D4}"/>
            </a:ext>
          </a:extLst>
        </xdr:cNvPr>
        <xdr:cNvCxnSpPr/>
      </xdr:nvCxnSpPr>
      <xdr:spPr>
        <a:xfrm>
          <a:off x="14592300" y="105629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60" name="楕円 659">
          <a:extLst>
            <a:ext uri="{FF2B5EF4-FFF2-40B4-BE49-F238E27FC236}">
              <a16:creationId xmlns:a16="http://schemas.microsoft.com/office/drawing/2014/main" id="{2A62EA86-9060-4445-8DF7-766DC0F8520B}"/>
            </a:ext>
          </a:extLst>
        </xdr:cNvPr>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104503</xdr:rowOff>
    </xdr:to>
    <xdr:cxnSp macro="">
      <xdr:nvCxnSpPr>
        <xdr:cNvPr id="661" name="直線コネクタ 660">
          <a:extLst>
            <a:ext uri="{FF2B5EF4-FFF2-40B4-BE49-F238E27FC236}">
              <a16:creationId xmlns:a16="http://schemas.microsoft.com/office/drawing/2014/main" id="{F91298A5-9953-4A0E-8065-1A646091066E}"/>
            </a:ext>
          </a:extLst>
        </xdr:cNvPr>
        <xdr:cNvCxnSpPr/>
      </xdr:nvCxnSpPr>
      <xdr:spPr>
        <a:xfrm>
          <a:off x="13703300" y="105286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62" name="楕円 661">
          <a:extLst>
            <a:ext uri="{FF2B5EF4-FFF2-40B4-BE49-F238E27FC236}">
              <a16:creationId xmlns:a16="http://schemas.microsoft.com/office/drawing/2014/main" id="{F3F37600-0613-449C-86F5-BC4ECA038866}"/>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70213</xdr:rowOff>
    </xdr:to>
    <xdr:cxnSp macro="">
      <xdr:nvCxnSpPr>
        <xdr:cNvPr id="663" name="直線コネクタ 662">
          <a:extLst>
            <a:ext uri="{FF2B5EF4-FFF2-40B4-BE49-F238E27FC236}">
              <a16:creationId xmlns:a16="http://schemas.microsoft.com/office/drawing/2014/main" id="{F5F8F2FB-3196-4A7B-A548-5687109E2EDF}"/>
            </a:ext>
          </a:extLst>
        </xdr:cNvPr>
        <xdr:cNvCxnSpPr/>
      </xdr:nvCxnSpPr>
      <xdr:spPr>
        <a:xfrm>
          <a:off x="12814300" y="105156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51A30C6C-AAA6-4FDA-B5FD-FAE12FA6F6A7}"/>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5E19B3D3-A721-4C80-AE6E-72B366594D96}"/>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8973D459-CDDE-4689-A546-8A3DD797CDA3}"/>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91DBCFCE-75C5-4BCD-BBBC-3470F79BEFD6}"/>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4371</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C28FDA19-FA9B-4919-B1D4-8673696BF3A9}"/>
            </a:ext>
          </a:extLst>
        </xdr:cNvPr>
        <xdr:cNvSpPr txBox="1"/>
      </xdr:nvSpPr>
      <xdr:spPr>
        <a:xfrm>
          <a:off x="152660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30666AA8-29BB-4213-A1AF-241227F359AC}"/>
            </a:ext>
          </a:extLst>
        </xdr:cNvPr>
        <xdr:cNvSpPr txBox="1"/>
      </xdr:nvSpPr>
      <xdr:spPr>
        <a:xfrm>
          <a:off x="14389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F2C613D3-06DC-46B5-A926-71F0F7DE3860}"/>
            </a:ext>
          </a:extLst>
        </xdr:cNvPr>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C2871E1E-200C-48E7-8826-67647E1FE209}"/>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5C98324C-DDAC-4BC4-B486-382150CF7D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F6A36DD-D0F8-4948-A713-5D26D738DF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BE110589-D4CD-42C9-937C-4D2E016D61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1803CFF7-0893-4872-844F-831DADE787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1F6A9931-6388-41F6-9D2A-03FD5DB29F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584ECE9F-FA84-4808-80A8-B22FCF4841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99C27A31-EFFD-4F75-8323-F4C340DE18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D2698CC0-C329-4295-AED6-A2DB3174A7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6AE7DAE6-A7DA-4B36-B9D0-C7D30C05FE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8F1A3425-2D6F-4538-B52C-C2A08D0FA89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DEC60415-2AC1-4CDC-991F-F189095D1C5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CD9AB7AE-C285-4496-A6C4-99211AE9BD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5ABF0C72-419E-481F-818E-AE17FA0C0C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DD04377B-D65E-4647-9B97-94064DC3BE7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7DAA9C3A-D0FA-494E-BE68-3D4F799297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5D380A61-4459-4CEB-BCAF-89BAD4B7D8D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406FE21D-B889-4884-B7CD-8A702E3000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A27968F3-5051-4F71-AEBD-B17F320874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6179376B-8A41-4A97-ABD8-F112169271F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C4904BF6-26AA-4FA1-B51A-615E6C56BDC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17B9B584-A035-4CBE-A962-7B0591650C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AE589B1-95D5-425E-84B3-C4F1765BAB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A02F026B-2917-4B6D-AFA1-0E2779630B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AC8DE9B0-73D9-442D-A18D-C66AC220EB4A}"/>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E873C13D-7528-4746-83B9-80741721F111}"/>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C8D1B9AE-3883-44AE-BC6E-F4F183F2E78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D33F7987-9BBE-424B-9CC8-84DCADEB126A}"/>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49A1F963-9BD2-4E90-9A89-B237BFD919B2}"/>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E74E4B4F-6B35-4EC4-90CB-513768FF3227}"/>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E6B9C04E-503B-4A5B-B988-781D852ECE4C}"/>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FD0E5427-6FFD-4207-840F-C44451A82F55}"/>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922EB5CE-3DE1-467E-AF07-446C5E97B026}"/>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E4FD58F4-E8DE-452C-8F75-CF5BF877A2A6}"/>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DF9CE314-291B-4B69-B1E3-72AB8C2DA9AF}"/>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FC93AAD-5ED1-4015-B967-C0FC15547F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173ED8A-DC39-4A6B-AF24-64A6742CE5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5F82226-17F4-4307-B3B4-08450228CE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46F7BB4-22FB-46D0-B824-D5B7B1E23D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8F78F29-5C58-48D3-ADED-326CC5CA7D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11" name="楕円 710">
          <a:extLst>
            <a:ext uri="{FF2B5EF4-FFF2-40B4-BE49-F238E27FC236}">
              <a16:creationId xmlns:a16="http://schemas.microsoft.com/office/drawing/2014/main" id="{FC5EBD7A-3489-4C8A-AB9D-1711E84DD75F}"/>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B721094A-0BBD-46C4-8E9E-0AD7DCFED82D}"/>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13" name="楕円 712">
          <a:extLst>
            <a:ext uri="{FF2B5EF4-FFF2-40B4-BE49-F238E27FC236}">
              <a16:creationId xmlns:a16="http://schemas.microsoft.com/office/drawing/2014/main" id="{5079C2A0-24BC-43D6-A624-F5F1E8E4F736}"/>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14" name="直線コネクタ 713">
          <a:extLst>
            <a:ext uri="{FF2B5EF4-FFF2-40B4-BE49-F238E27FC236}">
              <a16:creationId xmlns:a16="http://schemas.microsoft.com/office/drawing/2014/main" id="{CC927764-5EA3-4C92-92D8-DF0BC68901CA}"/>
            </a:ext>
          </a:extLst>
        </xdr:cNvPr>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5" name="楕円 714">
          <a:extLst>
            <a:ext uri="{FF2B5EF4-FFF2-40B4-BE49-F238E27FC236}">
              <a16:creationId xmlns:a16="http://schemas.microsoft.com/office/drawing/2014/main" id="{6D1167F7-3433-4F8B-8F31-E81482957FCC}"/>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16" name="直線コネクタ 715">
          <a:extLst>
            <a:ext uri="{FF2B5EF4-FFF2-40B4-BE49-F238E27FC236}">
              <a16:creationId xmlns:a16="http://schemas.microsoft.com/office/drawing/2014/main" id="{1F4C60B4-49FB-4D0C-8718-EE562F010278}"/>
            </a:ext>
          </a:extLst>
        </xdr:cNvPr>
        <xdr:cNvCxnSpPr/>
      </xdr:nvCxnSpPr>
      <xdr:spPr>
        <a:xfrm flipV="1">
          <a:off x="20434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7" name="楕円 716">
          <a:extLst>
            <a:ext uri="{FF2B5EF4-FFF2-40B4-BE49-F238E27FC236}">
              <a16:creationId xmlns:a16="http://schemas.microsoft.com/office/drawing/2014/main" id="{10CAAA7E-A5FD-4AA0-B56C-37588CA00CA1}"/>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8" name="直線コネクタ 717">
          <a:extLst>
            <a:ext uri="{FF2B5EF4-FFF2-40B4-BE49-F238E27FC236}">
              <a16:creationId xmlns:a16="http://schemas.microsoft.com/office/drawing/2014/main" id="{4AA99E03-52D2-4ECC-A8C2-3584A5240504}"/>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9" name="楕円 718">
          <a:extLst>
            <a:ext uri="{FF2B5EF4-FFF2-40B4-BE49-F238E27FC236}">
              <a16:creationId xmlns:a16="http://schemas.microsoft.com/office/drawing/2014/main" id="{881397DD-7023-450E-A196-255D96E03DE0}"/>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20" name="直線コネクタ 719">
          <a:extLst>
            <a:ext uri="{FF2B5EF4-FFF2-40B4-BE49-F238E27FC236}">
              <a16:creationId xmlns:a16="http://schemas.microsoft.com/office/drawing/2014/main" id="{A401CD82-EAD7-4CE2-9F95-647EF3B3DE47}"/>
            </a:ext>
          </a:extLst>
        </xdr:cNvPr>
        <xdr:cNvCxnSpPr/>
      </xdr:nvCxnSpPr>
      <xdr:spPr>
        <a:xfrm flipV="1">
          <a:off x="18656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9B9C8EBC-6B7F-4708-9F7D-D80C5781C05F}"/>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5E7DCFE3-7C75-48E1-971B-AE57C79A9979}"/>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B8E3FDAC-2B8F-4968-8659-F48930D9ED1E}"/>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8AF6DD01-64D6-4136-8301-D09601FA5A26}"/>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5" name="n_1mainValue【保健センター・保健所】&#10;一人当たり面積">
          <a:extLst>
            <a:ext uri="{FF2B5EF4-FFF2-40B4-BE49-F238E27FC236}">
              <a16:creationId xmlns:a16="http://schemas.microsoft.com/office/drawing/2014/main" id="{4623BE2E-4E94-4A83-B67D-9FAEEB2A8FCD}"/>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6" name="n_2mainValue【保健センター・保健所】&#10;一人当たり面積">
          <a:extLst>
            <a:ext uri="{FF2B5EF4-FFF2-40B4-BE49-F238E27FC236}">
              <a16:creationId xmlns:a16="http://schemas.microsoft.com/office/drawing/2014/main" id="{EF2F0D1B-8064-4A79-8C0B-283C063CB63E}"/>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7" name="n_3mainValue【保健センター・保健所】&#10;一人当たり面積">
          <a:extLst>
            <a:ext uri="{FF2B5EF4-FFF2-40B4-BE49-F238E27FC236}">
              <a16:creationId xmlns:a16="http://schemas.microsoft.com/office/drawing/2014/main" id="{EFFA4825-E3E0-40EC-9D24-8FA7EF2A2AC1}"/>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8" name="n_4mainValue【保健センター・保健所】&#10;一人当たり面積">
          <a:extLst>
            <a:ext uri="{FF2B5EF4-FFF2-40B4-BE49-F238E27FC236}">
              <a16:creationId xmlns:a16="http://schemas.microsoft.com/office/drawing/2014/main" id="{64DB9046-D12C-4068-8264-F67CAF49B9D2}"/>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FF55C8A7-7FE4-447E-83B5-4EA5A4ADDB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8FA0033A-E230-4ECF-A12C-52280C01A4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3FD4ACC8-DB13-49CD-84ED-3E77A86CED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267B0602-9D6B-47B0-AF63-35ED624A0D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5494EB7D-710E-4CB4-B317-6ACF8E86E94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93F50EAF-9A5F-40E4-9CAE-1547F8C075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AFC3223D-DF75-49E1-B4EB-2893BE5067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13C46ED-12E7-46B3-9BBC-792E5E927CC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DA2646B0-CC16-4AE8-BA3C-4EECCA0368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1174126D-A8A6-4DE9-B624-D58CA4A716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8C24126E-F3E1-4D47-ADE6-BE6CECCC9A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FEFD1D74-B0C6-4507-80C1-A6C17B6012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81729108-36A0-4691-BAB4-DCFC8343FA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2E479AA3-81FE-499D-B17E-F7748DAD7B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0D54F36C-37F7-412A-9619-3AE3D557E1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170EAA5C-88FB-414D-BD64-FB55971B575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C77ACC5A-8043-4991-A414-E185C3EAB5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20109C16-5756-4D57-9FFC-D419806392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872FD2E5-C9C5-4599-8716-CA88F1B7AE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40FFB94E-101F-49DC-83F7-5124D81FFF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A9685BC5-9B37-4968-80A3-6DFD11D8DC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849103B1-2321-4BD0-9657-4736E29292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ED2D9B23-FA8A-4D89-8440-2E0127211A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A223E381-C52C-4C30-9D6E-FA10F52BE8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D678AA23-981F-4EA0-B1B6-1EE5183BE1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2623F47-A5E5-477F-9834-E25FE9E2A8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66B789E1-4369-43C4-B935-00BA5DE95E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E66C3C3B-AC7D-4858-8BD2-D7194989437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BDC9E3E8-747B-4747-B7BF-BC11369B1E6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F0D02837-3E89-482D-B967-A4B666E0F9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7F536074-4CA5-43AD-8F43-0E996DA2CD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FF50E54A-C22D-49F2-8945-3126F0F346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93DA3688-0F9A-49F5-B057-A35061FC6B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84DDFD05-A5D4-4CB8-9B2A-3C16E46A555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F93AAB58-29B7-4920-944B-5414B8058A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5DBAEF42-50BD-49A0-A0F8-67E20C68FE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54013CB1-CD03-476B-9C21-DC6F67B70D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C304072B-F5BD-411F-AE6A-6632CDDCF6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A3687200-5B5C-4814-A6AE-BFB19C652A3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71464091-556B-4363-93B3-78EFBA29CA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6ADEC597-24A3-4821-ABE7-940F4DF9D3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0" name="直線コネクタ 769">
          <a:extLst>
            <a:ext uri="{FF2B5EF4-FFF2-40B4-BE49-F238E27FC236}">
              <a16:creationId xmlns:a16="http://schemas.microsoft.com/office/drawing/2014/main" id="{5B7531A4-340B-4834-952E-594B1DE9C054}"/>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1" name="【庁舎】&#10;有形固定資産減価償却率最小値テキスト">
          <a:extLst>
            <a:ext uri="{FF2B5EF4-FFF2-40B4-BE49-F238E27FC236}">
              <a16:creationId xmlns:a16="http://schemas.microsoft.com/office/drawing/2014/main" id="{47462A8C-DB55-4AE4-93E5-93858956A0B4}"/>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2" name="直線コネクタ 771">
          <a:extLst>
            <a:ext uri="{FF2B5EF4-FFF2-40B4-BE49-F238E27FC236}">
              <a16:creationId xmlns:a16="http://schemas.microsoft.com/office/drawing/2014/main" id="{F619CCB7-D581-4F57-94FD-24D7A9350AEF}"/>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3" name="【庁舎】&#10;有形固定資産減価償却率最大値テキスト">
          <a:extLst>
            <a:ext uri="{FF2B5EF4-FFF2-40B4-BE49-F238E27FC236}">
              <a16:creationId xmlns:a16="http://schemas.microsoft.com/office/drawing/2014/main" id="{970BD0E6-CDEC-49BC-816B-C18E1BCD03E8}"/>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4" name="直線コネクタ 773">
          <a:extLst>
            <a:ext uri="{FF2B5EF4-FFF2-40B4-BE49-F238E27FC236}">
              <a16:creationId xmlns:a16="http://schemas.microsoft.com/office/drawing/2014/main" id="{D6C3D628-A185-42F9-B355-A25DF1A0484D}"/>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5" name="【庁舎】&#10;有形固定資産減価償却率平均値テキスト">
          <a:extLst>
            <a:ext uri="{FF2B5EF4-FFF2-40B4-BE49-F238E27FC236}">
              <a16:creationId xmlns:a16="http://schemas.microsoft.com/office/drawing/2014/main" id="{D4CDE1B0-6DA8-4455-A79E-EFCC92A91B4E}"/>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6" name="フローチャート: 判断 775">
          <a:extLst>
            <a:ext uri="{FF2B5EF4-FFF2-40B4-BE49-F238E27FC236}">
              <a16:creationId xmlns:a16="http://schemas.microsoft.com/office/drawing/2014/main" id="{A7FFA071-5BEA-4005-A24C-CDEC8F4637AA}"/>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7" name="フローチャート: 判断 776">
          <a:extLst>
            <a:ext uri="{FF2B5EF4-FFF2-40B4-BE49-F238E27FC236}">
              <a16:creationId xmlns:a16="http://schemas.microsoft.com/office/drawing/2014/main" id="{6BF599E1-DD54-4C6E-96B4-1B7EE3F6435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8" name="フローチャート: 判断 777">
          <a:extLst>
            <a:ext uri="{FF2B5EF4-FFF2-40B4-BE49-F238E27FC236}">
              <a16:creationId xmlns:a16="http://schemas.microsoft.com/office/drawing/2014/main" id="{1A6D51BF-0522-4BC3-919E-097776762AC3}"/>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9" name="フローチャート: 判断 778">
          <a:extLst>
            <a:ext uri="{FF2B5EF4-FFF2-40B4-BE49-F238E27FC236}">
              <a16:creationId xmlns:a16="http://schemas.microsoft.com/office/drawing/2014/main" id="{C827BB83-6E5A-4018-B80F-7C364E22494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0" name="フローチャート: 判断 779">
          <a:extLst>
            <a:ext uri="{FF2B5EF4-FFF2-40B4-BE49-F238E27FC236}">
              <a16:creationId xmlns:a16="http://schemas.microsoft.com/office/drawing/2014/main" id="{D6DAA10D-F2E9-4D86-BA81-427B96C64616}"/>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57BCB57-8929-4C8D-A570-0DA8D7FA8F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7CA438A-0C55-4C3E-AD9C-A763C084C0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79A14EA-0D15-4FFC-96D0-75A21A5D8A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D1C81E2-A81D-484C-A610-F68FCD1941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7CED7F5-000F-4902-94DA-2EAB62B9CC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786" name="楕円 785">
          <a:extLst>
            <a:ext uri="{FF2B5EF4-FFF2-40B4-BE49-F238E27FC236}">
              <a16:creationId xmlns:a16="http://schemas.microsoft.com/office/drawing/2014/main" id="{34547B81-5B64-4362-9094-0A81EB2047B8}"/>
            </a:ext>
          </a:extLst>
        </xdr:cNvPr>
        <xdr:cNvSpPr/>
      </xdr:nvSpPr>
      <xdr:spPr>
        <a:xfrm>
          <a:off x="16268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155683</xdr:rowOff>
    </xdr:from>
    <xdr:ext cx="405111" cy="259045"/>
    <xdr:sp macro="" textlink="">
      <xdr:nvSpPr>
        <xdr:cNvPr id="787" name="【庁舎】&#10;有形固定資産減価償却率該当値テキスト">
          <a:extLst>
            <a:ext uri="{FF2B5EF4-FFF2-40B4-BE49-F238E27FC236}">
              <a16:creationId xmlns:a16="http://schemas.microsoft.com/office/drawing/2014/main" id="{8C93B249-6122-45C3-9A60-77293AD35314}"/>
            </a:ext>
          </a:extLst>
        </xdr:cNvPr>
        <xdr:cNvSpPr txBox="1"/>
      </xdr:nvSpPr>
      <xdr:spPr>
        <a:xfrm>
          <a:off x="16357600"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788" name="楕円 787">
          <a:extLst>
            <a:ext uri="{FF2B5EF4-FFF2-40B4-BE49-F238E27FC236}">
              <a16:creationId xmlns:a16="http://schemas.microsoft.com/office/drawing/2014/main" id="{2C13B969-FCB7-443F-A1B8-DE0720CF7B49}"/>
            </a:ext>
          </a:extLst>
        </xdr:cNvPr>
        <xdr:cNvSpPr/>
      </xdr:nvSpPr>
      <xdr:spPr>
        <a:xfrm>
          <a:off x="15430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58238</xdr:rowOff>
    </xdr:to>
    <xdr:cxnSp macro="">
      <xdr:nvCxnSpPr>
        <xdr:cNvPr id="789" name="直線コネクタ 788">
          <a:extLst>
            <a:ext uri="{FF2B5EF4-FFF2-40B4-BE49-F238E27FC236}">
              <a16:creationId xmlns:a16="http://schemas.microsoft.com/office/drawing/2014/main" id="{36B670C2-97F7-4FB3-A127-2ECE04EFB523}"/>
            </a:ext>
          </a:extLst>
        </xdr:cNvPr>
        <xdr:cNvCxnSpPr/>
      </xdr:nvCxnSpPr>
      <xdr:spPr>
        <a:xfrm flipV="1">
          <a:off x="15481300" y="1857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790" name="楕円 789">
          <a:extLst>
            <a:ext uri="{FF2B5EF4-FFF2-40B4-BE49-F238E27FC236}">
              <a16:creationId xmlns:a16="http://schemas.microsoft.com/office/drawing/2014/main" id="{C026800B-D3A3-499C-BEE6-75FCBE19BBA8}"/>
            </a:ext>
          </a:extLst>
        </xdr:cNvPr>
        <xdr:cNvSpPr/>
      </xdr:nvSpPr>
      <xdr:spPr>
        <a:xfrm>
          <a:off x="14541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58238</xdr:rowOff>
    </xdr:from>
    <xdr:to>
      <xdr:col>81</xdr:col>
      <xdr:colOff>50800</xdr:colOff>
      <xdr:row>108</xdr:row>
      <xdr:rowOff>79466</xdr:rowOff>
    </xdr:to>
    <xdr:cxnSp macro="">
      <xdr:nvCxnSpPr>
        <xdr:cNvPr id="791" name="直線コネクタ 790">
          <a:extLst>
            <a:ext uri="{FF2B5EF4-FFF2-40B4-BE49-F238E27FC236}">
              <a16:creationId xmlns:a16="http://schemas.microsoft.com/office/drawing/2014/main" id="{13646C0E-79F4-4958-9ABE-E9BD1AB953B7}"/>
            </a:ext>
          </a:extLst>
        </xdr:cNvPr>
        <xdr:cNvCxnSpPr/>
      </xdr:nvCxnSpPr>
      <xdr:spPr>
        <a:xfrm flipV="1">
          <a:off x="14592300" y="185748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61323</xdr:rowOff>
    </xdr:from>
    <xdr:to>
      <xdr:col>72</xdr:col>
      <xdr:colOff>38100</xdr:colOff>
      <xdr:row>108</xdr:row>
      <xdr:rowOff>162923</xdr:rowOff>
    </xdr:to>
    <xdr:sp macro="" textlink="">
      <xdr:nvSpPr>
        <xdr:cNvPr id="792" name="楕円 791">
          <a:extLst>
            <a:ext uri="{FF2B5EF4-FFF2-40B4-BE49-F238E27FC236}">
              <a16:creationId xmlns:a16="http://schemas.microsoft.com/office/drawing/2014/main" id="{7037876E-C5F0-48C0-9527-48B1CDE80ACE}"/>
            </a:ext>
          </a:extLst>
        </xdr:cNvPr>
        <xdr:cNvSpPr/>
      </xdr:nvSpPr>
      <xdr:spPr>
        <a:xfrm>
          <a:off x="1365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112123</xdr:rowOff>
    </xdr:to>
    <xdr:cxnSp macro="">
      <xdr:nvCxnSpPr>
        <xdr:cNvPr id="793" name="直線コネクタ 792">
          <a:extLst>
            <a:ext uri="{FF2B5EF4-FFF2-40B4-BE49-F238E27FC236}">
              <a16:creationId xmlns:a16="http://schemas.microsoft.com/office/drawing/2014/main" id="{6EB25035-83CC-482D-B414-05FAC0793BCF}"/>
            </a:ext>
          </a:extLst>
        </xdr:cNvPr>
        <xdr:cNvCxnSpPr/>
      </xdr:nvCxnSpPr>
      <xdr:spPr>
        <a:xfrm flipV="1">
          <a:off x="13703300" y="18596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62956</xdr:rowOff>
    </xdr:from>
    <xdr:to>
      <xdr:col>67</xdr:col>
      <xdr:colOff>101600</xdr:colOff>
      <xdr:row>108</xdr:row>
      <xdr:rowOff>164556</xdr:rowOff>
    </xdr:to>
    <xdr:sp macro="" textlink="">
      <xdr:nvSpPr>
        <xdr:cNvPr id="794" name="楕円 793">
          <a:extLst>
            <a:ext uri="{FF2B5EF4-FFF2-40B4-BE49-F238E27FC236}">
              <a16:creationId xmlns:a16="http://schemas.microsoft.com/office/drawing/2014/main" id="{F514782B-EB0F-4CDC-A432-EA9732F90D98}"/>
            </a:ext>
          </a:extLst>
        </xdr:cNvPr>
        <xdr:cNvSpPr/>
      </xdr:nvSpPr>
      <xdr:spPr>
        <a:xfrm>
          <a:off x="12763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112123</xdr:rowOff>
    </xdr:from>
    <xdr:to>
      <xdr:col>71</xdr:col>
      <xdr:colOff>177800</xdr:colOff>
      <xdr:row>108</xdr:row>
      <xdr:rowOff>113756</xdr:rowOff>
    </xdr:to>
    <xdr:cxnSp macro="">
      <xdr:nvCxnSpPr>
        <xdr:cNvPr id="795" name="直線コネクタ 794">
          <a:extLst>
            <a:ext uri="{FF2B5EF4-FFF2-40B4-BE49-F238E27FC236}">
              <a16:creationId xmlns:a16="http://schemas.microsoft.com/office/drawing/2014/main" id="{0E65DA94-9F44-4D22-8D67-8B1FE92C4CF9}"/>
            </a:ext>
          </a:extLst>
        </xdr:cNvPr>
        <xdr:cNvCxnSpPr/>
      </xdr:nvCxnSpPr>
      <xdr:spPr>
        <a:xfrm flipV="1">
          <a:off x="12814300" y="186287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6" name="n_1aveValue【庁舎】&#10;有形固定資産減価償却率">
          <a:extLst>
            <a:ext uri="{FF2B5EF4-FFF2-40B4-BE49-F238E27FC236}">
              <a16:creationId xmlns:a16="http://schemas.microsoft.com/office/drawing/2014/main" id="{220FEDF4-4BFA-4625-B7FC-2BC6025D9203}"/>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7" name="n_2aveValue【庁舎】&#10;有形固定資産減価償却率">
          <a:extLst>
            <a:ext uri="{FF2B5EF4-FFF2-40B4-BE49-F238E27FC236}">
              <a16:creationId xmlns:a16="http://schemas.microsoft.com/office/drawing/2014/main" id="{23156794-9C95-458F-85CE-1083B5D6A650}"/>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8" name="n_3aveValue【庁舎】&#10;有形固定資産減価償却率">
          <a:extLst>
            <a:ext uri="{FF2B5EF4-FFF2-40B4-BE49-F238E27FC236}">
              <a16:creationId xmlns:a16="http://schemas.microsoft.com/office/drawing/2014/main" id="{60C8C031-6B2E-418D-AE95-1FC3FC4FF023}"/>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99" name="n_4aveValue【庁舎】&#10;有形固定資産減価償却率">
          <a:extLst>
            <a:ext uri="{FF2B5EF4-FFF2-40B4-BE49-F238E27FC236}">
              <a16:creationId xmlns:a16="http://schemas.microsoft.com/office/drawing/2014/main" id="{39C1FD21-EA0E-4847-9F0A-8A6904A5F7E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800" name="n_1mainValue【庁舎】&#10;有形固定資産減価償却率">
          <a:extLst>
            <a:ext uri="{FF2B5EF4-FFF2-40B4-BE49-F238E27FC236}">
              <a16:creationId xmlns:a16="http://schemas.microsoft.com/office/drawing/2014/main" id="{66A850C6-7FF2-4E7F-BD52-EA830F7A2989}"/>
            </a:ext>
          </a:extLst>
        </xdr:cNvPr>
        <xdr:cNvSpPr txBox="1"/>
      </xdr:nvSpPr>
      <xdr:spPr>
        <a:xfrm>
          <a:off x="15266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801" name="n_2mainValue【庁舎】&#10;有形固定資産減価償却率">
          <a:extLst>
            <a:ext uri="{FF2B5EF4-FFF2-40B4-BE49-F238E27FC236}">
              <a16:creationId xmlns:a16="http://schemas.microsoft.com/office/drawing/2014/main" id="{01D7B221-40F3-4DF0-AA62-0B20CCB5A93C}"/>
            </a:ext>
          </a:extLst>
        </xdr:cNvPr>
        <xdr:cNvSpPr txBox="1"/>
      </xdr:nvSpPr>
      <xdr:spPr>
        <a:xfrm>
          <a:off x="14389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154050</xdr:rowOff>
    </xdr:from>
    <xdr:ext cx="405111" cy="259045"/>
    <xdr:sp macro="" textlink="">
      <xdr:nvSpPr>
        <xdr:cNvPr id="802" name="n_3mainValue【庁舎】&#10;有形固定資産減価償却率">
          <a:extLst>
            <a:ext uri="{FF2B5EF4-FFF2-40B4-BE49-F238E27FC236}">
              <a16:creationId xmlns:a16="http://schemas.microsoft.com/office/drawing/2014/main" id="{A6E6B718-4B37-4434-B00E-29578239C197}"/>
            </a:ext>
          </a:extLst>
        </xdr:cNvPr>
        <xdr:cNvSpPr txBox="1"/>
      </xdr:nvSpPr>
      <xdr:spPr>
        <a:xfrm>
          <a:off x="13500744" y="1867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155683</xdr:rowOff>
    </xdr:from>
    <xdr:ext cx="405111" cy="259045"/>
    <xdr:sp macro="" textlink="">
      <xdr:nvSpPr>
        <xdr:cNvPr id="803" name="n_4mainValue【庁舎】&#10;有形固定資産減価償却率">
          <a:extLst>
            <a:ext uri="{FF2B5EF4-FFF2-40B4-BE49-F238E27FC236}">
              <a16:creationId xmlns:a16="http://schemas.microsoft.com/office/drawing/2014/main" id="{A03BE2F4-B97C-4327-B66C-AC68C741D224}"/>
            </a:ext>
          </a:extLst>
        </xdr:cNvPr>
        <xdr:cNvSpPr txBox="1"/>
      </xdr:nvSpPr>
      <xdr:spPr>
        <a:xfrm>
          <a:off x="12611744" y="186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C3A961C6-C062-468E-A7E0-F8A9FEEC25C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B61AE085-17CB-4311-A3A7-FECB816AF3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5F39700F-774C-4171-806E-538D3B74F3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9E6EFB1C-07B7-4E86-B8B7-E1585D04DF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2FD865E3-00BC-4AF5-975C-3613E9DDA4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30FE6F2C-250B-4387-AF57-8950F7A9E5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6737454A-D99A-4E2C-82DC-D9F866E089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CEC096C8-3347-4273-B9D0-82F64A51C8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A04C10E4-2CAE-44F9-A068-4E0A86AC3A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A9274330-758F-4EFA-9F55-331EB58237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105A42B0-20F1-4CEE-A754-990620440D1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2B8B43E3-5FCA-4108-8C46-C289003BDF1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4CA07F4B-E5E9-488B-8D03-6D1B2096552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3330EDBB-2A12-4719-865D-C5BE0302DE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0697E67E-441A-4625-AF71-FCBE870C578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3E87EDA2-0357-4D65-AFD5-A5919E9C4D7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24A6F155-920E-4483-AEA8-1522E92D836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0C0C9BDD-8AD2-4B88-955C-942DE3C7D04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67860D5C-17C7-4CBD-9F23-D99B5FDA488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5119CE06-1FF6-4B93-AD14-B24AC3C3083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52058A1A-BC15-48C9-81BD-21E546A2E7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26CC477F-116E-48DA-814C-1A1B7EC3F15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17305803-E68A-4354-93B0-4EB62448FF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7" name="直線コネクタ 826">
          <a:extLst>
            <a:ext uri="{FF2B5EF4-FFF2-40B4-BE49-F238E27FC236}">
              <a16:creationId xmlns:a16="http://schemas.microsoft.com/office/drawing/2014/main" id="{9FDB5B3D-D47D-4855-A68D-A41F4C515196}"/>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a:extLst>
            <a:ext uri="{FF2B5EF4-FFF2-40B4-BE49-F238E27FC236}">
              <a16:creationId xmlns:a16="http://schemas.microsoft.com/office/drawing/2014/main" id="{62603BF2-271A-412D-A37E-4BED23F49124}"/>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1BF13D5C-F05B-4867-A9FE-0C49173DE9A2}"/>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0" name="【庁舎】&#10;一人当たり面積最大値テキスト">
          <a:extLst>
            <a:ext uri="{FF2B5EF4-FFF2-40B4-BE49-F238E27FC236}">
              <a16:creationId xmlns:a16="http://schemas.microsoft.com/office/drawing/2014/main" id="{FFF26F76-8D65-4A7B-8AD7-92BCE6C7BC2D}"/>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1" name="直線コネクタ 830">
          <a:extLst>
            <a:ext uri="{FF2B5EF4-FFF2-40B4-BE49-F238E27FC236}">
              <a16:creationId xmlns:a16="http://schemas.microsoft.com/office/drawing/2014/main" id="{366850A1-7C19-4FCD-9186-2745A13399CF}"/>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2" name="【庁舎】&#10;一人当たり面積平均値テキスト">
          <a:extLst>
            <a:ext uri="{FF2B5EF4-FFF2-40B4-BE49-F238E27FC236}">
              <a16:creationId xmlns:a16="http://schemas.microsoft.com/office/drawing/2014/main" id="{CFE8CE37-FFFB-40B1-AEE9-57F75BD78247}"/>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3" name="フローチャート: 判断 832">
          <a:extLst>
            <a:ext uri="{FF2B5EF4-FFF2-40B4-BE49-F238E27FC236}">
              <a16:creationId xmlns:a16="http://schemas.microsoft.com/office/drawing/2014/main" id="{BE0ADCF6-5A73-4D52-A2AF-145F7BCF821C}"/>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318AE677-E8CD-4D83-8A53-AC817BA8745B}"/>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DB8B6A11-0B86-49F7-A556-08D8B374154A}"/>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04CB4A04-12BB-4493-895D-713DAB7607C3}"/>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DC8AEF70-568D-4243-8494-615A2D475472}"/>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855C096-39C2-4FC6-B01A-6C6C393D72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EFF87B9D-679E-4811-9D65-EFDF9CCD0D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A47F4B5-9617-4B7C-A354-08EA186CD15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BC6CED2-5292-403D-8E69-3C41EDEF69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0447F3B-C28E-4FAF-B174-DBC05765B1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34925</xdr:rowOff>
    </xdr:from>
    <xdr:to>
      <xdr:col>116</xdr:col>
      <xdr:colOff>114300</xdr:colOff>
      <xdr:row>106</xdr:row>
      <xdr:rowOff>136525</xdr:rowOff>
    </xdr:to>
    <xdr:sp macro="" textlink="">
      <xdr:nvSpPr>
        <xdr:cNvPr id="843" name="楕円 842">
          <a:extLst>
            <a:ext uri="{FF2B5EF4-FFF2-40B4-BE49-F238E27FC236}">
              <a16:creationId xmlns:a16="http://schemas.microsoft.com/office/drawing/2014/main" id="{83C93C7F-15A7-43B6-8A34-5002539BC999}"/>
            </a:ext>
          </a:extLst>
        </xdr:cNvPr>
        <xdr:cNvSpPr/>
      </xdr:nvSpPr>
      <xdr:spPr>
        <a:xfrm>
          <a:off x="22110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13352</xdr:rowOff>
    </xdr:from>
    <xdr:ext cx="469744" cy="259045"/>
    <xdr:sp macro="" textlink="">
      <xdr:nvSpPr>
        <xdr:cNvPr id="844" name="【庁舎】&#10;一人当たり面積該当値テキスト">
          <a:extLst>
            <a:ext uri="{FF2B5EF4-FFF2-40B4-BE49-F238E27FC236}">
              <a16:creationId xmlns:a16="http://schemas.microsoft.com/office/drawing/2014/main" id="{AE335CD5-1E9D-45EE-9E2D-3B7AACD07522}"/>
            </a:ext>
          </a:extLst>
        </xdr:cNvPr>
        <xdr:cNvSpPr txBox="1"/>
      </xdr:nvSpPr>
      <xdr:spPr>
        <a:xfrm>
          <a:off x="22199600"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40639</xdr:rowOff>
    </xdr:from>
    <xdr:to>
      <xdr:col>112</xdr:col>
      <xdr:colOff>38100</xdr:colOff>
      <xdr:row>106</xdr:row>
      <xdr:rowOff>142239</xdr:rowOff>
    </xdr:to>
    <xdr:sp macro="" textlink="">
      <xdr:nvSpPr>
        <xdr:cNvPr id="845" name="楕円 844">
          <a:extLst>
            <a:ext uri="{FF2B5EF4-FFF2-40B4-BE49-F238E27FC236}">
              <a16:creationId xmlns:a16="http://schemas.microsoft.com/office/drawing/2014/main" id="{67BAE95F-8BF5-49C7-B578-F82A570BE176}"/>
            </a:ext>
          </a:extLst>
        </xdr:cNvPr>
        <xdr:cNvSpPr/>
      </xdr:nvSpPr>
      <xdr:spPr>
        <a:xfrm>
          <a:off x="21272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85725</xdr:rowOff>
    </xdr:from>
    <xdr:to>
      <xdr:col>116</xdr:col>
      <xdr:colOff>63500</xdr:colOff>
      <xdr:row>106</xdr:row>
      <xdr:rowOff>91439</xdr:rowOff>
    </xdr:to>
    <xdr:cxnSp macro="">
      <xdr:nvCxnSpPr>
        <xdr:cNvPr id="846" name="直線コネクタ 845">
          <a:extLst>
            <a:ext uri="{FF2B5EF4-FFF2-40B4-BE49-F238E27FC236}">
              <a16:creationId xmlns:a16="http://schemas.microsoft.com/office/drawing/2014/main" id="{3B2F92F8-EC98-47D3-891E-5390927F9BDF}"/>
            </a:ext>
          </a:extLst>
        </xdr:cNvPr>
        <xdr:cNvCxnSpPr/>
      </xdr:nvCxnSpPr>
      <xdr:spPr>
        <a:xfrm flipV="1">
          <a:off x="21323300" y="182594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46355</xdr:rowOff>
    </xdr:from>
    <xdr:to>
      <xdr:col>107</xdr:col>
      <xdr:colOff>101600</xdr:colOff>
      <xdr:row>106</xdr:row>
      <xdr:rowOff>147955</xdr:rowOff>
    </xdr:to>
    <xdr:sp macro="" textlink="">
      <xdr:nvSpPr>
        <xdr:cNvPr id="847" name="楕円 846">
          <a:extLst>
            <a:ext uri="{FF2B5EF4-FFF2-40B4-BE49-F238E27FC236}">
              <a16:creationId xmlns:a16="http://schemas.microsoft.com/office/drawing/2014/main" id="{B5FECAAA-B7B2-4090-A709-34D91B5AC77F}"/>
            </a:ext>
          </a:extLst>
        </xdr:cNvPr>
        <xdr:cNvSpPr/>
      </xdr:nvSpPr>
      <xdr:spPr>
        <a:xfrm>
          <a:off x="2038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91439</xdr:rowOff>
    </xdr:from>
    <xdr:to>
      <xdr:col>111</xdr:col>
      <xdr:colOff>177800</xdr:colOff>
      <xdr:row>106</xdr:row>
      <xdr:rowOff>97155</xdr:rowOff>
    </xdr:to>
    <xdr:cxnSp macro="">
      <xdr:nvCxnSpPr>
        <xdr:cNvPr id="848" name="直線コネクタ 847">
          <a:extLst>
            <a:ext uri="{FF2B5EF4-FFF2-40B4-BE49-F238E27FC236}">
              <a16:creationId xmlns:a16="http://schemas.microsoft.com/office/drawing/2014/main" id="{393E23FD-4040-4330-A36B-3DA510F5164A}"/>
            </a:ext>
          </a:extLst>
        </xdr:cNvPr>
        <xdr:cNvCxnSpPr/>
      </xdr:nvCxnSpPr>
      <xdr:spPr>
        <a:xfrm flipV="1">
          <a:off x="20434300" y="182651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53975</xdr:rowOff>
    </xdr:from>
    <xdr:to>
      <xdr:col>102</xdr:col>
      <xdr:colOff>165100</xdr:colOff>
      <xdr:row>106</xdr:row>
      <xdr:rowOff>155575</xdr:rowOff>
    </xdr:to>
    <xdr:sp macro="" textlink="">
      <xdr:nvSpPr>
        <xdr:cNvPr id="849" name="楕円 848">
          <a:extLst>
            <a:ext uri="{FF2B5EF4-FFF2-40B4-BE49-F238E27FC236}">
              <a16:creationId xmlns:a16="http://schemas.microsoft.com/office/drawing/2014/main" id="{4556156C-FACD-4550-A79D-7BFB9D504B70}"/>
            </a:ext>
          </a:extLst>
        </xdr:cNvPr>
        <xdr:cNvSpPr/>
      </xdr:nvSpPr>
      <xdr:spPr>
        <a:xfrm>
          <a:off x="19494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97155</xdr:rowOff>
    </xdr:from>
    <xdr:to>
      <xdr:col>107</xdr:col>
      <xdr:colOff>50800</xdr:colOff>
      <xdr:row>106</xdr:row>
      <xdr:rowOff>104775</xdr:rowOff>
    </xdr:to>
    <xdr:cxnSp macro="">
      <xdr:nvCxnSpPr>
        <xdr:cNvPr id="850" name="直線コネクタ 849">
          <a:extLst>
            <a:ext uri="{FF2B5EF4-FFF2-40B4-BE49-F238E27FC236}">
              <a16:creationId xmlns:a16="http://schemas.microsoft.com/office/drawing/2014/main" id="{43FD7C60-4A07-4EEB-94B7-712F1150F85B}"/>
            </a:ext>
          </a:extLst>
        </xdr:cNvPr>
        <xdr:cNvCxnSpPr/>
      </xdr:nvCxnSpPr>
      <xdr:spPr>
        <a:xfrm flipV="1">
          <a:off x="19545300" y="1827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57786</xdr:rowOff>
    </xdr:from>
    <xdr:to>
      <xdr:col>98</xdr:col>
      <xdr:colOff>38100</xdr:colOff>
      <xdr:row>106</xdr:row>
      <xdr:rowOff>159386</xdr:rowOff>
    </xdr:to>
    <xdr:sp macro="" textlink="">
      <xdr:nvSpPr>
        <xdr:cNvPr id="851" name="楕円 850">
          <a:extLst>
            <a:ext uri="{FF2B5EF4-FFF2-40B4-BE49-F238E27FC236}">
              <a16:creationId xmlns:a16="http://schemas.microsoft.com/office/drawing/2014/main" id="{8FB9FF0B-9B08-451F-9C0D-360690CBF9EC}"/>
            </a:ext>
          </a:extLst>
        </xdr:cNvPr>
        <xdr:cNvSpPr/>
      </xdr:nvSpPr>
      <xdr:spPr>
        <a:xfrm>
          <a:off x="18605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104775</xdr:rowOff>
    </xdr:from>
    <xdr:to>
      <xdr:col>102</xdr:col>
      <xdr:colOff>114300</xdr:colOff>
      <xdr:row>106</xdr:row>
      <xdr:rowOff>108586</xdr:rowOff>
    </xdr:to>
    <xdr:cxnSp macro="">
      <xdr:nvCxnSpPr>
        <xdr:cNvPr id="852" name="直線コネクタ 851">
          <a:extLst>
            <a:ext uri="{FF2B5EF4-FFF2-40B4-BE49-F238E27FC236}">
              <a16:creationId xmlns:a16="http://schemas.microsoft.com/office/drawing/2014/main" id="{E19FF5A7-0B03-4CC6-A687-B26B649A9382}"/>
            </a:ext>
          </a:extLst>
        </xdr:cNvPr>
        <xdr:cNvCxnSpPr/>
      </xdr:nvCxnSpPr>
      <xdr:spPr>
        <a:xfrm flipV="1">
          <a:off x="18656300" y="182784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3" name="n_1aveValue【庁舎】&#10;一人当たり面積">
          <a:extLst>
            <a:ext uri="{FF2B5EF4-FFF2-40B4-BE49-F238E27FC236}">
              <a16:creationId xmlns:a16="http://schemas.microsoft.com/office/drawing/2014/main" id="{F53D090F-17AC-42BB-A339-936777509B4F}"/>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4" name="n_2aveValue【庁舎】&#10;一人当たり面積">
          <a:extLst>
            <a:ext uri="{FF2B5EF4-FFF2-40B4-BE49-F238E27FC236}">
              <a16:creationId xmlns:a16="http://schemas.microsoft.com/office/drawing/2014/main" id="{56DFDD56-CD34-49A1-808D-1C7B23375572}"/>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5" name="n_3aveValue【庁舎】&#10;一人当たり面積">
          <a:extLst>
            <a:ext uri="{FF2B5EF4-FFF2-40B4-BE49-F238E27FC236}">
              <a16:creationId xmlns:a16="http://schemas.microsoft.com/office/drawing/2014/main" id="{6F2D151A-B19C-4CD1-B9F3-A2450E7F6A1B}"/>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6" name="n_4aveValue【庁舎】&#10;一人当たり面積">
          <a:extLst>
            <a:ext uri="{FF2B5EF4-FFF2-40B4-BE49-F238E27FC236}">
              <a16:creationId xmlns:a16="http://schemas.microsoft.com/office/drawing/2014/main" id="{437A16F3-CF2F-4AAC-80E5-657C8C80525D}"/>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133366</xdr:rowOff>
    </xdr:from>
    <xdr:ext cx="469744" cy="259045"/>
    <xdr:sp macro="" textlink="">
      <xdr:nvSpPr>
        <xdr:cNvPr id="857" name="n_1mainValue【庁舎】&#10;一人当たり面積">
          <a:extLst>
            <a:ext uri="{FF2B5EF4-FFF2-40B4-BE49-F238E27FC236}">
              <a16:creationId xmlns:a16="http://schemas.microsoft.com/office/drawing/2014/main" id="{603F60E0-D077-4D09-A63A-FF222A1D77D4}"/>
            </a:ext>
          </a:extLst>
        </xdr:cNvPr>
        <xdr:cNvSpPr txBox="1"/>
      </xdr:nvSpPr>
      <xdr:spPr>
        <a:xfrm>
          <a:off x="21075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139082</xdr:rowOff>
    </xdr:from>
    <xdr:ext cx="469744" cy="259045"/>
    <xdr:sp macro="" textlink="">
      <xdr:nvSpPr>
        <xdr:cNvPr id="858" name="n_2mainValue【庁舎】&#10;一人当たり面積">
          <a:extLst>
            <a:ext uri="{FF2B5EF4-FFF2-40B4-BE49-F238E27FC236}">
              <a16:creationId xmlns:a16="http://schemas.microsoft.com/office/drawing/2014/main" id="{D07C0E56-FDF1-4199-8D10-291FC1D5EFFA}"/>
            </a:ext>
          </a:extLst>
        </xdr:cNvPr>
        <xdr:cNvSpPr txBox="1"/>
      </xdr:nvSpPr>
      <xdr:spPr>
        <a:xfrm>
          <a:off x="201994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146702</xdr:rowOff>
    </xdr:from>
    <xdr:ext cx="469744" cy="259045"/>
    <xdr:sp macro="" textlink="">
      <xdr:nvSpPr>
        <xdr:cNvPr id="859" name="n_3mainValue【庁舎】&#10;一人当たり面積">
          <a:extLst>
            <a:ext uri="{FF2B5EF4-FFF2-40B4-BE49-F238E27FC236}">
              <a16:creationId xmlns:a16="http://schemas.microsoft.com/office/drawing/2014/main" id="{E394341B-36D2-4BAE-B809-01B8A48CE7F7}"/>
            </a:ext>
          </a:extLst>
        </xdr:cNvPr>
        <xdr:cNvSpPr txBox="1"/>
      </xdr:nvSpPr>
      <xdr:spPr>
        <a:xfrm>
          <a:off x="19310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150513</xdr:rowOff>
    </xdr:from>
    <xdr:ext cx="469744" cy="259045"/>
    <xdr:sp macro="" textlink="">
      <xdr:nvSpPr>
        <xdr:cNvPr id="860" name="n_4mainValue【庁舎】&#10;一人当たり面積">
          <a:extLst>
            <a:ext uri="{FF2B5EF4-FFF2-40B4-BE49-F238E27FC236}">
              <a16:creationId xmlns:a16="http://schemas.microsoft.com/office/drawing/2014/main" id="{460ECD18-E72D-466E-9093-A7CCA7E1712C}"/>
            </a:ext>
          </a:extLst>
        </xdr:cNvPr>
        <xdr:cNvSpPr txBox="1"/>
      </xdr:nvSpPr>
      <xdr:spPr>
        <a:xfrm>
          <a:off x="18421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73DC94EB-2448-4C10-A804-FD7C16BF9E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495BF7DF-824B-4A0B-97C5-4FC3AA248A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CE5CCB3C-E5FC-49CE-A54F-48243215582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有形固定資産減価償却率をみると、どの施設も１％程度の上昇がみられ、ほとんどの施設において類似団体平均値を上回っている。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学校施設については、平成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年代後半から学校統廃合の取組みを進めてきたことにより類似団体平均値を若干下回っているものの、上昇傾向が顕著になっている。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認定こども園・幼稚園・保育所、児童館、社会福祉施設、庁舎については、特に減価償却率が高く、更新の必要に迫られている。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富山県魚津市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39,274
38,724
200.61
21,907,305
20,352,564
1,213,992
10,589,974
15,966,708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73.5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8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類似団体平均を上回る税収があるが、近年は市内景気低迷等の影響により法人市民税が減少傾向にある。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今後も事務事業の見直しなど行政経営の効率化、地方税の徴収強化等の取組みを通じて、財政基盤の強化に努める。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157480</xdr:rowOff>
    </xdr:from>
    <xdr:to>
      <xdr:col>23</xdr:col>
      <xdr:colOff>133350</xdr:colOff>
      <xdr:row>39</xdr:row>
      <xdr:rowOff>157480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0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781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137795</xdr:rowOff>
    </xdr:from>
    <xdr:to>
      <xdr:col>19</xdr:col>
      <xdr:colOff>133350</xdr:colOff>
      <xdr:row>39</xdr:row>
      <xdr:rowOff>157480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117475</xdr:rowOff>
    </xdr:from>
    <xdr:to>
      <xdr:col>15</xdr:col>
      <xdr:colOff>82550</xdr:colOff>
      <xdr:row>39</xdr:row>
      <xdr:rowOff>137795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52070</xdr:rowOff>
    </xdr:from>
    <xdr:ext cx="762000" cy="25781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1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781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106680</xdr:rowOff>
    </xdr:from>
    <xdr:to>
      <xdr:col>23</xdr:col>
      <xdr:colOff>184150</xdr:colOff>
      <xdr:row>40</xdr:row>
      <xdr:rowOff>36830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123190</xdr:rowOff>
    </xdr:from>
    <xdr:ext cx="762000" cy="25781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106680</xdr:rowOff>
    </xdr:from>
    <xdr:to>
      <xdr:col>19</xdr:col>
      <xdr:colOff>184150</xdr:colOff>
      <xdr:row>40</xdr:row>
      <xdr:rowOff>36830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46990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86995</xdr:rowOff>
    </xdr:from>
    <xdr:to>
      <xdr:col>15</xdr:col>
      <xdr:colOff>133350</xdr:colOff>
      <xdr:row>40</xdr:row>
      <xdr:rowOff>17780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27305</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6985</xdr:rowOff>
    </xdr:from>
    <xdr:ext cx="762000" cy="25781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6985</xdr:rowOff>
    </xdr:from>
    <xdr:ext cx="762000" cy="25781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基金繰入金の増加により、経常的経費充当一般財源は減少となったものの、市税や地方交付税、臨時財政対策債が減少の影響が大きく、</a:t>
          </a:r>
          <a:r>
            <a:rPr kumimoji="1" lang="en-US" altLang="ja-JP" sz="1300">
              <a:latin typeface="ＭＳ Ｐゴシック"/>
              <a:ea typeface="ＭＳ Ｐゴシック"/>
            </a:rPr>
            <a:t>1.6</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物価高騰等の影響により、物件費は公共施設の維持管理により増加が見込まれることから、今後も定員管理の実施による人件費の抑制、事務事業の見直しの検討を行い、経常経費の抑制に努める。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781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0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109220</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391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75565</xdr:rowOff>
    </xdr:from>
    <xdr:ext cx="762000" cy="25781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69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62</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781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100330</xdr:rowOff>
    </xdr:from>
    <xdr:to>
      <xdr:col>15</xdr:col>
      <xdr:colOff>82550</xdr:colOff>
      <xdr:row>62</xdr:row>
      <xdr:rowOff>132715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15880"/>
          <a:ext cx="889000" cy="546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130810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132715</xdr:rowOff>
    </xdr:from>
    <xdr:to>
      <xdr:col>11</xdr:col>
      <xdr:colOff>31750</xdr:colOff>
      <xdr:row>63</xdr:row>
      <xdr:rowOff>98425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6261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133985</xdr:rowOff>
    </xdr:from>
    <xdr:ext cx="762000"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50800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31750</xdr:rowOff>
    </xdr:from>
    <xdr:ext cx="762000" cy="25781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1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57785</xdr:rowOff>
    </xdr:from>
    <xdr:to>
      <xdr:col>19</xdr:col>
      <xdr:colOff>184150</xdr:colOff>
      <xdr:row>62</xdr:row>
      <xdr:rowOff>159385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169545</xdr:rowOff>
    </xdr:from>
    <xdr:ext cx="736600" cy="25781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565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161290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81915</xdr:rowOff>
    </xdr:from>
    <xdr:to>
      <xdr:col>11</xdr:col>
      <xdr:colOff>82550</xdr:colOff>
      <xdr:row>63</xdr:row>
      <xdr:rowOff>12065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22225</xdr:rowOff>
    </xdr:from>
    <xdr:ext cx="762000"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[155,030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類似団体平均を下回っているのは、主に人件費を要因としており、類似団体に比べ職員数が少ないことによる。</a:t>
          </a:r>
        </a:p>
        <a:p>
          <a:r>
            <a:rPr kumimoji="1" lang="ja-JP" altLang="en-US" sz="1300">
              <a:latin typeface="ＭＳ Ｐゴシック"/>
              <a:ea typeface="ＭＳ Ｐゴシック"/>
            </a:rPr>
            <a:t>しかし、今後も人口減少等が見込まれるなか、定員管理計画に基づき職員数の適正化に努める。</a:t>
          </a:r>
        </a:p>
      </xdr:txBody>
    </xdr:sp>
    <xdr:clientData/>
  </xdr:twoCellAnchor>
  <xdr:oneCellAnchor>
    <xdr:from>
      <xdr:col>3</xdr:col>
      <xdr:colOff>95250</xdr:colOff>
      <xdr:row>77</xdr:row>
      <xdr:rowOff>6350</xdr:rowOff>
    </xdr:from>
    <xdr:ext cx="349885" cy="2241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781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781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781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97790</xdr:rowOff>
    </xdr:from>
    <xdr:to>
      <xdr:col>23</xdr:col>
      <xdr:colOff>133350</xdr:colOff>
      <xdr:row>83</xdr:row>
      <xdr:rowOff>103505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281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24765</xdr:rowOff>
    </xdr:from>
    <xdr:to>
      <xdr:col>19</xdr:col>
      <xdr:colOff>133350</xdr:colOff>
      <xdr:row>83</xdr:row>
      <xdr:rowOff>97790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5511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12700</xdr:rowOff>
    </xdr:from>
    <xdr:to>
      <xdr:col>15</xdr:col>
      <xdr:colOff>82550</xdr:colOff>
      <xdr:row>83</xdr:row>
      <xdr:rowOff>24765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30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61595</xdr:rowOff>
    </xdr:from>
    <xdr:to>
      <xdr:col>11</xdr:col>
      <xdr:colOff>31750</xdr:colOff>
      <xdr:row>83</xdr:row>
      <xdr:rowOff>12700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049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4445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75565</xdr:rowOff>
    </xdr:from>
    <xdr:ext cx="762000" cy="25781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52705</xdr:rowOff>
    </xdr:from>
    <xdr:to>
      <xdr:col>23</xdr:col>
      <xdr:colOff>184150</xdr:colOff>
      <xdr:row>83</xdr:row>
      <xdr:rowOff>154940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3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69215</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46990</xdr:rowOff>
    </xdr:from>
    <xdr:to>
      <xdr:col>19</xdr:col>
      <xdr:colOff>184150</xdr:colOff>
      <xdr:row>83</xdr:row>
      <xdr:rowOff>148590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158750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4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145415</xdr:rowOff>
    </xdr:from>
    <xdr:to>
      <xdr:col>15</xdr:col>
      <xdr:colOff>133350</xdr:colOff>
      <xdr:row>83</xdr:row>
      <xdr:rowOff>75565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86360</xdr:rowOff>
    </xdr:from>
    <xdr:ext cx="762000" cy="25781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73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142,016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133350</xdr:rowOff>
    </xdr:from>
    <xdr:to>
      <xdr:col>11</xdr:col>
      <xdr:colOff>82550</xdr:colOff>
      <xdr:row>83</xdr:row>
      <xdr:rowOff>63500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73660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10795</xdr:rowOff>
    </xdr:from>
    <xdr:to>
      <xdr:col>7</xdr:col>
      <xdr:colOff>31750</xdr:colOff>
      <xdr:row>82</xdr:row>
      <xdr:rowOff>112395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122555</xdr:rowOff>
    </xdr:from>
    <xdr:ext cx="762000" cy="2578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38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令和元年度に給料削減措置が緩和されて以降、ポイントは年々上昇してきており、近年は削減前と同水準となっている。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今後も適正な水準となるよう努める。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781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8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781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781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122555</xdr:rowOff>
    </xdr:from>
    <xdr:to>
      <xdr:col>81</xdr:col>
      <xdr:colOff>44450</xdr:colOff>
      <xdr:row>85</xdr:row>
      <xdr:rowOff>137160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580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16510</xdr:rowOff>
    </xdr:from>
    <xdr:to>
      <xdr:col>77</xdr:col>
      <xdr:colOff>44450</xdr:colOff>
      <xdr:row>85</xdr:row>
      <xdr:rowOff>122555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8976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17780</xdr:rowOff>
    </xdr:from>
    <xdr:ext cx="736600" cy="25781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81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82550</xdr:rowOff>
    </xdr:from>
    <xdr:to>
      <xdr:col>72</xdr:col>
      <xdr:colOff>203200</xdr:colOff>
      <xdr:row>85</xdr:row>
      <xdr:rowOff>16510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8435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17780</xdr:rowOff>
    </xdr:from>
    <xdr:ext cx="762000" cy="25781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81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12700</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305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22225</xdr:rowOff>
    </xdr:from>
    <xdr:ext cx="762000" cy="2584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22225</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86360</xdr:rowOff>
    </xdr:from>
    <xdr:to>
      <xdr:col>81</xdr:col>
      <xdr:colOff>95250</xdr:colOff>
      <xdr:row>86</xdr:row>
      <xdr:rowOff>16510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58420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3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71755</xdr:rowOff>
    </xdr:from>
    <xdr:to>
      <xdr:col>77</xdr:col>
      <xdr:colOff>95250</xdr:colOff>
      <xdr:row>86</xdr:row>
      <xdr:rowOff>1905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158115</xdr:rowOff>
    </xdr:from>
    <xdr:ext cx="736600" cy="25781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137160</xdr:rowOff>
    </xdr:from>
    <xdr:to>
      <xdr:col>73</xdr:col>
      <xdr:colOff>44450</xdr:colOff>
      <xdr:row>85</xdr:row>
      <xdr:rowOff>67310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52070</xdr:rowOff>
    </xdr:from>
    <xdr:ext cx="762000" cy="25781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25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143510</xdr:rowOff>
    </xdr:from>
    <xdr:ext cx="762000" cy="2578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73660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類似団体平均を下回っているものの、今後も人口減少等が見込まれるなか、定員管理計画に基づき職員数の適正化に努める。</a:t>
          </a:r>
        </a:p>
        <a:p>
          <a:r>
            <a:rPr kumimoji="1" lang="ja-JP" altLang="en-US" sz="1300">
              <a:latin typeface="ＭＳ Ｐゴシック"/>
              <a:ea typeface="ＭＳ Ｐゴシック"/>
            </a:rPr>
            <a:t>また、事務事業の見直しなどにより業務量の削減を図り、効率的・効果的な財政運営に努める。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781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104775</xdr:rowOff>
    </xdr:from>
    <xdr:to>
      <xdr:col>81</xdr:col>
      <xdr:colOff>44450</xdr:colOff>
      <xdr:row>60</xdr:row>
      <xdr:rowOff>111760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17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86360</xdr:rowOff>
    </xdr:from>
    <xdr:ext cx="762000" cy="25781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48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99060</xdr:rowOff>
    </xdr:from>
    <xdr:to>
      <xdr:col>77</xdr:col>
      <xdr:colOff>44450</xdr:colOff>
      <xdr:row>60</xdr:row>
      <xdr:rowOff>104775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6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17780</xdr:rowOff>
    </xdr:from>
    <xdr:ext cx="736600" cy="25781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6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85090</xdr:rowOff>
    </xdr:from>
    <xdr:to>
      <xdr:col>72</xdr:col>
      <xdr:colOff>203200</xdr:colOff>
      <xdr:row>60</xdr:row>
      <xdr:rowOff>99060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2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79375</xdr:rowOff>
    </xdr:from>
    <xdr:to>
      <xdr:col>68</xdr:col>
      <xdr:colOff>152400</xdr:colOff>
      <xdr:row>60</xdr:row>
      <xdr:rowOff>85090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6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144780</xdr:rowOff>
    </xdr:from>
    <xdr:ext cx="762000" cy="25781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60960</xdr:rowOff>
    </xdr:from>
    <xdr:to>
      <xdr:col>81</xdr:col>
      <xdr:colOff>95250</xdr:colOff>
      <xdr:row>60</xdr:row>
      <xdr:rowOff>162560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77470</xdr:rowOff>
    </xdr:from>
    <xdr:ext cx="762000" cy="25781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3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53975</xdr:rowOff>
    </xdr:from>
    <xdr:to>
      <xdr:col>77</xdr:col>
      <xdr:colOff>95250</xdr:colOff>
      <xdr:row>60</xdr:row>
      <xdr:rowOff>155575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166370</xdr:rowOff>
    </xdr:from>
    <xdr:ext cx="736600" cy="2578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04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48260</xdr:rowOff>
    </xdr:from>
    <xdr:to>
      <xdr:col>73</xdr:col>
      <xdr:colOff>44450</xdr:colOff>
      <xdr:row>60</xdr:row>
      <xdr:rowOff>149860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160020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34290</xdr:rowOff>
    </xdr:from>
    <xdr:to>
      <xdr:col>68</xdr:col>
      <xdr:colOff>203200</xdr:colOff>
      <xdr:row>60</xdr:row>
      <xdr:rowOff>135890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146050</xdr:rowOff>
    </xdr:from>
    <xdr:ext cx="762000" cy="2578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0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29210</xdr:rowOff>
    </xdr:from>
    <xdr:to>
      <xdr:col>64</xdr:col>
      <xdr:colOff>152400</xdr:colOff>
      <xdr:row>60</xdr:row>
      <xdr:rowOff>130175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6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140335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統合小学校建設にかかる地方債の元金償還がすべて開始したことにより、実質公債費比率が上昇し、類似団体平均と比べて高い状態で推移している。</a:t>
          </a:r>
        </a:p>
        <a:p>
          <a:r>
            <a:rPr kumimoji="1" lang="ja-JP" altLang="en-US" sz="1300">
              <a:latin typeface="ＭＳ Ｐゴシック"/>
              <a:ea typeface="ＭＳ Ｐゴシック"/>
            </a:rPr>
            <a:t>今後、計画的な投資と有利な財源の活用に努め、将来の財政運営に支障を及ぼさないよう配慮していく。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81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81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163195</xdr:rowOff>
    </xdr:from>
    <xdr:to>
      <xdr:col>81</xdr:col>
      <xdr:colOff>44450</xdr:colOff>
      <xdr:row>43</xdr:row>
      <xdr:rowOff>49530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36409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47625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151765</xdr:rowOff>
    </xdr:from>
    <xdr:to>
      <xdr:col>77</xdr:col>
      <xdr:colOff>44450</xdr:colOff>
      <xdr:row>42</xdr:row>
      <xdr:rowOff>163195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526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120650</xdr:rowOff>
    </xdr:from>
    <xdr:ext cx="736600" cy="25781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72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151765</xdr:rowOff>
    </xdr:from>
    <xdr:to>
      <xdr:col>72</xdr:col>
      <xdr:colOff>203200</xdr:colOff>
      <xdr:row>43</xdr:row>
      <xdr:rowOff>106680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5266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168275</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109220</xdr:rowOff>
    </xdr:from>
    <xdr:ext cx="762000" cy="25781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106680</xdr:rowOff>
    </xdr:from>
    <xdr:to>
      <xdr:col>68</xdr:col>
      <xdr:colOff>152400</xdr:colOff>
      <xdr:row>44</xdr:row>
      <xdr:rowOff>61595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7903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143510</xdr:rowOff>
    </xdr:from>
    <xdr:ext cx="762000" cy="25781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30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40640</xdr:rowOff>
    </xdr:from>
    <xdr:ext cx="762000" cy="25781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170180</xdr:rowOff>
    </xdr:from>
    <xdr:to>
      <xdr:col>81</xdr:col>
      <xdr:colOff>95250</xdr:colOff>
      <xdr:row>43</xdr:row>
      <xdr:rowOff>100330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142240</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4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112395</xdr:rowOff>
    </xdr:from>
    <xdr:to>
      <xdr:col>77</xdr:col>
      <xdr:colOff>95250</xdr:colOff>
      <xdr:row>43</xdr:row>
      <xdr:rowOff>42545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27305</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9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100965</xdr:rowOff>
    </xdr:from>
    <xdr:to>
      <xdr:col>73</xdr:col>
      <xdr:colOff>44450</xdr:colOff>
      <xdr:row>43</xdr:row>
      <xdr:rowOff>31115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15875</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55880</xdr:rowOff>
    </xdr:from>
    <xdr:to>
      <xdr:col>68</xdr:col>
      <xdr:colOff>203200</xdr:colOff>
      <xdr:row>43</xdr:row>
      <xdr:rowOff>157480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142240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1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10795</xdr:rowOff>
    </xdr:from>
    <xdr:to>
      <xdr:col>64</xdr:col>
      <xdr:colOff>152400</xdr:colOff>
      <xdr:row>44</xdr:row>
      <xdr:rowOff>112395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97790</xdr:rowOff>
    </xdr:from>
    <xdr:ext cx="762000" cy="25781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41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決算余剰金を財源とした財政調整基金や公共施設整備基金への積立により、充当可能基金が増加し、将来負担比率が前年度より</a:t>
          </a:r>
          <a:r>
            <a:rPr kumimoji="1" lang="en-US" altLang="ja-JP" sz="1300">
              <a:latin typeface="ＭＳ Ｐゴシック"/>
              <a:ea typeface="ＭＳ Ｐゴシック"/>
            </a:rPr>
            <a:t>3.2</a:t>
          </a:r>
          <a:r>
            <a:rPr kumimoji="1" lang="ja-JP" altLang="en-US" sz="1300">
              <a:latin typeface="ＭＳ Ｐゴシック"/>
              <a:ea typeface="ＭＳ Ｐゴシック"/>
            </a:rPr>
            <a:t>ポイント改善した。</a:t>
          </a:r>
        </a:p>
        <a:p>
          <a:r>
            <a:rPr kumimoji="1" lang="ja-JP" altLang="en-US" sz="1300">
              <a:latin typeface="ＭＳ Ｐゴシック"/>
              <a:ea typeface="ＭＳ Ｐゴシック"/>
            </a:rPr>
            <a:t>今後も基金残高の確保と将来に向けた計画的な投資に努める。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63500</xdr:rowOff>
    </xdr:from>
    <xdr:to>
      <xdr:col>81</xdr:col>
      <xdr:colOff>44450</xdr:colOff>
      <xdr:row>16</xdr:row>
      <xdr:rowOff>78105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067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99695</xdr:rowOff>
    </xdr:from>
    <xdr:ext cx="762000" cy="257810"/>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5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78105</xdr:rowOff>
    </xdr:from>
    <xdr:to>
      <xdr:col>77</xdr:col>
      <xdr:colOff>44450</xdr:colOff>
      <xdr:row>16</xdr:row>
      <xdr:rowOff>92710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8213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85090</xdr:rowOff>
    </xdr:from>
    <xdr:to>
      <xdr:col>77</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25400</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92710</xdr:rowOff>
    </xdr:from>
    <xdr:to>
      <xdr:col>72</xdr:col>
      <xdr:colOff>203200</xdr:colOff>
      <xdr:row>17</xdr:row>
      <xdr:rowOff>40640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359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2000" cy="25781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2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40640</xdr:rowOff>
    </xdr:from>
    <xdr:to>
      <xdr:col>68</xdr:col>
      <xdr:colOff>152400</xdr:colOff>
      <xdr:row>17</xdr:row>
      <xdr:rowOff>78105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552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xdr:rowOff>
    </xdr:from>
    <xdr:to>
      <xdr:col>68</xdr:col>
      <xdr:colOff>203200</xdr:colOff>
      <xdr:row>15</xdr:row>
      <xdr:rowOff>109855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120650</xdr:rowOff>
    </xdr:from>
    <xdr:ext cx="762000" cy="25781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170180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8890</xdr:rowOff>
    </xdr:from>
    <xdr:ext cx="762000" cy="25781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12065</xdr:rowOff>
    </xdr:from>
    <xdr:to>
      <xdr:col>81</xdr:col>
      <xdr:colOff>95250</xdr:colOff>
      <xdr:row>16</xdr:row>
      <xdr:rowOff>113665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155575</xdr:rowOff>
    </xdr:from>
    <xdr:ext cx="762000" cy="25781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27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27305</xdr:rowOff>
    </xdr:from>
    <xdr:to>
      <xdr:col>77</xdr:col>
      <xdr:colOff>95250</xdr:colOff>
      <xdr:row>16</xdr:row>
      <xdr:rowOff>128905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7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113665</xdr:rowOff>
    </xdr:from>
    <xdr:ext cx="736600" cy="2584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41910</xdr:rowOff>
    </xdr:from>
    <xdr:to>
      <xdr:col>73</xdr:col>
      <xdr:colOff>44450</xdr:colOff>
      <xdr:row>16</xdr:row>
      <xdr:rowOff>143510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128270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7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161290</xdr:rowOff>
    </xdr:from>
    <xdr:to>
      <xdr:col>68</xdr:col>
      <xdr:colOff>203200</xdr:colOff>
      <xdr:row>17</xdr:row>
      <xdr:rowOff>91440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76200</xdr:rowOff>
    </xdr:from>
    <xdr:ext cx="762000" cy="25781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90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27305</xdr:rowOff>
    </xdr:from>
    <xdr:to>
      <xdr:col>64</xdr:col>
      <xdr:colOff>152400</xdr:colOff>
      <xdr:row>17</xdr:row>
      <xdr:rowOff>128905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113665</xdr:rowOff>
    </xdr:from>
    <xdr:ext cx="762000" cy="2584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2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富山県魚津市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39,274
38,724
200.61
21,907,305
20,352,564
1,213,992
10,589,974
15,966,708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73.5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経常経費充当一般財源は減少しているものの、市税や地方交付税、臨時財政対策債が減少したことにより、前年度と比べ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類似団体平均を下回っているが、今後も住民サービスを低下させることのないよう、執務効率の向上に努めるとともに、人件費の抑制を図る。</a:t>
          </a: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673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673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673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673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673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673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781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170815</xdr:rowOff>
    </xdr:from>
    <xdr:to>
      <xdr:col>24</xdr:col>
      <xdr:colOff>25400</xdr:colOff>
      <xdr:row>35</xdr:row>
      <xdr:rowOff>20955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001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762000" cy="25781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6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135255</xdr:rowOff>
    </xdr:from>
    <xdr:to>
      <xdr:col>19</xdr:col>
      <xdr:colOff>187325</xdr:colOff>
      <xdr:row>34</xdr:row>
      <xdr:rowOff>170815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10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135255</xdr:rowOff>
    </xdr:from>
    <xdr:ext cx="735330" cy="25781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4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135255</xdr:rowOff>
    </xdr:from>
    <xdr:to>
      <xdr:col>15</xdr:col>
      <xdr:colOff>98425</xdr:colOff>
      <xdr:row>34</xdr:row>
      <xdr:rowOff>148590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1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59055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61595</xdr:rowOff>
    </xdr:from>
    <xdr:to>
      <xdr:col>11</xdr:col>
      <xdr:colOff>9525</xdr:colOff>
      <xdr:row>34</xdr:row>
      <xdr:rowOff>148590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908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168275</xdr:rowOff>
    </xdr:from>
    <xdr:ext cx="760730" cy="25781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99695</xdr:rowOff>
    </xdr:from>
    <xdr:ext cx="760730" cy="25781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4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141605</xdr:rowOff>
    </xdr:from>
    <xdr:to>
      <xdr:col>24</xdr:col>
      <xdr:colOff>76200</xdr:colOff>
      <xdr:row>35</xdr:row>
      <xdr:rowOff>71755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158115</xdr:rowOff>
    </xdr:from>
    <xdr:ext cx="762000" cy="25781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5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120650</xdr:rowOff>
    </xdr:from>
    <xdr:to>
      <xdr:col>20</xdr:col>
      <xdr:colOff>38100</xdr:colOff>
      <xdr:row>35</xdr:row>
      <xdr:rowOff>50165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60325</xdr:rowOff>
    </xdr:from>
    <xdr:ext cx="73533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181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84455</xdr:rowOff>
    </xdr:from>
    <xdr:to>
      <xdr:col>15</xdr:col>
      <xdr:colOff>149225</xdr:colOff>
      <xdr:row>34</xdr:row>
      <xdr:rowOff>14605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24765</xdr:rowOff>
    </xdr:from>
    <xdr:ext cx="76200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97790</xdr:rowOff>
    </xdr:from>
    <xdr:to>
      <xdr:col>11</xdr:col>
      <xdr:colOff>60325</xdr:colOff>
      <xdr:row>35</xdr:row>
      <xdr:rowOff>27940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38100</xdr:rowOff>
    </xdr:from>
    <xdr:ext cx="76073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95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10795</xdr:rowOff>
    </xdr:from>
    <xdr:to>
      <xdr:col>6</xdr:col>
      <xdr:colOff>171450</xdr:colOff>
      <xdr:row>34</xdr:row>
      <xdr:rowOff>112395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122555</xdr:rowOff>
    </xdr:from>
    <xdr:ext cx="760730" cy="25781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89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経常経費充当一般財源は減少したものの、市税や地方交付税、臨時財政対策債が減少したことにより、前年度と比べ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ポイント上昇しており、類似団体平均を上回っている。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今後も施設のあり方を検討し統廃合を行うなど、維持管理費の削減を図っていく。</a:t>
          </a:r>
        </a:p>
      </xdr:txBody>
    </xdr:sp>
    <xdr:clientData/>
  </xdr:twoCellAnchor>
  <xdr:oneCellAnchor>
    <xdr:from>
      <xdr:col>62</xdr:col>
      <xdr:colOff>6350</xdr:colOff>
      <xdr:row>9</xdr:row>
      <xdr:rowOff>107950</xdr:rowOff>
    </xdr:from>
    <xdr:ext cx="29718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781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140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781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97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85090</xdr:rowOff>
    </xdr:from>
    <xdr:to>
      <xdr:col>73</xdr:col>
      <xdr:colOff>180975</xdr:colOff>
      <xdr:row>18</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997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5080</xdr:rowOff>
    </xdr:from>
    <xdr:to>
      <xdr:col>69</xdr:col>
      <xdr:colOff>92075</xdr:colOff>
      <xdr:row>18</xdr:row>
      <xdr:rowOff>81280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911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24130</xdr:rowOff>
    </xdr:from>
    <xdr:ext cx="76073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135890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63500</xdr:rowOff>
    </xdr:from>
    <xdr:ext cx="736600" cy="25781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9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120650</xdr:rowOff>
    </xdr:from>
    <xdr:ext cx="762000" cy="25781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5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40640</xdr:rowOff>
    </xdr:from>
    <xdr:ext cx="760730" cy="25781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267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116840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5</a:t>
          </a:r>
          <a:r>
            <a:rPr kumimoji="1" lang="ja-JP" altLang="en-US" sz="1300">
              <a:latin typeface="ＭＳ Ｐゴシック"/>
              <a:ea typeface="ＭＳ Ｐゴシック"/>
            </a:rPr>
            <a:t>年</a:t>
          </a:r>
          <a:r>
            <a:rPr kumimoji="1" lang="en-US" altLang="ja-JP" sz="1300">
              <a:latin typeface="ＭＳ Ｐゴシック"/>
              <a:ea typeface="ＭＳ Ｐゴシック"/>
            </a:rPr>
            <a:t>9</a:t>
          </a:r>
          <a:r>
            <a:rPr kumimoji="1" lang="ja-JP" altLang="en-US" sz="1300">
              <a:latin typeface="ＭＳ Ｐゴシック"/>
              <a:ea typeface="ＭＳ Ｐゴシック"/>
            </a:rPr>
            <a:t>月に開始した保育料無償化事業が通年化したことや、生活保護費が増加したことにより、前年度と比べ</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ポイント上昇しており、類似団体平均を上回っている。</a:t>
          </a:r>
        </a:p>
      </xdr:txBody>
    </xdr:sp>
    <xdr:clientData/>
  </xdr:twoCellAnchor>
  <xdr:oneCellAnchor>
    <xdr:from>
      <xdr:col>3</xdr:col>
      <xdr:colOff>123825</xdr:colOff>
      <xdr:row>49</xdr:row>
      <xdr:rowOff>107950</xdr:rowOff>
    </xdr:from>
    <xdr:ext cx="29718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781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162560</xdr:rowOff>
    </xdr:from>
    <xdr:to>
      <xdr:col>24</xdr:col>
      <xdr:colOff>25400</xdr:colOff>
      <xdr:row>56</xdr:row>
      <xdr:rowOff>56515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23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140335</xdr:rowOff>
    </xdr:from>
    <xdr:to>
      <xdr:col>19</xdr:col>
      <xdr:colOff>187325</xdr:colOff>
      <xdr:row>55</xdr:row>
      <xdr:rowOff>162560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700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35330" cy="25781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3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140335</xdr:rowOff>
    </xdr:from>
    <xdr:to>
      <xdr:col>15</xdr:col>
      <xdr:colOff>98425</xdr:colOff>
      <xdr:row>56</xdr:row>
      <xdr:rowOff>23495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700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168910</xdr:rowOff>
    </xdr:from>
    <xdr:ext cx="762000" cy="25781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23495</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246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52070</xdr:rowOff>
    </xdr:from>
    <xdr:ext cx="760730" cy="25781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3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0</xdr:rowOff>
    </xdr:from>
    <xdr:ext cx="76073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6350</xdr:rowOff>
    </xdr:from>
    <xdr:to>
      <xdr:col>24</xdr:col>
      <xdr:colOff>76200</xdr:colOff>
      <xdr:row>56</xdr:row>
      <xdr:rowOff>107315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149225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78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111760</xdr:rowOff>
    </xdr:from>
    <xdr:to>
      <xdr:col>20</xdr:col>
      <xdr:colOff>38100</xdr:colOff>
      <xdr:row>56</xdr:row>
      <xdr:rowOff>41910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26670</xdr:rowOff>
    </xdr:from>
    <xdr:ext cx="73533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278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89535</xdr:rowOff>
    </xdr:from>
    <xdr:to>
      <xdr:col>15</xdr:col>
      <xdr:colOff>149225</xdr:colOff>
      <xdr:row>56</xdr:row>
      <xdr:rowOff>19685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4445</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144145</xdr:rowOff>
    </xdr:from>
    <xdr:to>
      <xdr:col>11</xdr:col>
      <xdr:colOff>60325</xdr:colOff>
      <xdr:row>56</xdr:row>
      <xdr:rowOff>74930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59055</xdr:rowOff>
    </xdr:from>
    <xdr:ext cx="76073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6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29210</xdr:rowOff>
    </xdr:from>
    <xdr:ext cx="760730" cy="25781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繰出金は減少しているものの、市税や地方交付税、臨時財政対策債が減少したことにより、前年度と比べ</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類似団体平均を上回っており、今後も後期高齢者医療事業や介護保険事業等への繰出金は高い水準で推移するものと思われる。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91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31750</xdr:rowOff>
    </xdr:from>
    <xdr:ext cx="762000" cy="25781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9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134620</xdr:rowOff>
    </xdr:from>
    <xdr:ext cx="736600" cy="25781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16510</xdr:rowOff>
    </xdr:from>
    <xdr:to>
      <xdr:col>73</xdr:col>
      <xdr:colOff>180975</xdr:colOff>
      <xdr:row>57</xdr:row>
      <xdr:rowOff>62230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891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46990</xdr:rowOff>
    </xdr:from>
    <xdr:to>
      <xdr:col>69</xdr:col>
      <xdr:colOff>92075</xdr:colOff>
      <xdr:row>57</xdr:row>
      <xdr:rowOff>62230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196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142240</xdr:rowOff>
    </xdr:from>
    <xdr:ext cx="76073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100330</xdr:rowOff>
    </xdr:from>
    <xdr:ext cx="762000" cy="25781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147320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52070</xdr:rowOff>
    </xdr:from>
    <xdr:ext cx="736600" cy="25781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47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52070</xdr:rowOff>
    </xdr:from>
    <xdr:ext cx="762000" cy="25781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24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97790</xdr:rowOff>
    </xdr:from>
    <xdr:ext cx="760730" cy="25781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0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82550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基金繰入金の増加に加え、一部事務組合への負担金が減少したことにより、前年度と比べ</a:t>
          </a:r>
          <a:r>
            <a:rPr kumimoji="1" lang="en-US" altLang="ja-JP" sz="1300">
              <a:latin typeface="ＭＳ Ｐゴシック"/>
              <a:ea typeface="ＭＳ Ｐゴシック"/>
            </a:rPr>
            <a:t>0.3</a:t>
          </a:r>
          <a:r>
            <a:rPr kumimoji="1" lang="ja-JP" altLang="en-US" sz="1300">
              <a:latin typeface="ＭＳ Ｐゴシック"/>
              <a:ea typeface="ＭＳ Ｐゴシック"/>
            </a:rPr>
            <a:t>ポイント低下しており、類似団体平均を下回っている。</a:t>
          </a:r>
        </a:p>
      </xdr:txBody>
    </xdr:sp>
    <xdr:clientData/>
  </xdr:twoCellAnchor>
  <xdr:oneCellAnchor>
    <xdr:from>
      <xdr:col>62</xdr:col>
      <xdr:colOff>6350</xdr:colOff>
      <xdr:row>29</xdr:row>
      <xdr:rowOff>107950</xdr:rowOff>
    </xdr:from>
    <xdr:ext cx="29718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781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29210</xdr:rowOff>
    </xdr:from>
    <xdr:to>
      <xdr:col>82</xdr:col>
      <xdr:colOff>107950</xdr:colOff>
      <xdr:row>37</xdr:row>
      <xdr:rowOff>42545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728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154940</xdr:rowOff>
    </xdr:from>
    <xdr:to>
      <xdr:col>78</xdr:col>
      <xdr:colOff>69850</xdr:colOff>
      <xdr:row>37</xdr:row>
      <xdr:rowOff>42545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271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154940</xdr:rowOff>
    </xdr:from>
    <xdr:to>
      <xdr:col>73</xdr:col>
      <xdr:colOff>180975</xdr:colOff>
      <xdr:row>37</xdr:row>
      <xdr:rowOff>88265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714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83820</xdr:rowOff>
    </xdr:from>
    <xdr:to>
      <xdr:col>69</xdr:col>
      <xdr:colOff>92075</xdr:colOff>
      <xdr:row>37</xdr:row>
      <xdr:rowOff>88265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27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126365</xdr:rowOff>
    </xdr:from>
    <xdr:ext cx="7607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71120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149225</xdr:rowOff>
    </xdr:from>
    <xdr:to>
      <xdr:col>82</xdr:col>
      <xdr:colOff>158750</xdr:colOff>
      <xdr:row>37</xdr:row>
      <xdr:rowOff>79375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166370</xdr:rowOff>
    </xdr:from>
    <xdr:ext cx="762000" cy="25781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671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163195</xdr:rowOff>
    </xdr:from>
    <xdr:to>
      <xdr:col>78</xdr:col>
      <xdr:colOff>120650</xdr:colOff>
      <xdr:row>37</xdr:row>
      <xdr:rowOff>93345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78105</xdr:rowOff>
    </xdr:from>
    <xdr:ext cx="736600" cy="25781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21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103505</xdr:rowOff>
    </xdr:from>
    <xdr:to>
      <xdr:col>74</xdr:col>
      <xdr:colOff>31750</xdr:colOff>
      <xdr:row>37</xdr:row>
      <xdr:rowOff>33655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43815</xdr:rowOff>
    </xdr:from>
    <xdr:ext cx="762000" cy="25781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44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37465</xdr:rowOff>
    </xdr:from>
    <xdr:to>
      <xdr:col>69</xdr:col>
      <xdr:colOff>142875</xdr:colOff>
      <xdr:row>37</xdr:row>
      <xdr:rowOff>139065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123825</xdr:rowOff>
    </xdr:from>
    <xdr:ext cx="760730" cy="25781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7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33020</xdr:rowOff>
    </xdr:from>
    <xdr:to>
      <xdr:col>65</xdr:col>
      <xdr:colOff>53975</xdr:colOff>
      <xdr:row>37</xdr:row>
      <xdr:rowOff>134620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119380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統合小学校建設にかかる地方債の元金償還がすべて開始したことにより、前年度と比べ</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ポイントの上昇となった。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次年度以降は逓減する見込みであるものの、大型建設事業の影響により令和</a:t>
          </a:r>
          <a:r>
            <a:rPr kumimoji="1" lang="en-US" altLang="ja-JP" sz="1300">
              <a:latin typeface="ＭＳ Ｐゴシック"/>
              <a:ea typeface="ＭＳ Ｐゴシック"/>
            </a:rPr>
            <a:t>9</a:t>
          </a:r>
          <a:r>
            <a:rPr kumimoji="1" lang="ja-JP" altLang="en-US" sz="1300">
              <a:latin typeface="ＭＳ Ｐゴシック"/>
              <a:ea typeface="ＭＳ Ｐゴシック"/>
            </a:rPr>
            <a:t>年度以降は増加に転じる見込みであり、今後、計画的な投資と有利な財源の活用に努め、将来の財政運営に支障を及ぼさないよう配慮していく。</a:t>
          </a:r>
        </a:p>
      </xdr:txBody>
    </xdr:sp>
    <xdr:clientData/>
  </xdr:twoCellAnchor>
  <xdr:oneCellAnchor>
    <xdr:from>
      <xdr:col>3</xdr:col>
      <xdr:colOff>123825</xdr:colOff>
      <xdr:row>69</xdr:row>
      <xdr:rowOff>107950</xdr:rowOff>
    </xdr:from>
    <xdr:ext cx="29718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730" cy="2578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730" cy="25781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730" cy="25781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730" cy="25781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42545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257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86995</xdr:rowOff>
    </xdr:from>
    <xdr:ext cx="762000" cy="25781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6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122555</xdr:rowOff>
    </xdr:from>
    <xdr:to>
      <xdr:col>19</xdr:col>
      <xdr:colOff>187325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52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533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122555</xdr:rowOff>
    </xdr:from>
    <xdr:to>
      <xdr:col>15</xdr:col>
      <xdr:colOff>98425</xdr:colOff>
      <xdr:row>76</xdr:row>
      <xdr:rowOff>145415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2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160020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145415</xdr:rowOff>
    </xdr:from>
    <xdr:to>
      <xdr:col>11</xdr:col>
      <xdr:colOff>9525</xdr:colOff>
      <xdr:row>76</xdr:row>
      <xdr:rowOff>168275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756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6073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34290</xdr:rowOff>
    </xdr:from>
    <xdr:ext cx="76073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163195</xdr:rowOff>
    </xdr:from>
    <xdr:to>
      <xdr:col>24</xdr:col>
      <xdr:colOff>76200</xdr:colOff>
      <xdr:row>77</xdr:row>
      <xdr:rowOff>93345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8255</xdr:rowOff>
    </xdr:from>
    <xdr:ext cx="762000" cy="25781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38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85090</xdr:rowOff>
    </xdr:from>
    <xdr:ext cx="73533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3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71755</xdr:rowOff>
    </xdr:from>
    <xdr:to>
      <xdr:col>15</xdr:col>
      <xdr:colOff>149225</xdr:colOff>
      <xdr:row>77</xdr:row>
      <xdr:rowOff>1905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12065</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94615</xdr:rowOff>
    </xdr:from>
    <xdr:to>
      <xdr:col>11</xdr:col>
      <xdr:colOff>60325</xdr:colOff>
      <xdr:row>77</xdr:row>
      <xdr:rowOff>24765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34925</xdr:rowOff>
    </xdr:from>
    <xdr:ext cx="76073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93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117475</xdr:rowOff>
    </xdr:from>
    <xdr:to>
      <xdr:col>6</xdr:col>
      <xdr:colOff>171450</xdr:colOff>
      <xdr:row>77</xdr:row>
      <xdr:rowOff>47625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6073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165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公債費を除く経常経費充当一般財源は減少しているものの、地方特例交付金や臨時財政対策債が減少したことにより、前年度と比べ</a:t>
          </a:r>
          <a:r>
            <a:rPr kumimoji="1" lang="en-US" altLang="ja-JP" sz="1300">
              <a:latin typeface="ＭＳ Ｐゴシック"/>
              <a:ea typeface="ＭＳ Ｐゴシック"/>
            </a:rPr>
            <a:t>1.2</a:t>
          </a:r>
          <a:r>
            <a:rPr kumimoji="1" lang="ja-JP" altLang="en-US" sz="1300">
              <a:latin typeface="ＭＳ Ｐゴシック"/>
              <a:ea typeface="ＭＳ Ｐゴシック"/>
            </a:rPr>
            <a:t>ポイント上昇している。</a:t>
          </a:r>
        </a:p>
      </xdr:txBody>
    </xdr:sp>
    <xdr:clientData/>
  </xdr:twoCellAnchor>
  <xdr:oneCellAnchor>
    <xdr:from>
      <xdr:col>62</xdr:col>
      <xdr:colOff>6350</xdr:colOff>
      <xdr:row>69</xdr:row>
      <xdr:rowOff>107950</xdr:rowOff>
    </xdr:from>
    <xdr:ext cx="29718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730" cy="25781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730" cy="25781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781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0289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86995</xdr:rowOff>
    </xdr:from>
    <xdr:ext cx="762000" cy="25781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2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75</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22860"/>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35560</xdr:rowOff>
    </xdr:from>
    <xdr:to>
      <xdr:col>73</xdr:col>
      <xdr:colOff>180975</xdr:colOff>
      <xdr:row>76</xdr:row>
      <xdr:rowOff>52705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22860"/>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52705</xdr:rowOff>
    </xdr:from>
    <xdr:to>
      <xdr:col>69</xdr:col>
      <xdr:colOff>92075</xdr:colOff>
      <xdr:row>76</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829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136525</xdr:rowOff>
    </xdr:from>
    <xdr:ext cx="76073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161925</xdr:rowOff>
    </xdr:from>
    <xdr:to>
      <xdr:col>82</xdr:col>
      <xdr:colOff>158750</xdr:colOff>
      <xdr:row>76</xdr:row>
      <xdr:rowOff>92075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133985</xdr:rowOff>
    </xdr:from>
    <xdr:ext cx="762000" cy="25781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92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8255</xdr:rowOff>
    </xdr:from>
    <xdr:ext cx="736600" cy="25781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38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96520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1905</xdr:rowOff>
    </xdr:from>
    <xdr:to>
      <xdr:col>69</xdr:col>
      <xdr:colOff>142875</xdr:colOff>
      <xdr:row>76</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88265</xdr:rowOff>
    </xdr:from>
    <xdr:ext cx="760730" cy="25781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84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70485</xdr:rowOff>
    </xdr:from>
    <xdr:to>
      <xdr:col>65</xdr:col>
      <xdr:colOff>53975</xdr:colOff>
      <xdr:row>77</xdr:row>
      <xdr:rowOff>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156845</xdr:rowOff>
    </xdr:from>
    <xdr:ext cx="762000" cy="25781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87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富山県魚津市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81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60730" cy="25781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60730" cy="25781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72390</xdr:rowOff>
    </xdr:from>
    <xdr:to>
      <xdr:col>29</xdr:col>
      <xdr:colOff>127000</xdr:colOff>
      <xdr:row>18</xdr:row>
      <xdr:rowOff>104140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206115"/>
          <a:ext cx="6477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48895</xdr:rowOff>
    </xdr:from>
    <xdr:ext cx="760730"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2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104140</xdr:rowOff>
    </xdr:from>
    <xdr:to>
      <xdr:col>26</xdr:col>
      <xdr:colOff>50800</xdr:colOff>
      <xdr:row>18</xdr:row>
      <xdr:rowOff>133985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23786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13335</xdr:rowOff>
    </xdr:from>
    <xdr:ext cx="73660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133985</xdr:rowOff>
    </xdr:from>
    <xdr:to>
      <xdr:col>22</xdr:col>
      <xdr:colOff>114300</xdr:colOff>
      <xdr:row>18</xdr:row>
      <xdr:rowOff>147955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26771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38100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147955</xdr:rowOff>
    </xdr:from>
    <xdr:to>
      <xdr:col>18</xdr:col>
      <xdr:colOff>177800</xdr:colOff>
      <xdr:row>18</xdr:row>
      <xdr:rowOff>166370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28168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92075</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166370</xdr:rowOff>
    </xdr:from>
    <xdr:ext cx="762000" cy="25781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21590</xdr:rowOff>
    </xdr:from>
    <xdr:to>
      <xdr:col>29</xdr:col>
      <xdr:colOff>177800</xdr:colOff>
      <xdr:row>18</xdr:row>
      <xdr:rowOff>123190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15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166370</xdr:rowOff>
    </xdr:from>
    <xdr:ext cx="760730" cy="25781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28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77,938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53340</xdr:rowOff>
    </xdr:from>
    <xdr:to>
      <xdr:col>26</xdr:col>
      <xdr:colOff>101600</xdr:colOff>
      <xdr:row>18</xdr:row>
      <xdr:rowOff>154940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18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139700</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3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75,868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83185</xdr:rowOff>
    </xdr:from>
    <xdr:to>
      <xdr:col>22</xdr:col>
      <xdr:colOff>165100</xdr:colOff>
      <xdr:row>19</xdr:row>
      <xdr:rowOff>13335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21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169545</xdr:rowOff>
    </xdr:from>
    <xdr:ext cx="762000" cy="25781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3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97790</xdr:rowOff>
    </xdr:from>
    <xdr:to>
      <xdr:col>19</xdr:col>
      <xdr:colOff>38100</xdr:colOff>
      <xdr:row>19</xdr:row>
      <xdr:rowOff>27305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2315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12065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115570</xdr:rowOff>
    </xdr:from>
    <xdr:to>
      <xdr:col>15</xdr:col>
      <xdr:colOff>101600</xdr:colOff>
      <xdr:row>19</xdr:row>
      <xdr:rowOff>45720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24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30480</xdr:rowOff>
    </xdr:from>
    <xdr:ext cx="76200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35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71,800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60730" cy="25717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68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60730" cy="25717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05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49530</xdr:rowOff>
    </xdr:from>
    <xdr:to>
      <xdr:col>29</xdr:col>
      <xdr:colOff>127000</xdr:colOff>
      <xdr:row>35</xdr:row>
      <xdr:rowOff>125095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665988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145415</xdr:rowOff>
    </xdr:from>
    <xdr:ext cx="760730" cy="25781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7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49530</xdr:rowOff>
    </xdr:from>
    <xdr:to>
      <xdr:col>26</xdr:col>
      <xdr:colOff>50800</xdr:colOff>
      <xdr:row>35</xdr:row>
      <xdr:rowOff>240665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659880"/>
          <a:ext cx="698500" cy="191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287655</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240665</xdr:rowOff>
    </xdr:from>
    <xdr:to>
      <xdr:col>22</xdr:col>
      <xdr:colOff>114300</xdr:colOff>
      <xdr:row>35</xdr:row>
      <xdr:rowOff>286385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85101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157480</xdr:rowOff>
    </xdr:from>
    <xdr:to>
      <xdr:col>18</xdr:col>
      <xdr:colOff>177800</xdr:colOff>
      <xdr:row>35</xdr:row>
      <xdr:rowOff>286385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6767830"/>
          <a:ext cx="698500" cy="128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341630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73660</xdr:rowOff>
    </xdr:from>
    <xdr:to>
      <xdr:col>29</xdr:col>
      <xdr:colOff>177800</xdr:colOff>
      <xdr:row>35</xdr:row>
      <xdr:rowOff>175895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840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262255</xdr:rowOff>
    </xdr:from>
    <xdr:ext cx="760730" cy="2584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297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341630</xdr:rowOff>
    </xdr:from>
    <xdr:to>
      <xdr:col>26</xdr:col>
      <xdr:colOff>101600</xdr:colOff>
      <xdr:row>35</xdr:row>
      <xdr:rowOff>100965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6090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110490</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779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189865</xdr:rowOff>
    </xdr:from>
    <xdr:to>
      <xdr:col>22</xdr:col>
      <xdr:colOff>165100</xdr:colOff>
      <xdr:row>35</xdr:row>
      <xdr:rowOff>290195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8002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300990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84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23,280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235585</xdr:rowOff>
    </xdr:from>
    <xdr:to>
      <xdr:col>19</xdr:col>
      <xdr:colOff>38100</xdr:colOff>
      <xdr:row>35</xdr:row>
      <xdr:rowOff>335915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84593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3810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14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106045</xdr:rowOff>
    </xdr:from>
    <xdr:to>
      <xdr:col>15</xdr:col>
      <xdr:colOff>101600</xdr:colOff>
      <xdr:row>35</xdr:row>
      <xdr:rowOff>207010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7163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217805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852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39,274
38,724
200.61
21,907,305
20,352,564
1,213,992
10,589,974
15,966,708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73.5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650"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87630</xdr:rowOff>
    </xdr:from>
    <xdr:to>
      <xdr:col>24</xdr:col>
      <xdr:colOff>63500</xdr:colOff>
      <xdr:row>36</xdr:row>
      <xdr:rowOff>89535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98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107315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89535</xdr:rowOff>
    </xdr:from>
    <xdr:to>
      <xdr:col>19</xdr:col>
      <xdr:colOff>177800</xdr:colOff>
      <xdr:row>36</xdr:row>
      <xdr:rowOff>119380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17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56515</xdr:rowOff>
    </xdr:from>
    <xdr:ext cx="533400"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7143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113030</xdr:rowOff>
    </xdr:from>
    <xdr:to>
      <xdr:col>15</xdr:col>
      <xdr:colOff>50800</xdr:colOff>
      <xdr:row>36</xdr:row>
      <xdr:rowOff>119380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852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69850</xdr:rowOff>
    </xdr:from>
    <xdr:ext cx="53340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27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113030</xdr:rowOff>
    </xdr:from>
    <xdr:to>
      <xdr:col>10</xdr:col>
      <xdr:colOff>114300</xdr:colOff>
      <xdr:row>37</xdr:row>
      <xdr:rowOff>5080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52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118745</xdr:rowOff>
    </xdr:from>
    <xdr:ext cx="5334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76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109855</xdr:rowOff>
    </xdr:from>
    <xdr:ext cx="533400" cy="25781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39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15240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7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38735</xdr:rowOff>
    </xdr:from>
    <xdr:to>
      <xdr:col>20</xdr:col>
      <xdr:colOff>38100</xdr:colOff>
      <xdr:row>36</xdr:row>
      <xdr:rowOff>140335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132080</xdr:rowOff>
    </xdr:from>
    <xdr:ext cx="533400" cy="25781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304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68580</xdr:rowOff>
    </xdr:from>
    <xdr:to>
      <xdr:col>15</xdr:col>
      <xdr:colOff>101600</xdr:colOff>
      <xdr:row>36</xdr:row>
      <xdr:rowOff>170180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161290</xdr:rowOff>
    </xdr:from>
    <xdr:ext cx="53340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333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62230</xdr:rowOff>
    </xdr:from>
    <xdr:to>
      <xdr:col>10</xdr:col>
      <xdr:colOff>165100</xdr:colOff>
      <xdr:row>36</xdr:row>
      <xdr:rowOff>163830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154940</xdr:rowOff>
    </xdr:from>
    <xdr:ext cx="533400" cy="25781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327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125730</xdr:rowOff>
    </xdr:from>
    <xdr:to>
      <xdr:col>6</xdr:col>
      <xdr:colOff>38100</xdr:colOff>
      <xdr:row>37</xdr:row>
      <xdr:rowOff>55880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46990</xdr:rowOff>
    </xdr:from>
    <xdr:ext cx="53340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390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160655</xdr:rowOff>
    </xdr:from>
    <xdr:to>
      <xdr:col>24</xdr:col>
      <xdr:colOff>63500</xdr:colOff>
      <xdr:row>56</xdr:row>
      <xdr:rowOff>162560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18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133985</xdr:rowOff>
    </xdr:from>
    <xdr:ext cx="534670" cy="25781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160655</xdr:rowOff>
    </xdr:from>
    <xdr:to>
      <xdr:col>19</xdr:col>
      <xdr:colOff>177800</xdr:colOff>
      <xdr:row>57</xdr:row>
      <xdr:rowOff>104140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185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33655</xdr:rowOff>
    </xdr:from>
    <xdr:ext cx="533400"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4634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104140</xdr:rowOff>
    </xdr:from>
    <xdr:to>
      <xdr:col>15</xdr:col>
      <xdr:colOff>50800</xdr:colOff>
      <xdr:row>57</xdr:row>
      <xdr:rowOff>127635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67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33400" cy="25781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528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127635</xdr:rowOff>
    </xdr:from>
    <xdr:to>
      <xdr:col>10</xdr:col>
      <xdr:colOff>114300</xdr:colOff>
      <xdr:row>58</xdr:row>
      <xdr:rowOff>24130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02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160020</xdr:rowOff>
    </xdr:from>
    <xdr:ext cx="5334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589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167005</xdr:rowOff>
    </xdr:from>
    <xdr:ext cx="533400" cy="25781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596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111760</xdr:rowOff>
    </xdr:from>
    <xdr:to>
      <xdr:col>24</xdr:col>
      <xdr:colOff>114300</xdr:colOff>
      <xdr:row>57</xdr:row>
      <xdr:rowOff>41910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90170</xdr:rowOff>
    </xdr:from>
    <xdr:ext cx="534670"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109855</xdr:rowOff>
    </xdr:from>
    <xdr:to>
      <xdr:col>20</xdr:col>
      <xdr:colOff>38100</xdr:colOff>
      <xdr:row>57</xdr:row>
      <xdr:rowOff>40640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31115</xdr:rowOff>
    </xdr:from>
    <xdr:ext cx="533400" cy="25781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9803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53340</xdr:rowOff>
    </xdr:from>
    <xdr:to>
      <xdr:col>15</xdr:col>
      <xdr:colOff>101600</xdr:colOff>
      <xdr:row>57</xdr:row>
      <xdr:rowOff>154940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146050</xdr:rowOff>
    </xdr:from>
    <xdr:ext cx="533400" cy="25781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918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76835</xdr:rowOff>
    </xdr:from>
    <xdr:to>
      <xdr:col>10</xdr:col>
      <xdr:colOff>165100</xdr:colOff>
      <xdr:row>58</xdr:row>
      <xdr:rowOff>6985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169545</xdr:rowOff>
    </xdr:from>
    <xdr:ext cx="533400"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942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144780</xdr:rowOff>
    </xdr:from>
    <xdr:to>
      <xdr:col>6</xdr:col>
      <xdr:colOff>38100</xdr:colOff>
      <xdr:row>58</xdr:row>
      <xdr:rowOff>74930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66040</xdr:rowOff>
    </xdr:from>
    <xdr:ext cx="533400" cy="25781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10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9900" cy="25781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9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136525</xdr:rowOff>
    </xdr:from>
    <xdr:to>
      <xdr:col>24</xdr:col>
      <xdr:colOff>63500</xdr:colOff>
      <xdr:row>77</xdr:row>
      <xdr:rowOff>146685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3817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103505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70485</xdr:rowOff>
    </xdr:from>
    <xdr:to>
      <xdr:col>19</xdr:col>
      <xdr:colOff>177800</xdr:colOff>
      <xdr:row>77</xdr:row>
      <xdr:rowOff>136525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7213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24130</xdr:rowOff>
    </xdr:from>
    <xdr:ext cx="46863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54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42545</xdr:rowOff>
    </xdr:from>
    <xdr:to>
      <xdr:col>15</xdr:col>
      <xdr:colOff>50800</xdr:colOff>
      <xdr:row>77</xdr:row>
      <xdr:rowOff>70485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441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153670</xdr:rowOff>
    </xdr:from>
    <xdr:ext cx="46863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355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42545</xdr:rowOff>
    </xdr:from>
    <xdr:to>
      <xdr:col>10</xdr:col>
      <xdr:colOff>114300</xdr:colOff>
      <xdr:row>78</xdr:row>
      <xdr:rowOff>55880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419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168275</xdr:rowOff>
    </xdr:from>
    <xdr:ext cx="468630" cy="25781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3699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90805</xdr:rowOff>
    </xdr:from>
    <xdr:ext cx="468630"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210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95885</xdr:rowOff>
    </xdr:from>
    <xdr:to>
      <xdr:col>24</xdr:col>
      <xdr:colOff>114300</xdr:colOff>
      <xdr:row>78</xdr:row>
      <xdr:rowOff>26035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74930</xdr:rowOff>
    </xdr:from>
    <xdr:ext cx="469900" cy="25781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65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86360</xdr:rowOff>
    </xdr:from>
    <xdr:to>
      <xdr:col>20</xdr:col>
      <xdr:colOff>38100</xdr:colOff>
      <xdr:row>78</xdr:row>
      <xdr:rowOff>15875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6985</xdr:rowOff>
    </xdr:from>
    <xdr:ext cx="468630" cy="25781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380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19685</xdr:rowOff>
    </xdr:from>
    <xdr:to>
      <xdr:col>15</xdr:col>
      <xdr:colOff>101600</xdr:colOff>
      <xdr:row>77</xdr:row>
      <xdr:rowOff>121285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137795</xdr:rowOff>
    </xdr:from>
    <xdr:ext cx="5334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0965" y="12996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163195</xdr:rowOff>
    </xdr:from>
    <xdr:to>
      <xdr:col>10</xdr:col>
      <xdr:colOff>165100</xdr:colOff>
      <xdr:row>77</xdr:row>
      <xdr:rowOff>93345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109855</xdr:rowOff>
    </xdr:from>
    <xdr:ext cx="533400" cy="25781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1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5080</xdr:rowOff>
    </xdr:from>
    <xdr:to>
      <xdr:col>6</xdr:col>
      <xdr:colOff>38100</xdr:colOff>
      <xdr:row>78</xdr:row>
      <xdr:rowOff>106680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97790</xdr:rowOff>
    </xdr:from>
    <xdr:ext cx="468630" cy="25781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470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781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41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8805" cy="25781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52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144145</xdr:rowOff>
    </xdr:from>
    <xdr:to>
      <xdr:col>24</xdr:col>
      <xdr:colOff>63500</xdr:colOff>
      <xdr:row>97</xdr:row>
      <xdr:rowOff>114935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03345"/>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98805" cy="25781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41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101600</xdr:rowOff>
    </xdr:from>
    <xdr:to>
      <xdr:col>19</xdr:col>
      <xdr:colOff>177800</xdr:colOff>
      <xdr:row>97</xdr:row>
      <xdr:rowOff>114935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6080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33400" cy="25781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308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101600</xdr:rowOff>
    </xdr:from>
    <xdr:to>
      <xdr:col>15</xdr:col>
      <xdr:colOff>50800</xdr:colOff>
      <xdr:row>98</xdr:row>
      <xdr:rowOff>32385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60800"/>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45085</xdr:rowOff>
    </xdr:from>
    <xdr:ext cx="59753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1613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32385</xdr:rowOff>
    </xdr:from>
    <xdr:to>
      <xdr:col>10</xdr:col>
      <xdr:colOff>114300</xdr:colOff>
      <xdr:row>98</xdr:row>
      <xdr:rowOff>53340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344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154940</xdr:rowOff>
    </xdr:from>
    <xdr:ext cx="533400" cy="25781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442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xdr:rowOff>
    </xdr:from>
    <xdr:ext cx="5334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461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93345</xdr:rowOff>
    </xdr:from>
    <xdr:to>
      <xdr:col>24</xdr:col>
      <xdr:colOff>114300</xdr:colOff>
      <xdr:row>97</xdr:row>
      <xdr:rowOff>23495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71755</xdr:rowOff>
    </xdr:from>
    <xdr:ext cx="534670"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0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64135</xdr:rowOff>
    </xdr:from>
    <xdr:to>
      <xdr:col>20</xdr:col>
      <xdr:colOff>38100</xdr:colOff>
      <xdr:row>97</xdr:row>
      <xdr:rowOff>166370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156845</xdr:rowOff>
    </xdr:from>
    <xdr:ext cx="533400" cy="25781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787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50800</xdr:rowOff>
    </xdr:from>
    <xdr:to>
      <xdr:col>15</xdr:col>
      <xdr:colOff>101600</xdr:colOff>
      <xdr:row>96</xdr:row>
      <xdr:rowOff>152400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143510</xdr:rowOff>
    </xdr:from>
    <xdr:ext cx="533400" cy="25781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0965" y="1660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153035</xdr:rowOff>
    </xdr:from>
    <xdr:to>
      <xdr:col>10</xdr:col>
      <xdr:colOff>165100</xdr:colOff>
      <xdr:row>98</xdr:row>
      <xdr:rowOff>83185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74930</xdr:rowOff>
    </xdr:from>
    <xdr:ext cx="533400" cy="25781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877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2540</xdr:rowOff>
    </xdr:from>
    <xdr:to>
      <xdr:col>6</xdr:col>
      <xdr:colOff>38100</xdr:colOff>
      <xdr:row>98</xdr:row>
      <xdr:rowOff>104140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95250</xdr:rowOff>
    </xdr:from>
    <xdr:ext cx="5334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897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650" cy="25781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81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360" cy="25781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360"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36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53975</xdr:rowOff>
    </xdr:from>
    <xdr:to>
      <xdr:col>54</xdr:col>
      <xdr:colOff>189865</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151130</xdr:rowOff>
    </xdr:from>
    <xdr:to>
      <xdr:col>55</xdr:col>
      <xdr:colOff>0</xdr:colOff>
      <xdr:row>37</xdr:row>
      <xdr:rowOff>29845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2333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4670" cy="25781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151130</xdr:rowOff>
    </xdr:from>
    <xdr:to>
      <xdr:col>50</xdr:col>
      <xdr:colOff>114300</xdr:colOff>
      <xdr:row>37</xdr:row>
      <xdr:rowOff>71120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233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3340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1965" y="5896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156210</xdr:rowOff>
    </xdr:from>
    <xdr:to>
      <xdr:col>45</xdr:col>
      <xdr:colOff>177800</xdr:colOff>
      <xdr:row>37</xdr:row>
      <xdr:rowOff>71120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99710"/>
          <a:ext cx="889000" cy="1115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334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5956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156210</xdr:rowOff>
    </xdr:from>
    <xdr:to>
      <xdr:col>41</xdr:col>
      <xdr:colOff>50800</xdr:colOff>
      <xdr:row>37</xdr:row>
      <xdr:rowOff>132080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99710"/>
          <a:ext cx="889000" cy="1176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169545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753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481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93980</xdr:rowOff>
    </xdr:from>
    <xdr:ext cx="5334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094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150495</xdr:rowOff>
    </xdr:from>
    <xdr:to>
      <xdr:col>55</xdr:col>
      <xdr:colOff>50800</xdr:colOff>
      <xdr:row>37</xdr:row>
      <xdr:rowOff>80645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128905</xdr:rowOff>
    </xdr:from>
    <xdr:ext cx="534670"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100330</xdr:rowOff>
    </xdr:from>
    <xdr:to>
      <xdr:col>50</xdr:col>
      <xdr:colOff>165100</xdr:colOff>
      <xdr:row>37</xdr:row>
      <xdr:rowOff>30480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21590</xdr:rowOff>
    </xdr:from>
    <xdr:ext cx="5334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1965" y="6365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20320</xdr:rowOff>
    </xdr:from>
    <xdr:to>
      <xdr:col>46</xdr:col>
      <xdr:colOff>38100</xdr:colOff>
      <xdr:row>37</xdr:row>
      <xdr:rowOff>121920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113030</xdr:rowOff>
    </xdr:from>
    <xdr:ext cx="5334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456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105410</xdr:rowOff>
    </xdr:from>
    <xdr:to>
      <xdr:col>41</xdr:col>
      <xdr:colOff>101600</xdr:colOff>
      <xdr:row>31</xdr:row>
      <xdr:rowOff>35560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26670</xdr:rowOff>
    </xdr:from>
    <xdr:ext cx="59753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341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81280</xdr:rowOff>
    </xdr:from>
    <xdr:to>
      <xdr:col>36</xdr:col>
      <xdr:colOff>165100</xdr:colOff>
      <xdr:row>38</xdr:row>
      <xdr:rowOff>11430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2540</xdr:rowOff>
    </xdr:from>
    <xdr:ext cx="53340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517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650"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81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360"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360" cy="25781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360"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36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54610</xdr:rowOff>
    </xdr:from>
    <xdr:to>
      <xdr:col>54</xdr:col>
      <xdr:colOff>189865</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17780</xdr:rowOff>
    </xdr:from>
    <xdr:to>
      <xdr:col>55</xdr:col>
      <xdr:colOff>0</xdr:colOff>
      <xdr:row>57</xdr:row>
      <xdr:rowOff>141605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0430"/>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109220</xdr:rowOff>
    </xdr:from>
    <xdr:ext cx="534670" cy="257810"/>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9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141605</xdr:rowOff>
    </xdr:from>
    <xdr:to>
      <xdr:col>50</xdr:col>
      <xdr:colOff>114300</xdr:colOff>
      <xdr:row>58</xdr:row>
      <xdr:rowOff>63500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1425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334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491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63500</xdr:rowOff>
    </xdr:from>
    <xdr:to>
      <xdr:col>45</xdr:col>
      <xdr:colOff>177800</xdr:colOff>
      <xdr:row>58</xdr:row>
      <xdr:rowOff>88900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07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33400" cy="25781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484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130175</xdr:rowOff>
    </xdr:from>
    <xdr:to>
      <xdr:col>41</xdr:col>
      <xdr:colOff>50800</xdr:colOff>
      <xdr:row>58</xdr:row>
      <xdr:rowOff>88900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0282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10160</xdr:rowOff>
    </xdr:from>
    <xdr:ext cx="5334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439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22225</xdr:rowOff>
    </xdr:from>
    <xdr:ext cx="533400"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4519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138430</xdr:rowOff>
    </xdr:from>
    <xdr:to>
      <xdr:col>55</xdr:col>
      <xdr:colOff>50800</xdr:colOff>
      <xdr:row>57</xdr:row>
      <xdr:rowOff>68580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116840</xdr:rowOff>
    </xdr:from>
    <xdr:ext cx="534670" cy="259080"/>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1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90805</xdr:rowOff>
    </xdr:from>
    <xdr:to>
      <xdr:col>50</xdr:col>
      <xdr:colOff>165100</xdr:colOff>
      <xdr:row>58</xdr:row>
      <xdr:rowOff>20955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12065</xdr:rowOff>
    </xdr:from>
    <xdr:ext cx="5334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956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12065</xdr:rowOff>
    </xdr:from>
    <xdr:to>
      <xdr:col>46</xdr:col>
      <xdr:colOff>38100</xdr:colOff>
      <xdr:row>58</xdr:row>
      <xdr:rowOff>113665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104775</xdr:rowOff>
    </xdr:from>
    <xdr:ext cx="5334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10048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38100</xdr:rowOff>
    </xdr:from>
    <xdr:to>
      <xdr:col>41</xdr:col>
      <xdr:colOff>101600</xdr:colOff>
      <xdr:row>58</xdr:row>
      <xdr:rowOff>139700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130810</xdr:rowOff>
    </xdr:from>
    <xdr:ext cx="5334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10074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79375</xdr:rowOff>
    </xdr:from>
    <xdr:to>
      <xdr:col>36</xdr:col>
      <xdr:colOff>165100</xdr:colOff>
      <xdr:row>58</xdr:row>
      <xdr:rowOff>9525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635</xdr:rowOff>
    </xdr:from>
    <xdr:ext cx="53340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9944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65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81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81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360"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360"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139065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8805" cy="25781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64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41275</xdr:rowOff>
    </xdr:from>
    <xdr:to>
      <xdr:col>55</xdr:col>
      <xdr:colOff>0</xdr:colOff>
      <xdr:row>79</xdr:row>
      <xdr:rowOff>29210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1437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166370</xdr:rowOff>
    </xdr:from>
    <xdr:ext cx="534670" cy="25781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0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29210</xdr:rowOff>
    </xdr:from>
    <xdr:to>
      <xdr:col>50</xdr:col>
      <xdr:colOff>114300</xdr:colOff>
      <xdr:row>79</xdr:row>
      <xdr:rowOff>59055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737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33400" cy="25781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176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59055</xdr:rowOff>
    </xdr:from>
    <xdr:to>
      <xdr:col>45</xdr:col>
      <xdr:colOff>177800</xdr:colOff>
      <xdr:row>79</xdr:row>
      <xdr:rowOff>74930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6036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334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56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52705</xdr:rowOff>
    </xdr:from>
    <xdr:to>
      <xdr:col>41</xdr:col>
      <xdr:colOff>50800</xdr:colOff>
      <xdr:row>79</xdr:row>
      <xdr:rowOff>74930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972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334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13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33400" cy="25781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161925</xdr:rowOff>
    </xdr:from>
    <xdr:to>
      <xdr:col>55</xdr:col>
      <xdr:colOff>50800</xdr:colOff>
      <xdr:row>78</xdr:row>
      <xdr:rowOff>92075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13335</xdr:rowOff>
    </xdr:from>
    <xdr:ext cx="53467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1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149860</xdr:rowOff>
    </xdr:from>
    <xdr:to>
      <xdr:col>50</xdr:col>
      <xdr:colOff>165100</xdr:colOff>
      <xdr:row>79</xdr:row>
      <xdr:rowOff>80010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71120</xdr:rowOff>
    </xdr:from>
    <xdr:ext cx="46863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350" y="13615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8255</xdr:rowOff>
    </xdr:from>
    <xdr:to>
      <xdr:col>46</xdr:col>
      <xdr:colOff>38100</xdr:colOff>
      <xdr:row>79</xdr:row>
      <xdr:rowOff>109855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100965</xdr:rowOff>
    </xdr:from>
    <xdr:ext cx="468630" cy="25781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350" y="136455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23495</xdr:rowOff>
    </xdr:from>
    <xdr:to>
      <xdr:col>41</xdr:col>
      <xdr:colOff>101600</xdr:colOff>
      <xdr:row>79</xdr:row>
      <xdr:rowOff>125095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116205</xdr:rowOff>
    </xdr:from>
    <xdr:ext cx="46863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350" y="13660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1905</xdr:rowOff>
    </xdr:from>
    <xdr:to>
      <xdr:col>36</xdr:col>
      <xdr:colOff>165100</xdr:colOff>
      <xdr:row>79</xdr:row>
      <xdr:rowOff>103505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95250</xdr:rowOff>
    </xdr:from>
    <xdr:ext cx="46863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350" y="13639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20320</xdr:rowOff>
    </xdr:from>
    <xdr:to>
      <xdr:col>54</xdr:col>
      <xdr:colOff>189865</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141605</xdr:rowOff>
    </xdr:from>
    <xdr:to>
      <xdr:col>55</xdr:col>
      <xdr:colOff>0</xdr:colOff>
      <xdr:row>97</xdr:row>
      <xdr:rowOff>2540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008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151765</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2540</xdr:rowOff>
    </xdr:from>
    <xdr:to>
      <xdr:col>50</xdr:col>
      <xdr:colOff>114300</xdr:colOff>
      <xdr:row>97</xdr:row>
      <xdr:rowOff>120650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3319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110490</xdr:rowOff>
    </xdr:from>
    <xdr:ext cx="533400" cy="25781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226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120650</xdr:rowOff>
    </xdr:from>
    <xdr:to>
      <xdr:col>45</xdr:col>
      <xdr:colOff>177800</xdr:colOff>
      <xdr:row>97</xdr:row>
      <xdr:rowOff>130810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513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33400" cy="25781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2515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137160</xdr:rowOff>
    </xdr:from>
    <xdr:to>
      <xdr:col>41</xdr:col>
      <xdr:colOff>50800</xdr:colOff>
      <xdr:row>97</xdr:row>
      <xdr:rowOff>130810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9636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76200</xdr:rowOff>
    </xdr:from>
    <xdr:ext cx="533400" cy="25781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192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334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195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90805</xdr:rowOff>
    </xdr:from>
    <xdr:to>
      <xdr:col>55</xdr:col>
      <xdr:colOff>50800</xdr:colOff>
      <xdr:row>97</xdr:row>
      <xdr:rowOff>20955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69215</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123190</xdr:rowOff>
    </xdr:from>
    <xdr:to>
      <xdr:col>50</xdr:col>
      <xdr:colOff>165100</xdr:colOff>
      <xdr:row>97</xdr:row>
      <xdr:rowOff>53340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44450</xdr:rowOff>
    </xdr:from>
    <xdr:ext cx="5334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675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69215</xdr:rowOff>
    </xdr:from>
    <xdr:to>
      <xdr:col>46</xdr:col>
      <xdr:colOff>38100</xdr:colOff>
      <xdr:row>97</xdr:row>
      <xdr:rowOff>170815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161925</xdr:rowOff>
    </xdr:from>
    <xdr:ext cx="5334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792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80010</xdr:rowOff>
    </xdr:from>
    <xdr:to>
      <xdr:col>41</xdr:col>
      <xdr:colOff>101600</xdr:colOff>
      <xdr:row>98</xdr:row>
      <xdr:rowOff>10160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1270</xdr:rowOff>
    </xdr:from>
    <xdr:ext cx="53340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803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86360</xdr:rowOff>
    </xdr:from>
    <xdr:to>
      <xdr:col>36</xdr:col>
      <xdr:colOff>165100</xdr:colOff>
      <xdr:row>97</xdr:row>
      <xdr:rowOff>16510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7620</xdr:rowOff>
    </xdr:from>
    <xdr:ext cx="533400" cy="25781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638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7810"/>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1905</xdr:rowOff>
    </xdr:from>
    <xdr:to>
      <xdr:col>85</xdr:col>
      <xdr:colOff>127000</xdr:colOff>
      <xdr:row>39</xdr:row>
      <xdr:rowOff>3175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884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3175</xdr:rowOff>
    </xdr:from>
    <xdr:to>
      <xdr:col>81</xdr:col>
      <xdr:colOff>50800</xdr:colOff>
      <xdr:row>39</xdr:row>
      <xdr:rowOff>15875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897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863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23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15875</xdr:rowOff>
    </xdr:from>
    <xdr:to>
      <xdr:col>76</xdr:col>
      <xdr:colOff>114300</xdr:colOff>
      <xdr:row>39</xdr:row>
      <xdr:rowOff>15875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024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863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00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166370</xdr:rowOff>
    </xdr:from>
    <xdr:to>
      <xdr:col>71</xdr:col>
      <xdr:colOff>177800</xdr:colOff>
      <xdr:row>39</xdr:row>
      <xdr:rowOff>15875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814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863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209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863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2109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37465</xdr:rowOff>
    </xdr:from>
    <xdr:ext cx="46990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52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123825</xdr:rowOff>
    </xdr:from>
    <xdr:to>
      <xdr:col>81</xdr:col>
      <xdr:colOff>101600</xdr:colOff>
      <xdr:row>39</xdr:row>
      <xdr:rowOff>53975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45085</xdr:rowOff>
    </xdr:from>
    <xdr:ext cx="468630"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350" y="67316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136525</xdr:rowOff>
    </xdr:from>
    <xdr:to>
      <xdr:col>76</xdr:col>
      <xdr:colOff>165100</xdr:colOff>
      <xdr:row>39</xdr:row>
      <xdr:rowOff>66675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57785</xdr:rowOff>
    </xdr:from>
    <xdr:ext cx="37846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70" y="6744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136525</xdr:rowOff>
    </xdr:from>
    <xdr:to>
      <xdr:col>72</xdr:col>
      <xdr:colOff>38100</xdr:colOff>
      <xdr:row>39</xdr:row>
      <xdr:rowOff>66675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57785</xdr:rowOff>
    </xdr:from>
    <xdr:ext cx="37846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70" y="6744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114935</xdr:rowOff>
    </xdr:from>
    <xdr:to>
      <xdr:col>67</xdr:col>
      <xdr:colOff>101600</xdr:colOff>
      <xdr:row>39</xdr:row>
      <xdr:rowOff>45085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36195</xdr:rowOff>
    </xdr:from>
    <xdr:ext cx="46863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72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4670" cy="257810"/>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1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22225</xdr:rowOff>
    </xdr:from>
    <xdr:to>
      <xdr:col>85</xdr:col>
      <xdr:colOff>127000</xdr:colOff>
      <xdr:row>76</xdr:row>
      <xdr:rowOff>35560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524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146050</xdr:rowOff>
    </xdr:from>
    <xdr:ext cx="534670" cy="25781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9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35560</xdr:rowOff>
    </xdr:from>
    <xdr:to>
      <xdr:col>81</xdr:col>
      <xdr:colOff>50800</xdr:colOff>
      <xdr:row>76</xdr:row>
      <xdr:rowOff>76200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657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83820</xdr:rowOff>
    </xdr:from>
    <xdr:ext cx="5334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599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76200</xdr:rowOff>
    </xdr:from>
    <xdr:to>
      <xdr:col>76</xdr:col>
      <xdr:colOff>114300</xdr:colOff>
      <xdr:row>76</xdr:row>
      <xdr:rowOff>103505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064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33400" cy="25781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605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97790</xdr:rowOff>
    </xdr:from>
    <xdr:to>
      <xdr:col>71</xdr:col>
      <xdr:colOff>177800</xdr:colOff>
      <xdr:row>76</xdr:row>
      <xdr:rowOff>103505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1279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33400" cy="25781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616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143510</xdr:rowOff>
    </xdr:from>
    <xdr:ext cx="533400" cy="25781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659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143510</xdr:rowOff>
    </xdr:from>
    <xdr:to>
      <xdr:col>85</xdr:col>
      <xdr:colOff>177800</xdr:colOff>
      <xdr:row>76</xdr:row>
      <xdr:rowOff>73025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121285</xdr:rowOff>
    </xdr:from>
    <xdr:ext cx="534670" cy="25781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800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156210</xdr:rowOff>
    </xdr:from>
    <xdr:to>
      <xdr:col>81</xdr:col>
      <xdr:colOff>101600</xdr:colOff>
      <xdr:row>76</xdr:row>
      <xdr:rowOff>86360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77470</xdr:rowOff>
    </xdr:from>
    <xdr:ext cx="533400" cy="25781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3107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25400</xdr:rowOff>
    </xdr:from>
    <xdr:to>
      <xdr:col>76</xdr:col>
      <xdr:colOff>165100</xdr:colOff>
      <xdr:row>76</xdr:row>
      <xdr:rowOff>127000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118110</xdr:rowOff>
    </xdr:from>
    <xdr:ext cx="5334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3148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52705</xdr:rowOff>
    </xdr:from>
    <xdr:to>
      <xdr:col>72</xdr:col>
      <xdr:colOff>38100</xdr:colOff>
      <xdr:row>76</xdr:row>
      <xdr:rowOff>154940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145415</xdr:rowOff>
    </xdr:from>
    <xdr:ext cx="533400" cy="25781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3175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46355</xdr:rowOff>
    </xdr:from>
    <xdr:to>
      <xdr:col>67</xdr:col>
      <xdr:colOff>101600</xdr:colOff>
      <xdr:row>76</xdr:row>
      <xdr:rowOff>147955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139065</xdr:rowOff>
    </xdr:from>
    <xdr:ext cx="53340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3169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163195</xdr:rowOff>
    </xdr:from>
    <xdr:to>
      <xdr:col>85</xdr:col>
      <xdr:colOff>127000</xdr:colOff>
      <xdr:row>98</xdr:row>
      <xdr:rowOff>8890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938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120650</xdr:rowOff>
    </xdr:from>
    <xdr:ext cx="534670" cy="25781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3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163195</xdr:rowOff>
    </xdr:from>
    <xdr:to>
      <xdr:col>81</xdr:col>
      <xdr:colOff>50800</xdr:colOff>
      <xdr:row>98</xdr:row>
      <xdr:rowOff>11430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938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62230</xdr:rowOff>
    </xdr:from>
    <xdr:ext cx="5334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864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11430</xdr:rowOff>
    </xdr:from>
    <xdr:to>
      <xdr:col>76</xdr:col>
      <xdr:colOff>114300</xdr:colOff>
      <xdr:row>98</xdr:row>
      <xdr:rowOff>85090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135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73660</xdr:rowOff>
    </xdr:from>
    <xdr:ext cx="5334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5328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85090</xdr:rowOff>
    </xdr:from>
    <xdr:to>
      <xdr:col>71</xdr:col>
      <xdr:colOff>177800</xdr:colOff>
      <xdr:row>98</xdr:row>
      <xdr:rowOff>102235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71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109855</xdr:rowOff>
    </xdr:from>
    <xdr:ext cx="533400" cy="25781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569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136525</xdr:rowOff>
    </xdr:from>
    <xdr:ext cx="533400" cy="2584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5957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129540</xdr:rowOff>
    </xdr:from>
    <xdr:to>
      <xdr:col>85</xdr:col>
      <xdr:colOff>177800</xdr:colOff>
      <xdr:row>98</xdr:row>
      <xdr:rowOff>59690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152400</xdr:rowOff>
    </xdr:from>
    <xdr:ext cx="534670" cy="25908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1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112395</xdr:rowOff>
    </xdr:from>
    <xdr:to>
      <xdr:col>81</xdr:col>
      <xdr:colOff>101600</xdr:colOff>
      <xdr:row>98</xdr:row>
      <xdr:rowOff>42545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59055</xdr:rowOff>
    </xdr:from>
    <xdr:ext cx="5334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3965" y="16518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132080</xdr:rowOff>
    </xdr:from>
    <xdr:to>
      <xdr:col>76</xdr:col>
      <xdr:colOff>165100</xdr:colOff>
      <xdr:row>98</xdr:row>
      <xdr:rowOff>62230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53340</xdr:rowOff>
    </xdr:from>
    <xdr:ext cx="533400" cy="25781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855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34290</xdr:rowOff>
    </xdr:from>
    <xdr:to>
      <xdr:col>72</xdr:col>
      <xdr:colOff>38100</xdr:colOff>
      <xdr:row>98</xdr:row>
      <xdr:rowOff>135890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127000</xdr:rowOff>
    </xdr:from>
    <xdr:ext cx="5334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929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52070</xdr:rowOff>
    </xdr:from>
    <xdr:to>
      <xdr:col>67</xdr:col>
      <xdr:colOff>101600</xdr:colOff>
      <xdr:row>98</xdr:row>
      <xdr:rowOff>153035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144145</xdr:rowOff>
    </xdr:from>
    <xdr:ext cx="468630"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350" y="16946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650"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781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781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7810"/>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105410</xdr:rowOff>
    </xdr:from>
    <xdr:to>
      <xdr:col>116</xdr:col>
      <xdr:colOff>63500</xdr:colOff>
      <xdr:row>38</xdr:row>
      <xdr:rowOff>113030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05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57785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105410</xdr:rowOff>
    </xdr:from>
    <xdr:to>
      <xdr:col>111</xdr:col>
      <xdr:colOff>177800</xdr:colOff>
      <xdr:row>38</xdr:row>
      <xdr:rowOff>118110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205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154940</xdr:rowOff>
    </xdr:from>
    <xdr:ext cx="468630" cy="25781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327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118110</xdr:rowOff>
    </xdr:from>
    <xdr:to>
      <xdr:col>107</xdr:col>
      <xdr:colOff>50800</xdr:colOff>
      <xdr:row>38</xdr:row>
      <xdr:rowOff>163195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332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171450</xdr:rowOff>
    </xdr:from>
    <xdr:ext cx="46863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343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20955</xdr:rowOff>
    </xdr:from>
    <xdr:to>
      <xdr:col>102</xdr:col>
      <xdr:colOff>114300</xdr:colOff>
      <xdr:row>38</xdr:row>
      <xdr:rowOff>163195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3605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170815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863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359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169545</xdr:rowOff>
    </xdr:from>
    <xdr:ext cx="468630" cy="25781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684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62230</xdr:rowOff>
    </xdr:from>
    <xdr:to>
      <xdr:col>116</xdr:col>
      <xdr:colOff>114300</xdr:colOff>
      <xdr:row>38</xdr:row>
      <xdr:rowOff>163830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40640</xdr:rowOff>
    </xdr:from>
    <xdr:ext cx="469900" cy="25781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5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54610</xdr:rowOff>
    </xdr:from>
    <xdr:to>
      <xdr:col>112</xdr:col>
      <xdr:colOff>38100</xdr:colOff>
      <xdr:row>38</xdr:row>
      <xdr:rowOff>156210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147320</xdr:rowOff>
    </xdr:from>
    <xdr:ext cx="46863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350" y="6662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67310</xdr:rowOff>
    </xdr:from>
    <xdr:to>
      <xdr:col>107</xdr:col>
      <xdr:colOff>101600</xdr:colOff>
      <xdr:row>38</xdr:row>
      <xdr:rowOff>168910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160020</xdr:rowOff>
    </xdr:from>
    <xdr:ext cx="46863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675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112395</xdr:rowOff>
    </xdr:from>
    <xdr:to>
      <xdr:col>102</xdr:col>
      <xdr:colOff>165100</xdr:colOff>
      <xdr:row>39</xdr:row>
      <xdr:rowOff>42545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33655</xdr:rowOff>
    </xdr:from>
    <xdr:ext cx="468630"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7202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141605</xdr:rowOff>
    </xdr:from>
    <xdr:to>
      <xdr:col>98</xdr:col>
      <xdr:colOff>38100</xdr:colOff>
      <xdr:row>38</xdr:row>
      <xdr:rowOff>71755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88265</xdr:rowOff>
    </xdr:from>
    <xdr:ext cx="468630" cy="25781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350" y="6260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781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27940</xdr:rowOff>
    </xdr:from>
    <xdr:to>
      <xdr:col>116</xdr:col>
      <xdr:colOff>63500</xdr:colOff>
      <xdr:row>56</xdr:row>
      <xdr:rowOff>33655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6291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102235</xdr:rowOff>
    </xdr:from>
    <xdr:ext cx="469900" cy="2584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154940</xdr:rowOff>
    </xdr:from>
    <xdr:to>
      <xdr:col>111</xdr:col>
      <xdr:colOff>177800</xdr:colOff>
      <xdr:row>56</xdr:row>
      <xdr:rowOff>33655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58469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59690</xdr:rowOff>
    </xdr:from>
    <xdr:ext cx="46863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10003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154940</xdr:rowOff>
    </xdr:from>
    <xdr:to>
      <xdr:col>107</xdr:col>
      <xdr:colOff>50800</xdr:colOff>
      <xdr:row>55</xdr:row>
      <xdr:rowOff>164465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5846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27305</xdr:rowOff>
    </xdr:from>
    <xdr:ext cx="46863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971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55</xdr:row>
      <xdr:rowOff>164465</xdr:rowOff>
    </xdr:from>
    <xdr:to>
      <xdr:col>102</xdr:col>
      <xdr:colOff>114300</xdr:colOff>
      <xdr:row>55</xdr:row>
      <xdr:rowOff>171450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594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31115</xdr:rowOff>
    </xdr:from>
    <xdr:ext cx="468630"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9752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69215</xdr:rowOff>
    </xdr:from>
    <xdr:ext cx="46863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0133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148590</xdr:rowOff>
    </xdr:from>
    <xdr:to>
      <xdr:col>116</xdr:col>
      <xdr:colOff>114300</xdr:colOff>
      <xdr:row>56</xdr:row>
      <xdr:rowOff>78740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635</xdr:rowOff>
    </xdr:from>
    <xdr:ext cx="534670"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3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154940</xdr:rowOff>
    </xdr:from>
    <xdr:to>
      <xdr:col>112</xdr:col>
      <xdr:colOff>38100</xdr:colOff>
      <xdr:row>56</xdr:row>
      <xdr:rowOff>84455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54</xdr:row>
      <xdr:rowOff>100965</xdr:rowOff>
    </xdr:from>
    <xdr:ext cx="533400" cy="25781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5965" y="9359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104140</xdr:rowOff>
    </xdr:from>
    <xdr:to>
      <xdr:col>107</xdr:col>
      <xdr:colOff>101600</xdr:colOff>
      <xdr:row>56</xdr:row>
      <xdr:rowOff>34290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50800</xdr:rowOff>
    </xdr:from>
    <xdr:ext cx="5334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6965" y="9309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113665</xdr:rowOff>
    </xdr:from>
    <xdr:to>
      <xdr:col>102</xdr:col>
      <xdr:colOff>165100</xdr:colOff>
      <xdr:row>56</xdr:row>
      <xdr:rowOff>43815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60325</xdr:rowOff>
    </xdr:from>
    <xdr:ext cx="5334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7965" y="93186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120650</xdr:rowOff>
    </xdr:from>
    <xdr:to>
      <xdr:col>98</xdr:col>
      <xdr:colOff>38100</xdr:colOff>
      <xdr:row>56</xdr:row>
      <xdr:rowOff>50800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67310</xdr:rowOff>
    </xdr:from>
    <xdr:ext cx="53340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8965" y="9325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781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0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781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111125</xdr:rowOff>
    </xdr:from>
    <xdr:to>
      <xdr:col>116</xdr:col>
      <xdr:colOff>63500</xdr:colOff>
      <xdr:row>76</xdr:row>
      <xdr:rowOff>124460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413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50800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29845</xdr:rowOff>
    </xdr:from>
    <xdr:to>
      <xdr:col>111</xdr:col>
      <xdr:colOff>177800</xdr:colOff>
      <xdr:row>76</xdr:row>
      <xdr:rowOff>111125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0600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152400</xdr:rowOff>
    </xdr:from>
    <xdr:ext cx="5334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839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29845</xdr:rowOff>
    </xdr:from>
    <xdr:to>
      <xdr:col>107</xdr:col>
      <xdr:colOff>50800</xdr:colOff>
      <xdr:row>76</xdr:row>
      <xdr:rowOff>74930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6004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137160</xdr:rowOff>
    </xdr:from>
    <xdr:ext cx="5334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3167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74930</xdr:rowOff>
    </xdr:from>
    <xdr:to>
      <xdr:col>102</xdr:col>
      <xdr:colOff>114300</xdr:colOff>
      <xdr:row>76</xdr:row>
      <xdr:rowOff>120650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051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153035</xdr:rowOff>
    </xdr:from>
    <xdr:ext cx="5334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3183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334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67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73660</xdr:rowOff>
    </xdr:from>
    <xdr:to>
      <xdr:col>116</xdr:col>
      <xdr:colOff>114300</xdr:colOff>
      <xdr:row>77</xdr:row>
      <xdr:rowOff>3810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52070</xdr:rowOff>
    </xdr:from>
    <xdr:ext cx="534670" cy="25781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822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60325</xdr:rowOff>
    </xdr:from>
    <xdr:to>
      <xdr:col>112</xdr:col>
      <xdr:colOff>38100</xdr:colOff>
      <xdr:row>76</xdr:row>
      <xdr:rowOff>161925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153035</xdr:rowOff>
    </xdr:from>
    <xdr:ext cx="5334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183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150495</xdr:rowOff>
    </xdr:from>
    <xdr:to>
      <xdr:col>107</xdr:col>
      <xdr:colOff>101600</xdr:colOff>
      <xdr:row>76</xdr:row>
      <xdr:rowOff>80645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97790</xdr:rowOff>
    </xdr:from>
    <xdr:ext cx="533400" cy="25781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2785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47,776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23495</xdr:rowOff>
    </xdr:from>
    <xdr:to>
      <xdr:col>102</xdr:col>
      <xdr:colOff>165100</xdr:colOff>
      <xdr:row>76</xdr:row>
      <xdr:rowOff>125095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141605</xdr:rowOff>
    </xdr:from>
    <xdr:ext cx="5334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828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69215</xdr:rowOff>
    </xdr:from>
    <xdr:to>
      <xdr:col>98</xdr:col>
      <xdr:colOff>38100</xdr:colOff>
      <xdr:row>76</xdr:row>
      <xdr:rowOff>170815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161925</xdr:rowOff>
    </xdr:from>
    <xdr:ext cx="53340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192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歳出決算額は、住民一人当たり</a:t>
          </a:r>
          <a:r>
            <a:rPr kumimoji="1" lang="en-US" altLang="ja-JP" sz="1300">
              <a:latin typeface="ＭＳ Ｐゴシック"/>
              <a:ea typeface="ＭＳ Ｐゴシック"/>
            </a:rPr>
            <a:t>518</a:t>
          </a:r>
          <a:r>
            <a:rPr kumimoji="1" lang="ja-JP" altLang="en-US" sz="1300">
              <a:latin typeface="ＭＳ Ｐゴシック"/>
              <a:ea typeface="ＭＳ Ｐゴシック"/>
            </a:rPr>
            <a:t>千円で、前年度から</a:t>
          </a:r>
          <a:r>
            <a:rPr kumimoji="1" lang="en-US" altLang="ja-JP" sz="1300">
              <a:latin typeface="ＭＳ Ｐゴシック"/>
              <a:ea typeface="ＭＳ Ｐゴシック"/>
            </a:rPr>
            <a:t>21</a:t>
          </a:r>
          <a:r>
            <a:rPr kumimoji="1" lang="ja-JP" altLang="en-US" sz="1300">
              <a:latin typeface="ＭＳ Ｐゴシック"/>
              <a:ea typeface="ＭＳ Ｐゴシック"/>
            </a:rPr>
            <a:t>千円増加している。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扶助費は低所得者支援給付金給付事業や保育料無償化事業の通年化により、大幅に増加している。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普通建設事業費は類似団体を下回っているものの、コミュニティセンター建設や室内温水プール建替により、増加している。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補助費は、新型コロナ対策及び物価高騰対策の減少により、類似団体同様、減少している。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積立金は減債基金への積立が増加したものの、公共施設整備基金や地域づくり基金への積立額の減少したことにより、減少している。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富山県魚津市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39,274
38,724
200.61
21,907,305
20,352,564
1,213,992
10,589,974
15,966,708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11.3
73.5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090" cy="25781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09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94615</xdr:rowOff>
    </xdr:from>
    <xdr:to>
      <xdr:col>24</xdr:col>
      <xdr:colOff>63500</xdr:colOff>
      <xdr:row>35</xdr:row>
      <xdr:rowOff>136525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536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76835</xdr:rowOff>
    </xdr:from>
    <xdr:ext cx="469900" cy="25781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1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94615</xdr:rowOff>
    </xdr:from>
    <xdr:to>
      <xdr:col>19</xdr:col>
      <xdr:colOff>177800</xdr:colOff>
      <xdr:row>35</xdr:row>
      <xdr:rowOff>116840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53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167005</xdr:rowOff>
    </xdr:from>
    <xdr:ext cx="468630" cy="25781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67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73025</xdr:rowOff>
    </xdr:from>
    <xdr:to>
      <xdr:col>15</xdr:col>
      <xdr:colOff>50800</xdr:colOff>
      <xdr:row>35</xdr:row>
      <xdr:rowOff>116840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37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8890</xdr:rowOff>
    </xdr:from>
    <xdr:ext cx="468630" cy="25781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381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73025</xdr:rowOff>
    </xdr:from>
    <xdr:to>
      <xdr:col>10</xdr:col>
      <xdr:colOff>114300</xdr:colOff>
      <xdr:row>35</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3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17780</xdr:rowOff>
    </xdr:from>
    <xdr:ext cx="468630" cy="25781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899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129540</xdr:rowOff>
    </xdr:from>
    <xdr:ext cx="46863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130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15875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64135</xdr:rowOff>
    </xdr:from>
    <xdr:ext cx="469900" cy="25781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4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43815</xdr:rowOff>
    </xdr:from>
    <xdr:to>
      <xdr:col>20</xdr:col>
      <xdr:colOff>38100</xdr:colOff>
      <xdr:row>35</xdr:row>
      <xdr:rowOff>145415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161925</xdr:rowOff>
    </xdr:from>
    <xdr:ext cx="46863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197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66040</xdr:rowOff>
    </xdr:from>
    <xdr:to>
      <xdr:col>15</xdr:col>
      <xdr:colOff>101600</xdr:colOff>
      <xdr:row>35</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158750</xdr:rowOff>
    </xdr:from>
    <xdr:ext cx="46863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159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22225</xdr:rowOff>
    </xdr:from>
    <xdr:to>
      <xdr:col>10</xdr:col>
      <xdr:colOff>165100</xdr:colOff>
      <xdr:row>35</xdr:row>
      <xdr:rowOff>123825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140335</xdr:rowOff>
    </xdr:from>
    <xdr:ext cx="46863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981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149860</xdr:rowOff>
    </xdr:from>
    <xdr:ext cx="46863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807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360" cy="2578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36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36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4670" cy="25781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9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8805" cy="25781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40640</xdr:rowOff>
    </xdr:from>
    <xdr:to>
      <xdr:col>24</xdr:col>
      <xdr:colOff>63500</xdr:colOff>
      <xdr:row>57</xdr:row>
      <xdr:rowOff>54610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32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40640</xdr:rowOff>
    </xdr:from>
    <xdr:to>
      <xdr:col>19</xdr:col>
      <xdr:colOff>177800</xdr:colOff>
      <xdr:row>57</xdr:row>
      <xdr:rowOff>92075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32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3400"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119380</xdr:rowOff>
    </xdr:from>
    <xdr:to>
      <xdr:col>15</xdr:col>
      <xdr:colOff>50800</xdr:colOff>
      <xdr:row>57</xdr:row>
      <xdr:rowOff>92075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913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113030</xdr:rowOff>
    </xdr:from>
    <xdr:ext cx="53340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542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119380</xdr:rowOff>
    </xdr:from>
    <xdr:to>
      <xdr:col>10</xdr:col>
      <xdr:colOff>114300</xdr:colOff>
      <xdr:row>57</xdr:row>
      <xdr:rowOff>145415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4913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86360</xdr:rowOff>
    </xdr:from>
    <xdr:ext cx="597535" cy="25781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173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148590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165100</xdr:rowOff>
    </xdr:from>
    <xdr:ext cx="5334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594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3810</xdr:rowOff>
    </xdr:from>
    <xdr:to>
      <xdr:col>24</xdr:col>
      <xdr:colOff>114300</xdr:colOff>
      <xdr:row>57</xdr:row>
      <xdr:rowOff>105410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153670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161290</xdr:rowOff>
    </xdr:from>
    <xdr:to>
      <xdr:col>20</xdr:col>
      <xdr:colOff>38100</xdr:colOff>
      <xdr:row>57</xdr:row>
      <xdr:rowOff>91440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82550</xdr:rowOff>
    </xdr:from>
    <xdr:ext cx="5334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55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41275</xdr:rowOff>
    </xdr:from>
    <xdr:to>
      <xdr:col>15</xdr:col>
      <xdr:colOff>101600</xdr:colOff>
      <xdr:row>57</xdr:row>
      <xdr:rowOff>143510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133985</xdr:rowOff>
    </xdr:from>
    <xdr:ext cx="533400" cy="25781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906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68580</xdr:rowOff>
    </xdr:from>
    <xdr:to>
      <xdr:col>10</xdr:col>
      <xdr:colOff>165100</xdr:colOff>
      <xdr:row>55</xdr:row>
      <xdr:rowOff>170180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161290</xdr:rowOff>
    </xdr:from>
    <xdr:ext cx="59753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591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94615</xdr:rowOff>
    </xdr:from>
    <xdr:to>
      <xdr:col>6</xdr:col>
      <xdr:colOff>38100</xdr:colOff>
      <xdr:row>58</xdr:row>
      <xdr:rowOff>24765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15875</xdr:rowOff>
    </xdr:from>
    <xdr:ext cx="53340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959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8805" cy="25781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94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62230</xdr:rowOff>
    </xdr:from>
    <xdr:to>
      <xdr:col>24</xdr:col>
      <xdr:colOff>63500</xdr:colOff>
      <xdr:row>77</xdr:row>
      <xdr:rowOff>118110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38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66040</xdr:rowOff>
    </xdr:from>
    <xdr:ext cx="598805" cy="25781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3175</xdr:rowOff>
    </xdr:from>
    <xdr:to>
      <xdr:col>19</xdr:col>
      <xdr:colOff>177800</xdr:colOff>
      <xdr:row>77</xdr:row>
      <xdr:rowOff>118110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0482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7535" cy="25781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7971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3175</xdr:rowOff>
    </xdr:from>
    <xdr:to>
      <xdr:col>15</xdr:col>
      <xdr:colOff>50800</xdr:colOff>
      <xdr:row>78</xdr:row>
      <xdr:rowOff>54610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482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7620</xdr:rowOff>
    </xdr:from>
    <xdr:ext cx="597535" cy="25781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6949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54610</xdr:rowOff>
    </xdr:from>
    <xdr:to>
      <xdr:col>10</xdr:col>
      <xdr:colOff>114300</xdr:colOff>
      <xdr:row>78</xdr:row>
      <xdr:rowOff>60325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77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107315</xdr:rowOff>
    </xdr:from>
    <xdr:ext cx="59753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66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166370</xdr:rowOff>
    </xdr:from>
    <xdr:ext cx="597535" cy="25781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251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11430</xdr:rowOff>
    </xdr:from>
    <xdr:to>
      <xdr:col>24</xdr:col>
      <xdr:colOff>114300</xdr:colOff>
      <xdr:row>77</xdr:row>
      <xdr:rowOff>113030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161290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154,845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67310</xdr:rowOff>
    </xdr:from>
    <xdr:to>
      <xdr:col>20</xdr:col>
      <xdr:colOff>38100</xdr:colOff>
      <xdr:row>77</xdr:row>
      <xdr:rowOff>168910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160020</xdr:rowOff>
    </xdr:from>
    <xdr:ext cx="59753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361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123825</xdr:rowOff>
    </xdr:from>
    <xdr:to>
      <xdr:col>15</xdr:col>
      <xdr:colOff>101600</xdr:colOff>
      <xdr:row>77</xdr:row>
      <xdr:rowOff>53975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45085</xdr:rowOff>
    </xdr:from>
    <xdr:ext cx="597535"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2467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3810</xdr:rowOff>
    </xdr:from>
    <xdr:to>
      <xdr:col>10</xdr:col>
      <xdr:colOff>165100</xdr:colOff>
      <xdr:row>78</xdr:row>
      <xdr:rowOff>105410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97790</xdr:rowOff>
    </xdr:from>
    <xdr:ext cx="597535" cy="25781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4708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9525</xdr:rowOff>
    </xdr:from>
    <xdr:to>
      <xdr:col>6</xdr:col>
      <xdr:colOff>38100</xdr:colOff>
      <xdr:row>78</xdr:row>
      <xdr:rowOff>111125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102235</xdr:rowOff>
    </xdr:from>
    <xdr:ext cx="597535" cy="2584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753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68580</xdr:rowOff>
    </xdr:from>
    <xdr:to>
      <xdr:col>24</xdr:col>
      <xdr:colOff>63500</xdr:colOff>
      <xdr:row>97</xdr:row>
      <xdr:rowOff>69850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92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69850</xdr:rowOff>
    </xdr:from>
    <xdr:to>
      <xdr:col>19</xdr:col>
      <xdr:colOff>177800</xdr:colOff>
      <xdr:row>97</xdr:row>
      <xdr:rowOff>113030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0050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33400" cy="25781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022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113030</xdr:rowOff>
    </xdr:from>
    <xdr:to>
      <xdr:col>15</xdr:col>
      <xdr:colOff>50800</xdr:colOff>
      <xdr:row>98</xdr:row>
      <xdr:rowOff>43815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4368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33400"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0585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43815</xdr:rowOff>
    </xdr:from>
    <xdr:to>
      <xdr:col>10</xdr:col>
      <xdr:colOff>114300</xdr:colOff>
      <xdr:row>98</xdr:row>
      <xdr:rowOff>97790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459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33400" cy="25781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205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334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217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17780</xdr:rowOff>
    </xdr:from>
    <xdr:to>
      <xdr:col>24</xdr:col>
      <xdr:colOff>114300</xdr:colOff>
      <xdr:row>97</xdr:row>
      <xdr:rowOff>119380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167640</xdr:rowOff>
    </xdr:from>
    <xdr:ext cx="534670" cy="257810"/>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68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19050</xdr:rowOff>
    </xdr:from>
    <xdr:to>
      <xdr:col>20</xdr:col>
      <xdr:colOff>38100</xdr:colOff>
      <xdr:row>97</xdr:row>
      <xdr:rowOff>120650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111760</xdr:rowOff>
    </xdr:from>
    <xdr:ext cx="533400" cy="25781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742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62230</xdr:rowOff>
    </xdr:from>
    <xdr:to>
      <xdr:col>15</xdr:col>
      <xdr:colOff>101600</xdr:colOff>
      <xdr:row>97</xdr:row>
      <xdr:rowOff>163830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154940</xdr:rowOff>
    </xdr:from>
    <xdr:ext cx="533400" cy="25781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785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164465</xdr:rowOff>
    </xdr:from>
    <xdr:to>
      <xdr:col>10</xdr:col>
      <xdr:colOff>165100</xdr:colOff>
      <xdr:row>98</xdr:row>
      <xdr:rowOff>94615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86360</xdr:rowOff>
    </xdr:from>
    <xdr:ext cx="533400" cy="25781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88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46990</xdr:rowOff>
    </xdr:from>
    <xdr:to>
      <xdr:col>6</xdr:col>
      <xdr:colOff>38100</xdr:colOff>
      <xdr:row>98</xdr:row>
      <xdr:rowOff>148590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139700</xdr:rowOff>
    </xdr:from>
    <xdr:ext cx="53340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941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090" cy="25781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090" cy="25781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09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9900" cy="25781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24130</xdr:rowOff>
    </xdr:from>
    <xdr:to>
      <xdr:col>55</xdr:col>
      <xdr:colOff>0</xdr:colOff>
      <xdr:row>37</xdr:row>
      <xdr:rowOff>35560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677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56515</xdr:rowOff>
    </xdr:from>
    <xdr:ext cx="378460" cy="2584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00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42545</xdr:rowOff>
    </xdr:from>
    <xdr:to>
      <xdr:col>50</xdr:col>
      <xdr:colOff>114300</xdr:colOff>
      <xdr:row>37</xdr:row>
      <xdr:rowOff>35560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21474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16510</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531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167005</xdr:rowOff>
    </xdr:from>
    <xdr:to>
      <xdr:col>45</xdr:col>
      <xdr:colOff>177800</xdr:colOff>
      <xdr:row>36</xdr:row>
      <xdr:rowOff>42545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1677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163195</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506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79375</xdr:rowOff>
    </xdr:from>
    <xdr:to>
      <xdr:col>41</xdr:col>
      <xdr:colOff>50800</xdr:colOff>
      <xdr:row>35</xdr:row>
      <xdr:rowOff>167005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8012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129540</xdr:rowOff>
    </xdr:from>
    <xdr:ext cx="46863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148590</xdr:rowOff>
    </xdr:from>
    <xdr:ext cx="46863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492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144780</xdr:rowOff>
    </xdr:from>
    <xdr:to>
      <xdr:col>55</xdr:col>
      <xdr:colOff>50800</xdr:colOff>
      <xdr:row>37</xdr:row>
      <xdr:rowOff>74930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167640</xdr:rowOff>
    </xdr:from>
    <xdr:ext cx="469900" cy="25781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683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156210</xdr:rowOff>
    </xdr:from>
    <xdr:to>
      <xdr:col>50</xdr:col>
      <xdr:colOff>165100</xdr:colOff>
      <xdr:row>37</xdr:row>
      <xdr:rowOff>86360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102870</xdr:rowOff>
    </xdr:from>
    <xdr:ext cx="46863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350" y="6103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163195</xdr:rowOff>
    </xdr:from>
    <xdr:to>
      <xdr:col>46</xdr:col>
      <xdr:colOff>38100</xdr:colOff>
      <xdr:row>36</xdr:row>
      <xdr:rowOff>93345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34</xdr:row>
      <xdr:rowOff>109855</xdr:rowOff>
    </xdr:from>
    <xdr:ext cx="468630" cy="25781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350" y="5939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116205</xdr:rowOff>
    </xdr:from>
    <xdr:to>
      <xdr:col>41</xdr:col>
      <xdr:colOff>101600</xdr:colOff>
      <xdr:row>36</xdr:row>
      <xdr:rowOff>46355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63500</xdr:rowOff>
    </xdr:from>
    <xdr:ext cx="468630" cy="25781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350" y="5892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29210</xdr:rowOff>
    </xdr:from>
    <xdr:to>
      <xdr:col>36</xdr:col>
      <xdr:colOff>165100</xdr:colOff>
      <xdr:row>35</xdr:row>
      <xdr:rowOff>130175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146685</xdr:rowOff>
    </xdr:from>
    <xdr:ext cx="468630" cy="25781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350" y="5804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128905</xdr:rowOff>
    </xdr:from>
    <xdr:to>
      <xdr:col>54</xdr:col>
      <xdr:colOff>189865</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8460" cy="25781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0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4670" cy="25781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80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102870</xdr:rowOff>
    </xdr:from>
    <xdr:to>
      <xdr:col>55</xdr:col>
      <xdr:colOff>0</xdr:colOff>
      <xdr:row>56</xdr:row>
      <xdr:rowOff>132080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40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66040</xdr:rowOff>
    </xdr:from>
    <xdr:ext cx="534670" cy="25781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24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132080</xdr:rowOff>
    </xdr:from>
    <xdr:to>
      <xdr:col>50</xdr:col>
      <xdr:colOff>114300</xdr:colOff>
      <xdr:row>57</xdr:row>
      <xdr:rowOff>53975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3328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15875</xdr:rowOff>
    </xdr:from>
    <xdr:ext cx="5334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788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53975</xdr:rowOff>
    </xdr:from>
    <xdr:to>
      <xdr:col>45</xdr:col>
      <xdr:colOff>177800</xdr:colOff>
      <xdr:row>57</xdr:row>
      <xdr:rowOff>57785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266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334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900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139065</xdr:rowOff>
    </xdr:from>
    <xdr:to>
      <xdr:col>41</xdr:col>
      <xdr:colOff>50800</xdr:colOff>
      <xdr:row>57</xdr:row>
      <xdr:rowOff>57785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4026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33400" cy="25781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81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17780</xdr:rowOff>
    </xdr:from>
    <xdr:ext cx="533400"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790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52070</xdr:rowOff>
    </xdr:from>
    <xdr:to>
      <xdr:col>55</xdr:col>
      <xdr:colOff>50800</xdr:colOff>
      <xdr:row>56</xdr:row>
      <xdr:rowOff>153670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74930</xdr:rowOff>
    </xdr:from>
    <xdr:ext cx="534670" cy="25781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46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80645</xdr:rowOff>
    </xdr:from>
    <xdr:to>
      <xdr:col>50</xdr:col>
      <xdr:colOff>165100</xdr:colOff>
      <xdr:row>57</xdr:row>
      <xdr:rowOff>10795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27305</xdr:rowOff>
    </xdr:from>
    <xdr:ext cx="5334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457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3175</xdr:rowOff>
    </xdr:from>
    <xdr:to>
      <xdr:col>46</xdr:col>
      <xdr:colOff>38100</xdr:colOff>
      <xdr:row>57</xdr:row>
      <xdr:rowOff>104775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95885</xdr:rowOff>
    </xdr:from>
    <xdr:ext cx="53340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868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6985</xdr:rowOff>
    </xdr:from>
    <xdr:to>
      <xdr:col>41</xdr:col>
      <xdr:colOff>101600</xdr:colOff>
      <xdr:row>57</xdr:row>
      <xdr:rowOff>109220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99695</xdr:rowOff>
    </xdr:from>
    <xdr:ext cx="533400" cy="25781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872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88265</xdr:rowOff>
    </xdr:from>
    <xdr:to>
      <xdr:col>36</xdr:col>
      <xdr:colOff>165100</xdr:colOff>
      <xdr:row>57</xdr:row>
      <xdr:rowOff>18415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34925</xdr:rowOff>
    </xdr:from>
    <xdr:ext cx="53340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464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132080</xdr:rowOff>
    </xdr:from>
    <xdr:to>
      <xdr:col>54</xdr:col>
      <xdr:colOff>189865</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781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4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4670" cy="25781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7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45085</xdr:rowOff>
    </xdr:from>
    <xdr:to>
      <xdr:col>55</xdr:col>
      <xdr:colOff>0</xdr:colOff>
      <xdr:row>77</xdr:row>
      <xdr:rowOff>3810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7528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109220</xdr:rowOff>
    </xdr:from>
    <xdr:ext cx="534670" cy="25781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4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151765</xdr:rowOff>
    </xdr:from>
    <xdr:to>
      <xdr:col>50</xdr:col>
      <xdr:colOff>114300</xdr:colOff>
      <xdr:row>76</xdr:row>
      <xdr:rowOff>45085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105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4445</xdr:rowOff>
    </xdr:from>
    <xdr:ext cx="5334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206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151765</xdr:rowOff>
    </xdr:from>
    <xdr:to>
      <xdr:col>45</xdr:col>
      <xdr:colOff>177800</xdr:colOff>
      <xdr:row>75</xdr:row>
      <xdr:rowOff>151765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10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8890</xdr:rowOff>
    </xdr:from>
    <xdr:ext cx="533400" cy="25781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210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151765</xdr:rowOff>
    </xdr:from>
    <xdr:to>
      <xdr:col>41</xdr:col>
      <xdr:colOff>50800</xdr:colOff>
      <xdr:row>76</xdr:row>
      <xdr:rowOff>136525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10515"/>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165100</xdr:rowOff>
    </xdr:from>
    <xdr:ext cx="5334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195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144780</xdr:rowOff>
    </xdr:from>
    <xdr:ext cx="533400" cy="25781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346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124460</xdr:rowOff>
    </xdr:from>
    <xdr:to>
      <xdr:col>55</xdr:col>
      <xdr:colOff>50800</xdr:colOff>
      <xdr:row>77</xdr:row>
      <xdr:rowOff>54610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147320</xdr:rowOff>
    </xdr:from>
    <xdr:ext cx="534670" cy="259080"/>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166370</xdr:rowOff>
    </xdr:from>
    <xdr:to>
      <xdr:col>50</xdr:col>
      <xdr:colOff>165100</xdr:colOff>
      <xdr:row>76</xdr:row>
      <xdr:rowOff>95885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25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112395</xdr:rowOff>
    </xdr:from>
    <xdr:ext cx="533400"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2799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100965</xdr:rowOff>
    </xdr:from>
    <xdr:to>
      <xdr:col>46</xdr:col>
      <xdr:colOff>38100</xdr:colOff>
      <xdr:row>76</xdr:row>
      <xdr:rowOff>31115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47625</xdr:rowOff>
    </xdr:from>
    <xdr:ext cx="53340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2734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100965</xdr:rowOff>
    </xdr:from>
    <xdr:to>
      <xdr:col>41</xdr:col>
      <xdr:colOff>101600</xdr:colOff>
      <xdr:row>76</xdr:row>
      <xdr:rowOff>31115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47625</xdr:rowOff>
    </xdr:from>
    <xdr:ext cx="53340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2734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86360</xdr:rowOff>
    </xdr:from>
    <xdr:to>
      <xdr:col>36</xdr:col>
      <xdr:colOff>165100</xdr:colOff>
      <xdr:row>77</xdr:row>
      <xdr:rowOff>15875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32385</xdr:rowOff>
    </xdr:from>
    <xdr:ext cx="533400" cy="25781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4965" y="128911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81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467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57785</xdr:rowOff>
    </xdr:from>
    <xdr:to>
      <xdr:col>55</xdr:col>
      <xdr:colOff>0</xdr:colOff>
      <xdr:row>97</xdr:row>
      <xdr:rowOff>84455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884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781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84455</xdr:rowOff>
    </xdr:from>
    <xdr:to>
      <xdr:col>50</xdr:col>
      <xdr:colOff>114300</xdr:colOff>
      <xdr:row>97</xdr:row>
      <xdr:rowOff>164465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151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33400" cy="25781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62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164465</xdr:rowOff>
    </xdr:from>
    <xdr:to>
      <xdr:col>45</xdr:col>
      <xdr:colOff>177800</xdr:colOff>
      <xdr:row>98</xdr:row>
      <xdr:rowOff>22225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951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76835</xdr:rowOff>
    </xdr:from>
    <xdr:ext cx="533400" cy="25781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4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22225</xdr:rowOff>
    </xdr:from>
    <xdr:to>
      <xdr:col>41</xdr:col>
      <xdr:colOff>50800</xdr:colOff>
      <xdr:row>98</xdr:row>
      <xdr:rowOff>113030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2432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64135</xdr:rowOff>
    </xdr:from>
    <xdr:ext cx="533400" cy="25781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8890</xdr:rowOff>
    </xdr:from>
    <xdr:ext cx="533400" cy="25781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6985</xdr:rowOff>
    </xdr:from>
    <xdr:to>
      <xdr:col>55</xdr:col>
      <xdr:colOff>50800</xdr:colOff>
      <xdr:row>97</xdr:row>
      <xdr:rowOff>109220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156845</xdr:rowOff>
    </xdr:from>
    <xdr:ext cx="534670" cy="25781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160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33655</xdr:rowOff>
    </xdr:from>
    <xdr:to>
      <xdr:col>50</xdr:col>
      <xdr:colOff>165100</xdr:colOff>
      <xdr:row>97</xdr:row>
      <xdr:rowOff>135255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126365</xdr:rowOff>
    </xdr:from>
    <xdr:ext cx="53340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757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113665</xdr:rowOff>
    </xdr:from>
    <xdr:to>
      <xdr:col>46</xdr:col>
      <xdr:colOff>38100</xdr:colOff>
      <xdr:row>98</xdr:row>
      <xdr:rowOff>43815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34925</xdr:rowOff>
    </xdr:from>
    <xdr:ext cx="53340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837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143510</xdr:rowOff>
    </xdr:from>
    <xdr:to>
      <xdr:col>41</xdr:col>
      <xdr:colOff>101600</xdr:colOff>
      <xdr:row>98</xdr:row>
      <xdr:rowOff>73025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64135</xdr:rowOff>
    </xdr:from>
    <xdr:ext cx="533400" cy="25781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866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62230</xdr:rowOff>
    </xdr:from>
    <xdr:to>
      <xdr:col>36</xdr:col>
      <xdr:colOff>165100</xdr:colOff>
      <xdr:row>98</xdr:row>
      <xdr:rowOff>163830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154940</xdr:rowOff>
    </xdr:from>
    <xdr:ext cx="533400" cy="25781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957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781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781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360"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360"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105410</xdr:rowOff>
    </xdr:from>
    <xdr:to>
      <xdr:col>85</xdr:col>
      <xdr:colOff>127000</xdr:colOff>
      <xdr:row>38</xdr:row>
      <xdr:rowOff>107315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205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166370</xdr:rowOff>
    </xdr:from>
    <xdr:ext cx="534670" cy="25781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85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107315</xdr:rowOff>
    </xdr:from>
    <xdr:to>
      <xdr:col>81</xdr:col>
      <xdr:colOff>50800</xdr:colOff>
      <xdr:row>38</xdr:row>
      <xdr:rowOff>113665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224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103505</xdr:rowOff>
    </xdr:from>
    <xdr:ext cx="5334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275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113665</xdr:rowOff>
    </xdr:from>
    <xdr:to>
      <xdr:col>76</xdr:col>
      <xdr:colOff>114300</xdr:colOff>
      <xdr:row>38</xdr:row>
      <xdr:rowOff>119380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287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104140</xdr:rowOff>
    </xdr:from>
    <xdr:ext cx="5334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276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110490</xdr:rowOff>
    </xdr:from>
    <xdr:to>
      <xdr:col>71</xdr:col>
      <xdr:colOff>177800</xdr:colOff>
      <xdr:row>38</xdr:row>
      <xdr:rowOff>119380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625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94615</xdr:rowOff>
    </xdr:from>
    <xdr:ext cx="5334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266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110490</xdr:rowOff>
    </xdr:from>
    <xdr:ext cx="533400" cy="25781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282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140970</xdr:rowOff>
    </xdr:from>
    <xdr:ext cx="534670" cy="2590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8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56515</xdr:rowOff>
    </xdr:from>
    <xdr:to>
      <xdr:col>81</xdr:col>
      <xdr:colOff>101600</xdr:colOff>
      <xdr:row>38</xdr:row>
      <xdr:rowOff>158115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149225</xdr:rowOff>
    </xdr:from>
    <xdr:ext cx="53340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664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63500</xdr:rowOff>
    </xdr:from>
    <xdr:to>
      <xdr:col>76</xdr:col>
      <xdr:colOff>165100</xdr:colOff>
      <xdr:row>38</xdr:row>
      <xdr:rowOff>164465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155575</xdr:rowOff>
    </xdr:from>
    <xdr:ext cx="533400" cy="25781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670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68580</xdr:rowOff>
    </xdr:from>
    <xdr:to>
      <xdr:col>72</xdr:col>
      <xdr:colOff>38100</xdr:colOff>
      <xdr:row>38</xdr:row>
      <xdr:rowOff>170180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161290</xdr:rowOff>
    </xdr:from>
    <xdr:ext cx="533400"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676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59690</xdr:rowOff>
    </xdr:from>
    <xdr:to>
      <xdr:col>67</xdr:col>
      <xdr:colOff>101600</xdr:colOff>
      <xdr:row>38</xdr:row>
      <xdr:rowOff>161290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152400</xdr:rowOff>
    </xdr:from>
    <xdr:ext cx="533400"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667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81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360" cy="25781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467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8805" cy="257810"/>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6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123825</xdr:rowOff>
    </xdr:from>
    <xdr:to>
      <xdr:col>85</xdr:col>
      <xdr:colOff>127000</xdr:colOff>
      <xdr:row>58</xdr:row>
      <xdr:rowOff>22225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25025"/>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3175</xdr:rowOff>
    </xdr:from>
    <xdr:ext cx="53467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22225</xdr:rowOff>
    </xdr:from>
    <xdr:to>
      <xdr:col>81</xdr:col>
      <xdr:colOff>50800</xdr:colOff>
      <xdr:row>58</xdr:row>
      <xdr:rowOff>86995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6632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334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612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67310</xdr:rowOff>
    </xdr:from>
    <xdr:to>
      <xdr:col>76</xdr:col>
      <xdr:colOff>114300</xdr:colOff>
      <xdr:row>58</xdr:row>
      <xdr:rowOff>86995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114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33400" cy="25781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608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67310</xdr:rowOff>
    </xdr:from>
    <xdr:to>
      <xdr:col>71</xdr:col>
      <xdr:colOff>177800</xdr:colOff>
      <xdr:row>58</xdr:row>
      <xdr:rowOff>95885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114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334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92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33400" cy="25781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42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73025</xdr:rowOff>
    </xdr:from>
    <xdr:to>
      <xdr:col>85</xdr:col>
      <xdr:colOff>177800</xdr:colOff>
      <xdr:row>57</xdr:row>
      <xdr:rowOff>3175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95885</xdr:rowOff>
    </xdr:from>
    <xdr:ext cx="534670" cy="25908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25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143510</xdr:rowOff>
    </xdr:from>
    <xdr:to>
      <xdr:col>81</xdr:col>
      <xdr:colOff>101600</xdr:colOff>
      <xdr:row>58</xdr:row>
      <xdr:rowOff>73025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64135</xdr:rowOff>
    </xdr:from>
    <xdr:ext cx="533400" cy="25781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10008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36195</xdr:rowOff>
    </xdr:from>
    <xdr:to>
      <xdr:col>76</xdr:col>
      <xdr:colOff>165100</xdr:colOff>
      <xdr:row>58</xdr:row>
      <xdr:rowOff>137795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128905</xdr:rowOff>
    </xdr:from>
    <xdr:ext cx="533400"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10073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xdr:rowOff>
    </xdr:from>
    <xdr:to>
      <xdr:col>72</xdr:col>
      <xdr:colOff>38100</xdr:colOff>
      <xdr:row>58</xdr:row>
      <xdr:rowOff>118110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109220</xdr:rowOff>
    </xdr:from>
    <xdr:ext cx="533400" cy="25781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10053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45085</xdr:rowOff>
    </xdr:from>
    <xdr:to>
      <xdr:col>67</xdr:col>
      <xdr:colOff>101600</xdr:colOff>
      <xdr:row>58</xdr:row>
      <xdr:rowOff>146685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137795</xdr:rowOff>
    </xdr:from>
    <xdr:ext cx="533400"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10081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81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4670" cy="257810"/>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1905</xdr:rowOff>
    </xdr:from>
    <xdr:to>
      <xdr:col>85</xdr:col>
      <xdr:colOff>127000</xdr:colOff>
      <xdr:row>79</xdr:row>
      <xdr:rowOff>3175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464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3175</xdr:rowOff>
    </xdr:from>
    <xdr:to>
      <xdr:col>81</xdr:col>
      <xdr:colOff>50800</xdr:colOff>
      <xdr:row>79</xdr:row>
      <xdr:rowOff>15875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477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863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180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15875</xdr:rowOff>
    </xdr:from>
    <xdr:to>
      <xdr:col>76</xdr:col>
      <xdr:colOff>114300</xdr:colOff>
      <xdr:row>79</xdr:row>
      <xdr:rowOff>15875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604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863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15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166370</xdr:rowOff>
    </xdr:from>
    <xdr:to>
      <xdr:col>71</xdr:col>
      <xdr:colOff>177800</xdr:colOff>
      <xdr:row>79</xdr:row>
      <xdr:rowOff>15875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394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863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067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863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689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122555</xdr:rowOff>
    </xdr:from>
    <xdr:to>
      <xdr:col>85</xdr:col>
      <xdr:colOff>177800</xdr:colOff>
      <xdr:row>79</xdr:row>
      <xdr:rowOff>52705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37465</xdr:rowOff>
    </xdr:from>
    <xdr:ext cx="469900" cy="25908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10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123825</xdr:rowOff>
    </xdr:from>
    <xdr:to>
      <xdr:col>81</xdr:col>
      <xdr:colOff>101600</xdr:colOff>
      <xdr:row>79</xdr:row>
      <xdr:rowOff>53975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45085</xdr:rowOff>
    </xdr:from>
    <xdr:ext cx="468630" cy="2584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350" y="135896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136525</xdr:rowOff>
    </xdr:from>
    <xdr:to>
      <xdr:col>76</xdr:col>
      <xdr:colOff>165100</xdr:colOff>
      <xdr:row>79</xdr:row>
      <xdr:rowOff>66675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57785</xdr:rowOff>
    </xdr:from>
    <xdr:ext cx="37846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70" y="13602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136525</xdr:rowOff>
    </xdr:from>
    <xdr:to>
      <xdr:col>72</xdr:col>
      <xdr:colOff>38100</xdr:colOff>
      <xdr:row>79</xdr:row>
      <xdr:rowOff>66675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57785</xdr:rowOff>
    </xdr:from>
    <xdr:ext cx="37846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70" y="13602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114935</xdr:rowOff>
    </xdr:from>
    <xdr:to>
      <xdr:col>67</xdr:col>
      <xdr:colOff>101600</xdr:colOff>
      <xdr:row>79</xdr:row>
      <xdr:rowOff>45085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36195</xdr:rowOff>
    </xdr:from>
    <xdr:ext cx="468630"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3580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4670" cy="257810"/>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09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22225</xdr:rowOff>
    </xdr:from>
    <xdr:to>
      <xdr:col>85</xdr:col>
      <xdr:colOff>127000</xdr:colOff>
      <xdr:row>96</xdr:row>
      <xdr:rowOff>35560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814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146050</xdr:rowOff>
    </xdr:from>
    <xdr:ext cx="534670" cy="25781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9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35560</xdr:rowOff>
    </xdr:from>
    <xdr:to>
      <xdr:col>81</xdr:col>
      <xdr:colOff>50800</xdr:colOff>
      <xdr:row>96</xdr:row>
      <xdr:rowOff>76200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947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83820</xdr:rowOff>
    </xdr:from>
    <xdr:ext cx="5334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028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76200</xdr:rowOff>
    </xdr:from>
    <xdr:to>
      <xdr:col>76</xdr:col>
      <xdr:colOff>114300</xdr:colOff>
      <xdr:row>96</xdr:row>
      <xdr:rowOff>103505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354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33400" cy="25781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03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97790</xdr:rowOff>
    </xdr:from>
    <xdr:to>
      <xdr:col>71</xdr:col>
      <xdr:colOff>177800</xdr:colOff>
      <xdr:row>96</xdr:row>
      <xdr:rowOff>103505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569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33400" cy="25781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0458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143510</xdr:rowOff>
    </xdr:from>
    <xdr:ext cx="533400" cy="25781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143510</xdr:rowOff>
    </xdr:from>
    <xdr:to>
      <xdr:col>85</xdr:col>
      <xdr:colOff>177800</xdr:colOff>
      <xdr:row>96</xdr:row>
      <xdr:rowOff>73025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121285</xdr:rowOff>
    </xdr:from>
    <xdr:ext cx="534670" cy="25781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090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156210</xdr:rowOff>
    </xdr:from>
    <xdr:to>
      <xdr:col>81</xdr:col>
      <xdr:colOff>101600</xdr:colOff>
      <xdr:row>96</xdr:row>
      <xdr:rowOff>86360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77470</xdr:rowOff>
    </xdr:from>
    <xdr:ext cx="533400" cy="25781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6536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25400</xdr:rowOff>
    </xdr:from>
    <xdr:to>
      <xdr:col>76</xdr:col>
      <xdr:colOff>165100</xdr:colOff>
      <xdr:row>96</xdr:row>
      <xdr:rowOff>127000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118110</xdr:rowOff>
    </xdr:from>
    <xdr:ext cx="53340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6577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52705</xdr:rowOff>
    </xdr:from>
    <xdr:to>
      <xdr:col>72</xdr:col>
      <xdr:colOff>38100</xdr:colOff>
      <xdr:row>96</xdr:row>
      <xdr:rowOff>154940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11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3400" cy="2578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660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46355</xdr:rowOff>
    </xdr:from>
    <xdr:to>
      <xdr:col>67</xdr:col>
      <xdr:colOff>101600</xdr:colOff>
      <xdr:row>96</xdr:row>
      <xdr:rowOff>147955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139065</xdr:rowOff>
    </xdr:from>
    <xdr:ext cx="533400"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598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09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090" cy="25781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09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8460" cy="2584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781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44398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総務費は基金積立金が昨年度より減少したことにより、減少している。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民生費は類似団体平均を下回っているものの、低所得者支援給付金給付事業や保育料無償化事業の通年化により、大幅に増加している。</a:t>
          </a:r>
        </a:p>
        <a:p>
          <a:r>
            <a:rPr kumimoji="1" lang="ja-JP" altLang="en-US" sz="1300">
              <a:latin typeface="ＭＳ Ｐゴシック"/>
              <a:ea typeface="ＭＳ Ｐゴシック"/>
            </a:rPr>
            <a:t>教育費はコミュニティセンター建設や室内温水プール建替により、大幅に増加しており、類似団体平均を上回っている。</a:t>
          </a:r>
        </a:p>
        <a:p>
          <a:r>
            <a:rPr kumimoji="1" lang="ja-JP" altLang="en-US" sz="1300">
              <a:latin typeface="ＭＳ Ｐゴシック"/>
              <a:ea typeface="ＭＳ Ｐゴシック"/>
            </a:rPr>
            <a:t>商工費は新型コロナ対策の減少や企業団地造成に係る償還の終了により、大幅に減少している。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富山県魚津市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令和５年度は新型コロナの影響による歳出の抑制等が落ち着き、実質収支額は昨年度比で</a:t>
          </a:r>
          <a:r>
            <a:rPr kumimoji="1" lang="en-US" altLang="ja-JP" sz="1400">
              <a:latin typeface="ＭＳ ゴシック"/>
              <a:ea typeface="ＭＳ ゴシック"/>
            </a:rPr>
            <a:t>1.7</a:t>
          </a:r>
          <a:r>
            <a:rPr kumimoji="1" lang="ja-JP" altLang="en-US" sz="1400">
              <a:latin typeface="ＭＳ ゴシック"/>
              <a:ea typeface="ＭＳ ゴシック"/>
            </a:rPr>
            <a:t>億円減少しているものの、新型コロナ発生前の令和元年度と比べると以前高い水準で推移している。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今後も引き続き執務効率の向上等の取り組みを通じて歳出の抑制を図り、健全な財政運営に努めていく。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富山県魚津市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令和５年度は新型コロナの影響による歳出の抑制等が落ち着き、実質収支額は昨年度比で</a:t>
          </a:r>
          <a:r>
            <a:rPr kumimoji="1" lang="en-US" altLang="ja-JP" sz="1400">
              <a:latin typeface="ＭＳ ゴシック"/>
              <a:ea typeface="ＭＳ ゴシック"/>
            </a:rPr>
            <a:t>2.0</a:t>
          </a:r>
          <a:r>
            <a:rPr kumimoji="1" lang="ja-JP" altLang="en-US" sz="1400">
              <a:latin typeface="ＭＳ ゴシック"/>
              <a:ea typeface="ＭＳ ゴシック"/>
            </a:rPr>
            <a:t>億円減少したものの、新型コロナ発生前の令和元年度と比べると以前高い水準で推移している。</a:t>
          </a:r>
        </a:p>
        <a:p>
          <a:r>
            <a:rPr kumimoji="1" lang="ja-JP" altLang="en-US" sz="1400">
              <a:latin typeface="ＭＳ ゴシック"/>
              <a:ea typeface="ＭＳ ゴシック"/>
            </a:rPr>
            <a:t>今後も引き続き行財政改革に取り組み、基金に頼らない持続可能な財政運営に努めていく。</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65306;&#20170;&#22238;&#20316;&#25104;&#20998;&#12305;_162043_&#39770;&#2794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112.2</v>
          </cell>
          <cell r="BX51">
            <v>104.5</v>
          </cell>
          <cell r="CF51">
            <v>79.7</v>
          </cell>
          <cell r="CN51">
            <v>76.7</v>
          </cell>
          <cell r="CV51">
            <v>73.5</v>
          </cell>
        </row>
        <row r="53">
          <cell r="BP53">
            <v>64.3</v>
          </cell>
          <cell r="BX53">
            <v>65.7</v>
          </cell>
          <cell r="CF53">
            <v>67.2</v>
          </cell>
          <cell r="CN53">
            <v>68.2</v>
          </cell>
          <cell r="CV53">
            <v>69</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112.2</v>
          </cell>
          <cell r="BX73">
            <v>104.5</v>
          </cell>
          <cell r="CF73">
            <v>79.7</v>
          </cell>
          <cell r="CN73">
            <v>76.7</v>
          </cell>
          <cell r="CV73">
            <v>73.5</v>
          </cell>
        </row>
        <row r="75">
          <cell r="BP75">
            <v>12.9</v>
          </cell>
          <cell r="BX75">
            <v>11.8</v>
          </cell>
          <cell r="CF75">
            <v>10.7</v>
          </cell>
          <cell r="CN75">
            <v>10.8</v>
          </cell>
          <cell r="CV75">
            <v>11.3</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opLeftCell="A34"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128</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132</v>
      </c>
      <c r="C2" s="3"/>
      <c r="D2" s="10"/>
    </row>
    <row r="3" spans="1:119" ht="18.75" customHeight="1" x14ac:dyDescent="0.15">
      <c r="A3" s="2"/>
      <c r="B3" s="460" t="s">
        <v>134</v>
      </c>
      <c r="C3" s="461"/>
      <c r="D3" s="461"/>
      <c r="E3" s="462"/>
      <c r="F3" s="462"/>
      <c r="G3" s="462"/>
      <c r="H3" s="462"/>
      <c r="I3" s="462"/>
      <c r="J3" s="462"/>
      <c r="K3" s="462"/>
      <c r="L3" s="462" t="s">
        <v>137</v>
      </c>
      <c r="M3" s="462"/>
      <c r="N3" s="462"/>
      <c r="O3" s="462"/>
      <c r="P3" s="462"/>
      <c r="Q3" s="462"/>
      <c r="R3" s="469"/>
      <c r="S3" s="469"/>
      <c r="T3" s="469"/>
      <c r="U3" s="469"/>
      <c r="V3" s="470"/>
      <c r="W3" s="320" t="s">
        <v>138</v>
      </c>
      <c r="X3" s="321"/>
      <c r="Y3" s="321"/>
      <c r="Z3" s="321"/>
      <c r="AA3" s="321"/>
      <c r="AB3" s="461"/>
      <c r="AC3" s="469" t="s">
        <v>140</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145</v>
      </c>
      <c r="BO3" s="321"/>
      <c r="BP3" s="321"/>
      <c r="BQ3" s="321"/>
      <c r="BR3" s="321"/>
      <c r="BS3" s="321"/>
      <c r="BT3" s="321"/>
      <c r="BU3" s="322"/>
      <c r="BV3" s="320" t="s">
        <v>12</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147</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149</v>
      </c>
      <c r="AZ4" s="324"/>
      <c r="BA4" s="324"/>
      <c r="BB4" s="324"/>
      <c r="BC4" s="324"/>
      <c r="BD4" s="324"/>
      <c r="BE4" s="324"/>
      <c r="BF4" s="324"/>
      <c r="BG4" s="324"/>
      <c r="BH4" s="324"/>
      <c r="BI4" s="324"/>
      <c r="BJ4" s="324"/>
      <c r="BK4" s="324"/>
      <c r="BL4" s="324"/>
      <c r="BM4" s="325"/>
      <c r="BN4" s="326">
        <v>21907305</v>
      </c>
      <c r="BO4" s="327"/>
      <c r="BP4" s="327"/>
      <c r="BQ4" s="327"/>
      <c r="BR4" s="327"/>
      <c r="BS4" s="327"/>
      <c r="BT4" s="327"/>
      <c r="BU4" s="328"/>
      <c r="BV4" s="326">
        <v>21653852</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11.5</v>
      </c>
      <c r="CU4" s="333"/>
      <c r="CV4" s="333"/>
      <c r="CW4" s="333"/>
      <c r="CX4" s="333"/>
      <c r="CY4" s="333"/>
      <c r="CZ4" s="333"/>
      <c r="DA4" s="334"/>
      <c r="DB4" s="332">
        <v>13.2</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152</v>
      </c>
      <c r="AN5" s="336"/>
      <c r="AO5" s="336"/>
      <c r="AP5" s="336"/>
      <c r="AQ5" s="336"/>
      <c r="AR5" s="336"/>
      <c r="AS5" s="336"/>
      <c r="AT5" s="337"/>
      <c r="AU5" s="338" t="s">
        <v>67</v>
      </c>
      <c r="AV5" s="339"/>
      <c r="AW5" s="339"/>
      <c r="AX5" s="339"/>
      <c r="AY5" s="340" t="s">
        <v>142</v>
      </c>
      <c r="AZ5" s="341"/>
      <c r="BA5" s="341"/>
      <c r="BB5" s="341"/>
      <c r="BC5" s="341"/>
      <c r="BD5" s="341"/>
      <c r="BE5" s="341"/>
      <c r="BF5" s="341"/>
      <c r="BG5" s="341"/>
      <c r="BH5" s="341"/>
      <c r="BI5" s="341"/>
      <c r="BJ5" s="341"/>
      <c r="BK5" s="341"/>
      <c r="BL5" s="341"/>
      <c r="BM5" s="342"/>
      <c r="BN5" s="343">
        <v>20352564</v>
      </c>
      <c r="BO5" s="344"/>
      <c r="BP5" s="344"/>
      <c r="BQ5" s="344"/>
      <c r="BR5" s="344"/>
      <c r="BS5" s="344"/>
      <c r="BT5" s="344"/>
      <c r="BU5" s="345"/>
      <c r="BV5" s="343">
        <v>19825832</v>
      </c>
      <c r="BW5" s="344"/>
      <c r="BX5" s="344"/>
      <c r="BY5" s="344"/>
      <c r="BZ5" s="344"/>
      <c r="CA5" s="344"/>
      <c r="CB5" s="344"/>
      <c r="CC5" s="345"/>
      <c r="CD5" s="346" t="s">
        <v>154</v>
      </c>
      <c r="CE5" s="347"/>
      <c r="CF5" s="347"/>
      <c r="CG5" s="347"/>
      <c r="CH5" s="347"/>
      <c r="CI5" s="347"/>
      <c r="CJ5" s="347"/>
      <c r="CK5" s="347"/>
      <c r="CL5" s="347"/>
      <c r="CM5" s="347"/>
      <c r="CN5" s="347"/>
      <c r="CO5" s="347"/>
      <c r="CP5" s="347"/>
      <c r="CQ5" s="347"/>
      <c r="CR5" s="347"/>
      <c r="CS5" s="348"/>
      <c r="CT5" s="349">
        <v>90.9</v>
      </c>
      <c r="CU5" s="350"/>
      <c r="CV5" s="350"/>
      <c r="CW5" s="350"/>
      <c r="CX5" s="350"/>
      <c r="CY5" s="350"/>
      <c r="CZ5" s="350"/>
      <c r="DA5" s="351"/>
      <c r="DB5" s="349">
        <v>89.3</v>
      </c>
      <c r="DC5" s="350"/>
      <c r="DD5" s="350"/>
      <c r="DE5" s="350"/>
      <c r="DF5" s="350"/>
      <c r="DG5" s="350"/>
      <c r="DH5" s="350"/>
      <c r="DI5" s="351"/>
    </row>
    <row r="6" spans="1:119" ht="18.75" customHeight="1" x14ac:dyDescent="0.15">
      <c r="A6" s="2"/>
      <c r="B6" s="480" t="s">
        <v>156</v>
      </c>
      <c r="C6" s="481"/>
      <c r="D6" s="481"/>
      <c r="E6" s="482"/>
      <c r="F6" s="482"/>
      <c r="G6" s="482"/>
      <c r="H6" s="482"/>
      <c r="I6" s="482"/>
      <c r="J6" s="482"/>
      <c r="K6" s="482"/>
      <c r="L6" s="482" t="s">
        <v>158</v>
      </c>
      <c r="M6" s="482"/>
      <c r="N6" s="482"/>
      <c r="O6" s="482"/>
      <c r="P6" s="482"/>
      <c r="Q6" s="482"/>
      <c r="R6" s="486"/>
      <c r="S6" s="486"/>
      <c r="T6" s="486"/>
      <c r="U6" s="486"/>
      <c r="V6" s="487"/>
      <c r="W6" s="490" t="s">
        <v>159</v>
      </c>
      <c r="X6" s="491"/>
      <c r="Y6" s="491"/>
      <c r="Z6" s="491"/>
      <c r="AA6" s="491"/>
      <c r="AB6" s="481"/>
      <c r="AC6" s="494" t="s">
        <v>160</v>
      </c>
      <c r="AD6" s="495"/>
      <c r="AE6" s="495"/>
      <c r="AF6" s="495"/>
      <c r="AG6" s="495"/>
      <c r="AH6" s="495"/>
      <c r="AI6" s="495"/>
      <c r="AJ6" s="495"/>
      <c r="AK6" s="495"/>
      <c r="AL6" s="496"/>
      <c r="AM6" s="335" t="s">
        <v>71</v>
      </c>
      <c r="AN6" s="336"/>
      <c r="AO6" s="336"/>
      <c r="AP6" s="336"/>
      <c r="AQ6" s="336"/>
      <c r="AR6" s="336"/>
      <c r="AS6" s="336"/>
      <c r="AT6" s="337"/>
      <c r="AU6" s="338" t="s">
        <v>67</v>
      </c>
      <c r="AV6" s="339"/>
      <c r="AW6" s="339"/>
      <c r="AX6" s="339"/>
      <c r="AY6" s="340" t="s">
        <v>161</v>
      </c>
      <c r="AZ6" s="341"/>
      <c r="BA6" s="341"/>
      <c r="BB6" s="341"/>
      <c r="BC6" s="341"/>
      <c r="BD6" s="341"/>
      <c r="BE6" s="341"/>
      <c r="BF6" s="341"/>
      <c r="BG6" s="341"/>
      <c r="BH6" s="341"/>
      <c r="BI6" s="341"/>
      <c r="BJ6" s="341"/>
      <c r="BK6" s="341"/>
      <c r="BL6" s="341"/>
      <c r="BM6" s="342"/>
      <c r="BN6" s="343">
        <v>1554741</v>
      </c>
      <c r="BO6" s="344"/>
      <c r="BP6" s="344"/>
      <c r="BQ6" s="344"/>
      <c r="BR6" s="344"/>
      <c r="BS6" s="344"/>
      <c r="BT6" s="344"/>
      <c r="BU6" s="345"/>
      <c r="BV6" s="343">
        <v>1828020</v>
      </c>
      <c r="BW6" s="344"/>
      <c r="BX6" s="344"/>
      <c r="BY6" s="344"/>
      <c r="BZ6" s="344"/>
      <c r="CA6" s="344"/>
      <c r="CB6" s="344"/>
      <c r="CC6" s="345"/>
      <c r="CD6" s="346" t="s">
        <v>165</v>
      </c>
      <c r="CE6" s="347"/>
      <c r="CF6" s="347"/>
      <c r="CG6" s="347"/>
      <c r="CH6" s="347"/>
      <c r="CI6" s="347"/>
      <c r="CJ6" s="347"/>
      <c r="CK6" s="347"/>
      <c r="CL6" s="347"/>
      <c r="CM6" s="347"/>
      <c r="CN6" s="347"/>
      <c r="CO6" s="347"/>
      <c r="CP6" s="347"/>
      <c r="CQ6" s="347"/>
      <c r="CR6" s="347"/>
      <c r="CS6" s="348"/>
      <c r="CT6" s="352">
        <v>91.7</v>
      </c>
      <c r="CU6" s="353"/>
      <c r="CV6" s="353"/>
      <c r="CW6" s="353"/>
      <c r="CX6" s="353"/>
      <c r="CY6" s="353"/>
      <c r="CZ6" s="353"/>
      <c r="DA6" s="354"/>
      <c r="DB6" s="352">
        <v>91</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166</v>
      </c>
      <c r="AN7" s="336"/>
      <c r="AO7" s="336"/>
      <c r="AP7" s="336"/>
      <c r="AQ7" s="336"/>
      <c r="AR7" s="336"/>
      <c r="AS7" s="336"/>
      <c r="AT7" s="337"/>
      <c r="AU7" s="338" t="s">
        <v>67</v>
      </c>
      <c r="AV7" s="339"/>
      <c r="AW7" s="339"/>
      <c r="AX7" s="339"/>
      <c r="AY7" s="340" t="s">
        <v>167</v>
      </c>
      <c r="AZ7" s="341"/>
      <c r="BA7" s="341"/>
      <c r="BB7" s="341"/>
      <c r="BC7" s="341"/>
      <c r="BD7" s="341"/>
      <c r="BE7" s="341"/>
      <c r="BF7" s="341"/>
      <c r="BG7" s="341"/>
      <c r="BH7" s="341"/>
      <c r="BI7" s="341"/>
      <c r="BJ7" s="341"/>
      <c r="BK7" s="341"/>
      <c r="BL7" s="341"/>
      <c r="BM7" s="342"/>
      <c r="BN7" s="343">
        <v>340749</v>
      </c>
      <c r="BO7" s="344"/>
      <c r="BP7" s="344"/>
      <c r="BQ7" s="344"/>
      <c r="BR7" s="344"/>
      <c r="BS7" s="344"/>
      <c r="BT7" s="344"/>
      <c r="BU7" s="345"/>
      <c r="BV7" s="343">
        <v>417824</v>
      </c>
      <c r="BW7" s="344"/>
      <c r="BX7" s="344"/>
      <c r="BY7" s="344"/>
      <c r="BZ7" s="344"/>
      <c r="CA7" s="344"/>
      <c r="CB7" s="344"/>
      <c r="CC7" s="345"/>
      <c r="CD7" s="346" t="s">
        <v>168</v>
      </c>
      <c r="CE7" s="347"/>
      <c r="CF7" s="347"/>
      <c r="CG7" s="347"/>
      <c r="CH7" s="347"/>
      <c r="CI7" s="347"/>
      <c r="CJ7" s="347"/>
      <c r="CK7" s="347"/>
      <c r="CL7" s="347"/>
      <c r="CM7" s="347"/>
      <c r="CN7" s="347"/>
      <c r="CO7" s="347"/>
      <c r="CP7" s="347"/>
      <c r="CQ7" s="347"/>
      <c r="CR7" s="347"/>
      <c r="CS7" s="348"/>
      <c r="CT7" s="343">
        <v>10589974</v>
      </c>
      <c r="CU7" s="344"/>
      <c r="CV7" s="344"/>
      <c r="CW7" s="344"/>
      <c r="CX7" s="344"/>
      <c r="CY7" s="344"/>
      <c r="CZ7" s="344"/>
      <c r="DA7" s="345"/>
      <c r="DB7" s="343">
        <v>10717723</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170</v>
      </c>
      <c r="AN8" s="336"/>
      <c r="AO8" s="336"/>
      <c r="AP8" s="336"/>
      <c r="AQ8" s="336"/>
      <c r="AR8" s="336"/>
      <c r="AS8" s="336"/>
      <c r="AT8" s="337"/>
      <c r="AU8" s="338" t="s">
        <v>67</v>
      </c>
      <c r="AV8" s="339"/>
      <c r="AW8" s="339"/>
      <c r="AX8" s="339"/>
      <c r="AY8" s="340" t="s">
        <v>172</v>
      </c>
      <c r="AZ8" s="341"/>
      <c r="BA8" s="341"/>
      <c r="BB8" s="341"/>
      <c r="BC8" s="341"/>
      <c r="BD8" s="341"/>
      <c r="BE8" s="341"/>
      <c r="BF8" s="341"/>
      <c r="BG8" s="341"/>
      <c r="BH8" s="341"/>
      <c r="BI8" s="341"/>
      <c r="BJ8" s="341"/>
      <c r="BK8" s="341"/>
      <c r="BL8" s="341"/>
      <c r="BM8" s="342"/>
      <c r="BN8" s="343">
        <v>1213992</v>
      </c>
      <c r="BO8" s="344"/>
      <c r="BP8" s="344"/>
      <c r="BQ8" s="344"/>
      <c r="BR8" s="344"/>
      <c r="BS8" s="344"/>
      <c r="BT8" s="344"/>
      <c r="BU8" s="345"/>
      <c r="BV8" s="343">
        <v>1410196</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0.67</v>
      </c>
      <c r="CU8" s="356"/>
      <c r="CV8" s="356"/>
      <c r="CW8" s="356"/>
      <c r="CX8" s="356"/>
      <c r="CY8" s="356"/>
      <c r="CZ8" s="356"/>
      <c r="DA8" s="357"/>
      <c r="DB8" s="355">
        <v>0.67</v>
      </c>
      <c r="DC8" s="356"/>
      <c r="DD8" s="356"/>
      <c r="DE8" s="356"/>
      <c r="DF8" s="356"/>
      <c r="DG8" s="356"/>
      <c r="DH8" s="356"/>
      <c r="DI8" s="357"/>
    </row>
    <row r="9" spans="1:119" ht="18.75" customHeight="1" x14ac:dyDescent="0.15">
      <c r="A9" s="2"/>
      <c r="B9" s="317" t="s">
        <v>19</v>
      </c>
      <c r="C9" s="318"/>
      <c r="D9" s="318"/>
      <c r="E9" s="318"/>
      <c r="F9" s="318"/>
      <c r="G9" s="318"/>
      <c r="H9" s="318"/>
      <c r="I9" s="318"/>
      <c r="J9" s="318"/>
      <c r="K9" s="415"/>
      <c r="L9" s="358" t="s">
        <v>10</v>
      </c>
      <c r="M9" s="359"/>
      <c r="N9" s="359"/>
      <c r="O9" s="359"/>
      <c r="P9" s="359"/>
      <c r="Q9" s="360"/>
      <c r="R9" s="361">
        <v>40535</v>
      </c>
      <c r="S9" s="362"/>
      <c r="T9" s="362"/>
      <c r="U9" s="362"/>
      <c r="V9" s="363"/>
      <c r="W9" s="320" t="s">
        <v>174</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178</v>
      </c>
      <c r="AV9" s="339"/>
      <c r="AW9" s="339"/>
      <c r="AX9" s="339"/>
      <c r="AY9" s="340" t="s">
        <v>69</v>
      </c>
      <c r="AZ9" s="341"/>
      <c r="BA9" s="341"/>
      <c r="BB9" s="341"/>
      <c r="BC9" s="341"/>
      <c r="BD9" s="341"/>
      <c r="BE9" s="341"/>
      <c r="BF9" s="341"/>
      <c r="BG9" s="341"/>
      <c r="BH9" s="341"/>
      <c r="BI9" s="341"/>
      <c r="BJ9" s="341"/>
      <c r="BK9" s="341"/>
      <c r="BL9" s="341"/>
      <c r="BM9" s="342"/>
      <c r="BN9" s="343">
        <v>-196204</v>
      </c>
      <c r="BO9" s="344"/>
      <c r="BP9" s="344"/>
      <c r="BQ9" s="344"/>
      <c r="BR9" s="344"/>
      <c r="BS9" s="344"/>
      <c r="BT9" s="344"/>
      <c r="BU9" s="345"/>
      <c r="BV9" s="343">
        <v>-494525</v>
      </c>
      <c r="BW9" s="344"/>
      <c r="BX9" s="344"/>
      <c r="BY9" s="344"/>
      <c r="BZ9" s="344"/>
      <c r="CA9" s="344"/>
      <c r="CB9" s="344"/>
      <c r="CC9" s="345"/>
      <c r="CD9" s="346" t="s">
        <v>65</v>
      </c>
      <c r="CE9" s="347"/>
      <c r="CF9" s="347"/>
      <c r="CG9" s="347"/>
      <c r="CH9" s="347"/>
      <c r="CI9" s="347"/>
      <c r="CJ9" s="347"/>
      <c r="CK9" s="347"/>
      <c r="CL9" s="347"/>
      <c r="CM9" s="347"/>
      <c r="CN9" s="347"/>
      <c r="CO9" s="347"/>
      <c r="CP9" s="347"/>
      <c r="CQ9" s="347"/>
      <c r="CR9" s="347"/>
      <c r="CS9" s="348"/>
      <c r="CT9" s="349">
        <v>11.1</v>
      </c>
      <c r="CU9" s="350"/>
      <c r="CV9" s="350"/>
      <c r="CW9" s="350"/>
      <c r="CX9" s="350"/>
      <c r="CY9" s="350"/>
      <c r="CZ9" s="350"/>
      <c r="DA9" s="351"/>
      <c r="DB9" s="349">
        <v>10.8</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180</v>
      </c>
      <c r="M10" s="336"/>
      <c r="N10" s="336"/>
      <c r="O10" s="336"/>
      <c r="P10" s="336"/>
      <c r="Q10" s="337"/>
      <c r="R10" s="365">
        <v>42935</v>
      </c>
      <c r="S10" s="366"/>
      <c r="T10" s="366"/>
      <c r="U10" s="366"/>
      <c r="V10" s="367"/>
      <c r="W10" s="475"/>
      <c r="X10" s="454"/>
      <c r="Y10" s="454"/>
      <c r="Z10" s="454"/>
      <c r="AA10" s="454"/>
      <c r="AB10" s="454"/>
      <c r="AC10" s="454"/>
      <c r="AD10" s="454"/>
      <c r="AE10" s="454"/>
      <c r="AF10" s="454"/>
      <c r="AG10" s="454"/>
      <c r="AH10" s="454"/>
      <c r="AI10" s="454"/>
      <c r="AJ10" s="454"/>
      <c r="AK10" s="454"/>
      <c r="AL10" s="478"/>
      <c r="AM10" s="335" t="s">
        <v>183</v>
      </c>
      <c r="AN10" s="336"/>
      <c r="AO10" s="336"/>
      <c r="AP10" s="336"/>
      <c r="AQ10" s="336"/>
      <c r="AR10" s="336"/>
      <c r="AS10" s="336"/>
      <c r="AT10" s="337"/>
      <c r="AU10" s="338" t="s">
        <v>67</v>
      </c>
      <c r="AV10" s="339"/>
      <c r="AW10" s="339"/>
      <c r="AX10" s="339"/>
      <c r="AY10" s="340" t="s">
        <v>185</v>
      </c>
      <c r="AZ10" s="341"/>
      <c r="BA10" s="341"/>
      <c r="BB10" s="341"/>
      <c r="BC10" s="341"/>
      <c r="BD10" s="341"/>
      <c r="BE10" s="341"/>
      <c r="BF10" s="341"/>
      <c r="BG10" s="341"/>
      <c r="BH10" s="341"/>
      <c r="BI10" s="341"/>
      <c r="BJ10" s="341"/>
      <c r="BK10" s="341"/>
      <c r="BL10" s="341"/>
      <c r="BM10" s="342"/>
      <c r="BN10" s="343">
        <v>200021</v>
      </c>
      <c r="BO10" s="344"/>
      <c r="BP10" s="344"/>
      <c r="BQ10" s="344"/>
      <c r="BR10" s="344"/>
      <c r="BS10" s="344"/>
      <c r="BT10" s="344"/>
      <c r="BU10" s="345"/>
      <c r="BV10" s="343">
        <v>200018</v>
      </c>
      <c r="BW10" s="344"/>
      <c r="BX10" s="344"/>
      <c r="BY10" s="344"/>
      <c r="BZ10" s="344"/>
      <c r="CA10" s="344"/>
      <c r="CB10" s="344"/>
      <c r="CC10" s="34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188</v>
      </c>
      <c r="M11" s="369"/>
      <c r="N11" s="369"/>
      <c r="O11" s="369"/>
      <c r="P11" s="369"/>
      <c r="Q11" s="370"/>
      <c r="R11" s="371" t="s">
        <v>181</v>
      </c>
      <c r="S11" s="372"/>
      <c r="T11" s="372"/>
      <c r="U11" s="372"/>
      <c r="V11" s="373"/>
      <c r="W11" s="475"/>
      <c r="X11" s="454"/>
      <c r="Y11" s="454"/>
      <c r="Z11" s="454"/>
      <c r="AA11" s="454"/>
      <c r="AB11" s="454"/>
      <c r="AC11" s="454"/>
      <c r="AD11" s="454"/>
      <c r="AE11" s="454"/>
      <c r="AF11" s="454"/>
      <c r="AG11" s="454"/>
      <c r="AH11" s="454"/>
      <c r="AI11" s="454"/>
      <c r="AJ11" s="454"/>
      <c r="AK11" s="454"/>
      <c r="AL11" s="478"/>
      <c r="AM11" s="335" t="s">
        <v>63</v>
      </c>
      <c r="AN11" s="336"/>
      <c r="AO11" s="336"/>
      <c r="AP11" s="336"/>
      <c r="AQ11" s="336"/>
      <c r="AR11" s="336"/>
      <c r="AS11" s="336"/>
      <c r="AT11" s="337"/>
      <c r="AU11" s="338" t="s">
        <v>178</v>
      </c>
      <c r="AV11" s="339"/>
      <c r="AW11" s="339"/>
      <c r="AX11" s="339"/>
      <c r="AY11" s="340" t="s">
        <v>190</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193</v>
      </c>
      <c r="CE11" s="347"/>
      <c r="CF11" s="347"/>
      <c r="CG11" s="347"/>
      <c r="CH11" s="347"/>
      <c r="CI11" s="347"/>
      <c r="CJ11" s="347"/>
      <c r="CK11" s="347"/>
      <c r="CL11" s="347"/>
      <c r="CM11" s="347"/>
      <c r="CN11" s="347"/>
      <c r="CO11" s="347"/>
      <c r="CP11" s="347"/>
      <c r="CQ11" s="347"/>
      <c r="CR11" s="347"/>
      <c r="CS11" s="348"/>
      <c r="CT11" s="355" t="s">
        <v>194</v>
      </c>
      <c r="CU11" s="356"/>
      <c r="CV11" s="356"/>
      <c r="CW11" s="356"/>
      <c r="CX11" s="356"/>
      <c r="CY11" s="356"/>
      <c r="CZ11" s="356"/>
      <c r="DA11" s="357"/>
      <c r="DB11" s="355" t="s">
        <v>194</v>
      </c>
      <c r="DC11" s="356"/>
      <c r="DD11" s="356"/>
      <c r="DE11" s="356"/>
      <c r="DF11" s="356"/>
      <c r="DG11" s="356"/>
      <c r="DH11" s="356"/>
      <c r="DI11" s="357"/>
    </row>
    <row r="12" spans="1:119" ht="18.75" customHeight="1" x14ac:dyDescent="0.15">
      <c r="A12" s="2"/>
      <c r="B12" s="502" t="s">
        <v>195</v>
      </c>
      <c r="C12" s="503"/>
      <c r="D12" s="503"/>
      <c r="E12" s="503"/>
      <c r="F12" s="503"/>
      <c r="G12" s="503"/>
      <c r="H12" s="503"/>
      <c r="I12" s="503"/>
      <c r="J12" s="503"/>
      <c r="K12" s="504"/>
      <c r="L12" s="374" t="s">
        <v>197</v>
      </c>
      <c r="M12" s="375"/>
      <c r="N12" s="375"/>
      <c r="O12" s="375"/>
      <c r="P12" s="375"/>
      <c r="Q12" s="376"/>
      <c r="R12" s="377">
        <v>39274</v>
      </c>
      <c r="S12" s="378"/>
      <c r="T12" s="378"/>
      <c r="U12" s="378"/>
      <c r="V12" s="379"/>
      <c r="W12" s="380" t="s">
        <v>5</v>
      </c>
      <c r="X12" s="339"/>
      <c r="Y12" s="339"/>
      <c r="Z12" s="339"/>
      <c r="AA12" s="339"/>
      <c r="AB12" s="381"/>
      <c r="AC12" s="382" t="s">
        <v>108</v>
      </c>
      <c r="AD12" s="383"/>
      <c r="AE12" s="383"/>
      <c r="AF12" s="383"/>
      <c r="AG12" s="384"/>
      <c r="AH12" s="382" t="s">
        <v>198</v>
      </c>
      <c r="AI12" s="383"/>
      <c r="AJ12" s="383"/>
      <c r="AK12" s="383"/>
      <c r="AL12" s="385"/>
      <c r="AM12" s="335" t="s">
        <v>200</v>
      </c>
      <c r="AN12" s="336"/>
      <c r="AO12" s="336"/>
      <c r="AP12" s="336"/>
      <c r="AQ12" s="336"/>
      <c r="AR12" s="336"/>
      <c r="AS12" s="336"/>
      <c r="AT12" s="337"/>
      <c r="AU12" s="338" t="s">
        <v>67</v>
      </c>
      <c r="AV12" s="339"/>
      <c r="AW12" s="339"/>
      <c r="AX12" s="339"/>
      <c r="AY12" s="340" t="s">
        <v>202</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204</v>
      </c>
      <c r="CE12" s="347"/>
      <c r="CF12" s="347"/>
      <c r="CG12" s="347"/>
      <c r="CH12" s="347"/>
      <c r="CI12" s="347"/>
      <c r="CJ12" s="347"/>
      <c r="CK12" s="347"/>
      <c r="CL12" s="347"/>
      <c r="CM12" s="347"/>
      <c r="CN12" s="347"/>
      <c r="CO12" s="347"/>
      <c r="CP12" s="347"/>
      <c r="CQ12" s="347"/>
      <c r="CR12" s="347"/>
      <c r="CS12" s="348"/>
      <c r="CT12" s="355" t="s">
        <v>194</v>
      </c>
      <c r="CU12" s="356"/>
      <c r="CV12" s="356"/>
      <c r="CW12" s="356"/>
      <c r="CX12" s="356"/>
      <c r="CY12" s="356"/>
      <c r="CZ12" s="356"/>
      <c r="DA12" s="357"/>
      <c r="DB12" s="355" t="s">
        <v>194</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205</v>
      </c>
      <c r="N13" s="387"/>
      <c r="O13" s="387"/>
      <c r="P13" s="387"/>
      <c r="Q13" s="388"/>
      <c r="R13" s="389">
        <v>38724</v>
      </c>
      <c r="S13" s="390"/>
      <c r="T13" s="390"/>
      <c r="U13" s="390"/>
      <c r="V13" s="391"/>
      <c r="W13" s="490" t="s">
        <v>207</v>
      </c>
      <c r="X13" s="491"/>
      <c r="Y13" s="491"/>
      <c r="Z13" s="491"/>
      <c r="AA13" s="491"/>
      <c r="AB13" s="481"/>
      <c r="AC13" s="365">
        <v>737</v>
      </c>
      <c r="AD13" s="366"/>
      <c r="AE13" s="366"/>
      <c r="AF13" s="366"/>
      <c r="AG13" s="392"/>
      <c r="AH13" s="365">
        <v>900</v>
      </c>
      <c r="AI13" s="366"/>
      <c r="AJ13" s="366"/>
      <c r="AK13" s="366"/>
      <c r="AL13" s="367"/>
      <c r="AM13" s="335" t="s">
        <v>208</v>
      </c>
      <c r="AN13" s="336"/>
      <c r="AO13" s="336"/>
      <c r="AP13" s="336"/>
      <c r="AQ13" s="336"/>
      <c r="AR13" s="336"/>
      <c r="AS13" s="336"/>
      <c r="AT13" s="337"/>
      <c r="AU13" s="338" t="s">
        <v>178</v>
      </c>
      <c r="AV13" s="339"/>
      <c r="AW13" s="339"/>
      <c r="AX13" s="339"/>
      <c r="AY13" s="340" t="s">
        <v>210</v>
      </c>
      <c r="AZ13" s="341"/>
      <c r="BA13" s="341"/>
      <c r="BB13" s="341"/>
      <c r="BC13" s="341"/>
      <c r="BD13" s="341"/>
      <c r="BE13" s="341"/>
      <c r="BF13" s="341"/>
      <c r="BG13" s="341"/>
      <c r="BH13" s="341"/>
      <c r="BI13" s="341"/>
      <c r="BJ13" s="341"/>
      <c r="BK13" s="341"/>
      <c r="BL13" s="341"/>
      <c r="BM13" s="342"/>
      <c r="BN13" s="343">
        <v>3817</v>
      </c>
      <c r="BO13" s="344"/>
      <c r="BP13" s="344"/>
      <c r="BQ13" s="344"/>
      <c r="BR13" s="344"/>
      <c r="BS13" s="344"/>
      <c r="BT13" s="344"/>
      <c r="BU13" s="345"/>
      <c r="BV13" s="343">
        <v>-294507</v>
      </c>
      <c r="BW13" s="344"/>
      <c r="BX13" s="344"/>
      <c r="BY13" s="344"/>
      <c r="BZ13" s="344"/>
      <c r="CA13" s="344"/>
      <c r="CB13" s="344"/>
      <c r="CC13" s="345"/>
      <c r="CD13" s="346" t="s">
        <v>212</v>
      </c>
      <c r="CE13" s="347"/>
      <c r="CF13" s="347"/>
      <c r="CG13" s="347"/>
      <c r="CH13" s="347"/>
      <c r="CI13" s="347"/>
      <c r="CJ13" s="347"/>
      <c r="CK13" s="347"/>
      <c r="CL13" s="347"/>
      <c r="CM13" s="347"/>
      <c r="CN13" s="347"/>
      <c r="CO13" s="347"/>
      <c r="CP13" s="347"/>
      <c r="CQ13" s="347"/>
      <c r="CR13" s="347"/>
      <c r="CS13" s="348"/>
      <c r="CT13" s="349">
        <v>11.3</v>
      </c>
      <c r="CU13" s="350"/>
      <c r="CV13" s="350"/>
      <c r="CW13" s="350"/>
      <c r="CX13" s="350"/>
      <c r="CY13" s="350"/>
      <c r="CZ13" s="350"/>
      <c r="DA13" s="351"/>
      <c r="DB13" s="349">
        <v>10.8</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214</v>
      </c>
      <c r="M14" s="394"/>
      <c r="N14" s="394"/>
      <c r="O14" s="394"/>
      <c r="P14" s="394"/>
      <c r="Q14" s="395"/>
      <c r="R14" s="389">
        <v>39919</v>
      </c>
      <c r="S14" s="390"/>
      <c r="T14" s="390"/>
      <c r="U14" s="390"/>
      <c r="V14" s="391"/>
      <c r="W14" s="476"/>
      <c r="X14" s="477"/>
      <c r="Y14" s="477"/>
      <c r="Z14" s="477"/>
      <c r="AA14" s="477"/>
      <c r="AB14" s="467"/>
      <c r="AC14" s="396">
        <v>3.9</v>
      </c>
      <c r="AD14" s="397"/>
      <c r="AE14" s="397"/>
      <c r="AF14" s="397"/>
      <c r="AG14" s="398"/>
      <c r="AH14" s="396">
        <v>4.0999999999999996</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216</v>
      </c>
      <c r="CE14" s="401"/>
      <c r="CF14" s="401"/>
      <c r="CG14" s="401"/>
      <c r="CH14" s="401"/>
      <c r="CI14" s="401"/>
      <c r="CJ14" s="401"/>
      <c r="CK14" s="401"/>
      <c r="CL14" s="401"/>
      <c r="CM14" s="401"/>
      <c r="CN14" s="401"/>
      <c r="CO14" s="401"/>
      <c r="CP14" s="401"/>
      <c r="CQ14" s="401"/>
      <c r="CR14" s="401"/>
      <c r="CS14" s="402"/>
      <c r="CT14" s="403">
        <v>73.5</v>
      </c>
      <c r="CU14" s="404"/>
      <c r="CV14" s="404"/>
      <c r="CW14" s="404"/>
      <c r="CX14" s="404"/>
      <c r="CY14" s="404"/>
      <c r="CZ14" s="404"/>
      <c r="DA14" s="405"/>
      <c r="DB14" s="403">
        <v>76.7</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205</v>
      </c>
      <c r="N15" s="387"/>
      <c r="O15" s="387"/>
      <c r="P15" s="387"/>
      <c r="Q15" s="388"/>
      <c r="R15" s="389">
        <v>39397</v>
      </c>
      <c r="S15" s="390"/>
      <c r="T15" s="390"/>
      <c r="U15" s="390"/>
      <c r="V15" s="391"/>
      <c r="W15" s="490" t="s">
        <v>7</v>
      </c>
      <c r="X15" s="491"/>
      <c r="Y15" s="491"/>
      <c r="Z15" s="491"/>
      <c r="AA15" s="491"/>
      <c r="AB15" s="481"/>
      <c r="AC15" s="365">
        <v>7512</v>
      </c>
      <c r="AD15" s="366"/>
      <c r="AE15" s="366"/>
      <c r="AF15" s="366"/>
      <c r="AG15" s="392"/>
      <c r="AH15" s="365">
        <v>8521</v>
      </c>
      <c r="AI15" s="366"/>
      <c r="AJ15" s="366"/>
      <c r="AK15" s="366"/>
      <c r="AL15" s="367"/>
      <c r="AM15" s="335"/>
      <c r="AN15" s="336"/>
      <c r="AO15" s="336"/>
      <c r="AP15" s="336"/>
      <c r="AQ15" s="336"/>
      <c r="AR15" s="336"/>
      <c r="AS15" s="336"/>
      <c r="AT15" s="337"/>
      <c r="AU15" s="338"/>
      <c r="AV15" s="339"/>
      <c r="AW15" s="339"/>
      <c r="AX15" s="339"/>
      <c r="AY15" s="323" t="s">
        <v>219</v>
      </c>
      <c r="AZ15" s="324"/>
      <c r="BA15" s="324"/>
      <c r="BB15" s="324"/>
      <c r="BC15" s="324"/>
      <c r="BD15" s="324"/>
      <c r="BE15" s="324"/>
      <c r="BF15" s="324"/>
      <c r="BG15" s="324"/>
      <c r="BH15" s="324"/>
      <c r="BI15" s="324"/>
      <c r="BJ15" s="324"/>
      <c r="BK15" s="324"/>
      <c r="BL15" s="324"/>
      <c r="BM15" s="325"/>
      <c r="BN15" s="326">
        <v>5976670</v>
      </c>
      <c r="BO15" s="327"/>
      <c r="BP15" s="327"/>
      <c r="BQ15" s="327"/>
      <c r="BR15" s="327"/>
      <c r="BS15" s="327"/>
      <c r="BT15" s="327"/>
      <c r="BU15" s="328"/>
      <c r="BV15" s="326">
        <v>5946609</v>
      </c>
      <c r="BW15" s="327"/>
      <c r="BX15" s="327"/>
      <c r="BY15" s="327"/>
      <c r="BZ15" s="327"/>
      <c r="CA15" s="327"/>
      <c r="CB15" s="327"/>
      <c r="CC15" s="328"/>
      <c r="CD15" s="329" t="s">
        <v>206</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220</v>
      </c>
      <c r="M16" s="406"/>
      <c r="N16" s="406"/>
      <c r="O16" s="406"/>
      <c r="P16" s="406"/>
      <c r="Q16" s="407"/>
      <c r="R16" s="408" t="s">
        <v>222</v>
      </c>
      <c r="S16" s="409"/>
      <c r="T16" s="409"/>
      <c r="U16" s="409"/>
      <c r="V16" s="410"/>
      <c r="W16" s="476"/>
      <c r="X16" s="477"/>
      <c r="Y16" s="477"/>
      <c r="Z16" s="477"/>
      <c r="AA16" s="477"/>
      <c r="AB16" s="467"/>
      <c r="AC16" s="396">
        <v>39.4</v>
      </c>
      <c r="AD16" s="397"/>
      <c r="AE16" s="397"/>
      <c r="AF16" s="397"/>
      <c r="AG16" s="398"/>
      <c r="AH16" s="396">
        <v>39.299999999999997</v>
      </c>
      <c r="AI16" s="397"/>
      <c r="AJ16" s="397"/>
      <c r="AK16" s="397"/>
      <c r="AL16" s="399"/>
      <c r="AM16" s="335"/>
      <c r="AN16" s="336"/>
      <c r="AO16" s="336"/>
      <c r="AP16" s="336"/>
      <c r="AQ16" s="336"/>
      <c r="AR16" s="336"/>
      <c r="AS16" s="336"/>
      <c r="AT16" s="337"/>
      <c r="AU16" s="338"/>
      <c r="AV16" s="339"/>
      <c r="AW16" s="339"/>
      <c r="AX16" s="339"/>
      <c r="AY16" s="340" t="s">
        <v>105</v>
      </c>
      <c r="AZ16" s="341"/>
      <c r="BA16" s="341"/>
      <c r="BB16" s="341"/>
      <c r="BC16" s="341"/>
      <c r="BD16" s="341"/>
      <c r="BE16" s="341"/>
      <c r="BF16" s="341"/>
      <c r="BG16" s="341"/>
      <c r="BH16" s="341"/>
      <c r="BI16" s="341"/>
      <c r="BJ16" s="341"/>
      <c r="BK16" s="341"/>
      <c r="BL16" s="341"/>
      <c r="BM16" s="342"/>
      <c r="BN16" s="343">
        <v>8920144</v>
      </c>
      <c r="BO16" s="344"/>
      <c r="BP16" s="344"/>
      <c r="BQ16" s="344"/>
      <c r="BR16" s="344"/>
      <c r="BS16" s="344"/>
      <c r="BT16" s="344"/>
      <c r="BU16" s="345"/>
      <c r="BV16" s="343">
        <v>8824589</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100</v>
      </c>
      <c r="N17" s="412"/>
      <c r="O17" s="412"/>
      <c r="P17" s="412"/>
      <c r="Q17" s="413"/>
      <c r="R17" s="408" t="s">
        <v>223</v>
      </c>
      <c r="S17" s="409"/>
      <c r="T17" s="409"/>
      <c r="U17" s="409"/>
      <c r="V17" s="410"/>
      <c r="W17" s="490" t="s">
        <v>92</v>
      </c>
      <c r="X17" s="491"/>
      <c r="Y17" s="491"/>
      <c r="Z17" s="491"/>
      <c r="AA17" s="491"/>
      <c r="AB17" s="481"/>
      <c r="AC17" s="365">
        <v>10836</v>
      </c>
      <c r="AD17" s="366"/>
      <c r="AE17" s="366"/>
      <c r="AF17" s="366"/>
      <c r="AG17" s="392"/>
      <c r="AH17" s="365">
        <v>12286</v>
      </c>
      <c r="AI17" s="366"/>
      <c r="AJ17" s="366"/>
      <c r="AK17" s="366"/>
      <c r="AL17" s="367"/>
      <c r="AM17" s="335"/>
      <c r="AN17" s="336"/>
      <c r="AO17" s="336"/>
      <c r="AP17" s="336"/>
      <c r="AQ17" s="336"/>
      <c r="AR17" s="336"/>
      <c r="AS17" s="336"/>
      <c r="AT17" s="337"/>
      <c r="AU17" s="338"/>
      <c r="AV17" s="339"/>
      <c r="AW17" s="339"/>
      <c r="AX17" s="339"/>
      <c r="AY17" s="340" t="s">
        <v>224</v>
      </c>
      <c r="AZ17" s="341"/>
      <c r="BA17" s="341"/>
      <c r="BB17" s="341"/>
      <c r="BC17" s="341"/>
      <c r="BD17" s="341"/>
      <c r="BE17" s="341"/>
      <c r="BF17" s="341"/>
      <c r="BG17" s="341"/>
      <c r="BH17" s="341"/>
      <c r="BI17" s="341"/>
      <c r="BJ17" s="341"/>
      <c r="BK17" s="341"/>
      <c r="BL17" s="341"/>
      <c r="BM17" s="342"/>
      <c r="BN17" s="343">
        <v>7547803</v>
      </c>
      <c r="BO17" s="344"/>
      <c r="BP17" s="344"/>
      <c r="BQ17" s="344"/>
      <c r="BR17" s="344"/>
      <c r="BS17" s="344"/>
      <c r="BT17" s="344"/>
      <c r="BU17" s="345"/>
      <c r="BV17" s="343">
        <v>7516089</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225</v>
      </c>
      <c r="C18" s="415"/>
      <c r="D18" s="415"/>
      <c r="E18" s="416"/>
      <c r="F18" s="416"/>
      <c r="G18" s="416"/>
      <c r="H18" s="416"/>
      <c r="I18" s="416"/>
      <c r="J18" s="416"/>
      <c r="K18" s="416"/>
      <c r="L18" s="417">
        <v>200.61</v>
      </c>
      <c r="M18" s="417"/>
      <c r="N18" s="417"/>
      <c r="O18" s="417"/>
      <c r="P18" s="417"/>
      <c r="Q18" s="417"/>
      <c r="R18" s="418"/>
      <c r="S18" s="418"/>
      <c r="T18" s="418"/>
      <c r="U18" s="418"/>
      <c r="V18" s="419"/>
      <c r="W18" s="492"/>
      <c r="X18" s="493"/>
      <c r="Y18" s="493"/>
      <c r="Z18" s="493"/>
      <c r="AA18" s="493"/>
      <c r="AB18" s="484"/>
      <c r="AC18" s="420">
        <v>56.8</v>
      </c>
      <c r="AD18" s="421"/>
      <c r="AE18" s="421"/>
      <c r="AF18" s="421"/>
      <c r="AG18" s="422"/>
      <c r="AH18" s="420">
        <v>56.6</v>
      </c>
      <c r="AI18" s="421"/>
      <c r="AJ18" s="421"/>
      <c r="AK18" s="421"/>
      <c r="AL18" s="423"/>
      <c r="AM18" s="335"/>
      <c r="AN18" s="336"/>
      <c r="AO18" s="336"/>
      <c r="AP18" s="336"/>
      <c r="AQ18" s="336"/>
      <c r="AR18" s="336"/>
      <c r="AS18" s="336"/>
      <c r="AT18" s="337"/>
      <c r="AU18" s="338"/>
      <c r="AV18" s="339"/>
      <c r="AW18" s="339"/>
      <c r="AX18" s="339"/>
      <c r="AY18" s="340" t="s">
        <v>226</v>
      </c>
      <c r="AZ18" s="341"/>
      <c r="BA18" s="341"/>
      <c r="BB18" s="341"/>
      <c r="BC18" s="341"/>
      <c r="BD18" s="341"/>
      <c r="BE18" s="341"/>
      <c r="BF18" s="341"/>
      <c r="BG18" s="341"/>
      <c r="BH18" s="341"/>
      <c r="BI18" s="341"/>
      <c r="BJ18" s="341"/>
      <c r="BK18" s="341"/>
      <c r="BL18" s="341"/>
      <c r="BM18" s="342"/>
      <c r="BN18" s="343">
        <v>10179592</v>
      </c>
      <c r="BO18" s="344"/>
      <c r="BP18" s="344"/>
      <c r="BQ18" s="344"/>
      <c r="BR18" s="344"/>
      <c r="BS18" s="344"/>
      <c r="BT18" s="344"/>
      <c r="BU18" s="345"/>
      <c r="BV18" s="343">
        <v>10216928</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55</v>
      </c>
      <c r="C19" s="415"/>
      <c r="D19" s="415"/>
      <c r="E19" s="416"/>
      <c r="F19" s="416"/>
      <c r="G19" s="416"/>
      <c r="H19" s="416"/>
      <c r="I19" s="416"/>
      <c r="J19" s="416"/>
      <c r="K19" s="416"/>
      <c r="L19" s="424">
        <v>202</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129</v>
      </c>
      <c r="AZ19" s="341"/>
      <c r="BA19" s="341"/>
      <c r="BB19" s="341"/>
      <c r="BC19" s="341"/>
      <c r="BD19" s="341"/>
      <c r="BE19" s="341"/>
      <c r="BF19" s="341"/>
      <c r="BG19" s="341"/>
      <c r="BH19" s="341"/>
      <c r="BI19" s="341"/>
      <c r="BJ19" s="341"/>
      <c r="BK19" s="341"/>
      <c r="BL19" s="341"/>
      <c r="BM19" s="342"/>
      <c r="BN19" s="343">
        <v>14487477</v>
      </c>
      <c r="BO19" s="344"/>
      <c r="BP19" s="344"/>
      <c r="BQ19" s="344"/>
      <c r="BR19" s="344"/>
      <c r="BS19" s="344"/>
      <c r="BT19" s="344"/>
      <c r="BU19" s="345"/>
      <c r="BV19" s="343">
        <v>14907996</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227</v>
      </c>
      <c r="C20" s="415"/>
      <c r="D20" s="415"/>
      <c r="E20" s="416"/>
      <c r="F20" s="416"/>
      <c r="G20" s="416"/>
      <c r="H20" s="416"/>
      <c r="I20" s="416"/>
      <c r="J20" s="416"/>
      <c r="K20" s="416"/>
      <c r="L20" s="424">
        <v>15800</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229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230</v>
      </c>
      <c r="C22" s="537"/>
      <c r="D22" s="538"/>
      <c r="E22" s="486" t="s">
        <v>5</v>
      </c>
      <c r="F22" s="491"/>
      <c r="G22" s="491"/>
      <c r="H22" s="491"/>
      <c r="I22" s="491"/>
      <c r="J22" s="491"/>
      <c r="K22" s="481"/>
      <c r="L22" s="486" t="s">
        <v>232</v>
      </c>
      <c r="M22" s="491"/>
      <c r="N22" s="491"/>
      <c r="O22" s="491"/>
      <c r="P22" s="481"/>
      <c r="Q22" s="513" t="s">
        <v>233</v>
      </c>
      <c r="R22" s="514"/>
      <c r="S22" s="514"/>
      <c r="T22" s="514"/>
      <c r="U22" s="514"/>
      <c r="V22" s="515"/>
      <c r="W22" s="545" t="s">
        <v>53</v>
      </c>
      <c r="X22" s="537"/>
      <c r="Y22" s="538"/>
      <c r="Z22" s="486" t="s">
        <v>5</v>
      </c>
      <c r="AA22" s="491"/>
      <c r="AB22" s="491"/>
      <c r="AC22" s="491"/>
      <c r="AD22" s="491"/>
      <c r="AE22" s="491"/>
      <c r="AF22" s="491"/>
      <c r="AG22" s="481"/>
      <c r="AH22" s="519" t="s">
        <v>177</v>
      </c>
      <c r="AI22" s="491"/>
      <c r="AJ22" s="491"/>
      <c r="AK22" s="491"/>
      <c r="AL22" s="481"/>
      <c r="AM22" s="519" t="s">
        <v>235</v>
      </c>
      <c r="AN22" s="520"/>
      <c r="AO22" s="520"/>
      <c r="AP22" s="520"/>
      <c r="AQ22" s="520"/>
      <c r="AR22" s="521"/>
      <c r="AS22" s="513" t="s">
        <v>233</v>
      </c>
      <c r="AT22" s="514"/>
      <c r="AU22" s="514"/>
      <c r="AV22" s="514"/>
      <c r="AW22" s="514"/>
      <c r="AX22" s="525"/>
      <c r="AY22" s="323" t="s">
        <v>236</v>
      </c>
      <c r="AZ22" s="324"/>
      <c r="BA22" s="324"/>
      <c r="BB22" s="324"/>
      <c r="BC22" s="324"/>
      <c r="BD22" s="324"/>
      <c r="BE22" s="324"/>
      <c r="BF22" s="324"/>
      <c r="BG22" s="324"/>
      <c r="BH22" s="324"/>
      <c r="BI22" s="324"/>
      <c r="BJ22" s="324"/>
      <c r="BK22" s="324"/>
      <c r="BL22" s="324"/>
      <c r="BM22" s="325"/>
      <c r="BN22" s="326">
        <v>15966708</v>
      </c>
      <c r="BO22" s="327"/>
      <c r="BP22" s="327"/>
      <c r="BQ22" s="327"/>
      <c r="BR22" s="327"/>
      <c r="BS22" s="327"/>
      <c r="BT22" s="327"/>
      <c r="BU22" s="328"/>
      <c r="BV22" s="326">
        <v>16180417</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239</v>
      </c>
      <c r="AZ23" s="341"/>
      <c r="BA23" s="341"/>
      <c r="BB23" s="341"/>
      <c r="BC23" s="341"/>
      <c r="BD23" s="341"/>
      <c r="BE23" s="341"/>
      <c r="BF23" s="341"/>
      <c r="BG23" s="341"/>
      <c r="BH23" s="341"/>
      <c r="BI23" s="341"/>
      <c r="BJ23" s="341"/>
      <c r="BK23" s="341"/>
      <c r="BL23" s="341"/>
      <c r="BM23" s="342"/>
      <c r="BN23" s="343">
        <v>13642723</v>
      </c>
      <c r="BO23" s="344"/>
      <c r="BP23" s="344"/>
      <c r="BQ23" s="344"/>
      <c r="BR23" s="344"/>
      <c r="BS23" s="344"/>
      <c r="BT23" s="344"/>
      <c r="BU23" s="345"/>
      <c r="BV23" s="343">
        <v>13991250</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240</v>
      </c>
      <c r="F24" s="336"/>
      <c r="G24" s="336"/>
      <c r="H24" s="336"/>
      <c r="I24" s="336"/>
      <c r="J24" s="336"/>
      <c r="K24" s="337"/>
      <c r="L24" s="365">
        <v>1</v>
      </c>
      <c r="M24" s="366"/>
      <c r="N24" s="366"/>
      <c r="O24" s="366"/>
      <c r="P24" s="392"/>
      <c r="Q24" s="365">
        <v>8500</v>
      </c>
      <c r="R24" s="366"/>
      <c r="S24" s="366"/>
      <c r="T24" s="366"/>
      <c r="U24" s="366"/>
      <c r="V24" s="392"/>
      <c r="W24" s="546"/>
      <c r="X24" s="540"/>
      <c r="Y24" s="541"/>
      <c r="Z24" s="364" t="s">
        <v>242</v>
      </c>
      <c r="AA24" s="336"/>
      <c r="AB24" s="336"/>
      <c r="AC24" s="336"/>
      <c r="AD24" s="336"/>
      <c r="AE24" s="336"/>
      <c r="AF24" s="336"/>
      <c r="AG24" s="337"/>
      <c r="AH24" s="365">
        <v>274</v>
      </c>
      <c r="AI24" s="366"/>
      <c r="AJ24" s="366"/>
      <c r="AK24" s="366"/>
      <c r="AL24" s="392"/>
      <c r="AM24" s="365">
        <v>871046</v>
      </c>
      <c r="AN24" s="366"/>
      <c r="AO24" s="366"/>
      <c r="AP24" s="366"/>
      <c r="AQ24" s="366"/>
      <c r="AR24" s="392"/>
      <c r="AS24" s="365">
        <v>3179</v>
      </c>
      <c r="AT24" s="366"/>
      <c r="AU24" s="366"/>
      <c r="AV24" s="366"/>
      <c r="AW24" s="366"/>
      <c r="AX24" s="367"/>
      <c r="AY24" s="438" t="s">
        <v>243</v>
      </c>
      <c r="AZ24" s="439"/>
      <c r="BA24" s="439"/>
      <c r="BB24" s="439"/>
      <c r="BC24" s="439"/>
      <c r="BD24" s="439"/>
      <c r="BE24" s="439"/>
      <c r="BF24" s="439"/>
      <c r="BG24" s="439"/>
      <c r="BH24" s="439"/>
      <c r="BI24" s="439"/>
      <c r="BJ24" s="439"/>
      <c r="BK24" s="439"/>
      <c r="BL24" s="439"/>
      <c r="BM24" s="440"/>
      <c r="BN24" s="343">
        <v>8426784</v>
      </c>
      <c r="BO24" s="344"/>
      <c r="BP24" s="344"/>
      <c r="BQ24" s="344"/>
      <c r="BR24" s="344"/>
      <c r="BS24" s="344"/>
      <c r="BT24" s="344"/>
      <c r="BU24" s="345"/>
      <c r="BV24" s="343">
        <v>7990646</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245</v>
      </c>
      <c r="F25" s="336"/>
      <c r="G25" s="336"/>
      <c r="H25" s="336"/>
      <c r="I25" s="336"/>
      <c r="J25" s="336"/>
      <c r="K25" s="337"/>
      <c r="L25" s="365">
        <v>1</v>
      </c>
      <c r="M25" s="366"/>
      <c r="N25" s="366"/>
      <c r="O25" s="366"/>
      <c r="P25" s="392"/>
      <c r="Q25" s="365">
        <v>7380</v>
      </c>
      <c r="R25" s="366"/>
      <c r="S25" s="366"/>
      <c r="T25" s="366"/>
      <c r="U25" s="366"/>
      <c r="V25" s="392"/>
      <c r="W25" s="546"/>
      <c r="X25" s="540"/>
      <c r="Y25" s="541"/>
      <c r="Z25" s="364" t="s">
        <v>248</v>
      </c>
      <c r="AA25" s="336"/>
      <c r="AB25" s="336"/>
      <c r="AC25" s="336"/>
      <c r="AD25" s="336"/>
      <c r="AE25" s="336"/>
      <c r="AF25" s="336"/>
      <c r="AG25" s="337"/>
      <c r="AH25" s="365" t="s">
        <v>194</v>
      </c>
      <c r="AI25" s="366"/>
      <c r="AJ25" s="366"/>
      <c r="AK25" s="366"/>
      <c r="AL25" s="392"/>
      <c r="AM25" s="365" t="s">
        <v>194</v>
      </c>
      <c r="AN25" s="366"/>
      <c r="AO25" s="366"/>
      <c r="AP25" s="366"/>
      <c r="AQ25" s="366"/>
      <c r="AR25" s="392"/>
      <c r="AS25" s="365" t="s">
        <v>194</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1602144</v>
      </c>
      <c r="BO25" s="327"/>
      <c r="BP25" s="327"/>
      <c r="BQ25" s="327"/>
      <c r="BR25" s="327"/>
      <c r="BS25" s="327"/>
      <c r="BT25" s="327"/>
      <c r="BU25" s="328"/>
      <c r="BV25" s="326">
        <v>1883128</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249</v>
      </c>
      <c r="F26" s="336"/>
      <c r="G26" s="336"/>
      <c r="H26" s="336"/>
      <c r="I26" s="336"/>
      <c r="J26" s="336"/>
      <c r="K26" s="337"/>
      <c r="L26" s="365">
        <v>1</v>
      </c>
      <c r="M26" s="366"/>
      <c r="N26" s="366"/>
      <c r="O26" s="366"/>
      <c r="P26" s="392"/>
      <c r="Q26" s="365">
        <v>6300</v>
      </c>
      <c r="R26" s="366"/>
      <c r="S26" s="366"/>
      <c r="T26" s="366"/>
      <c r="U26" s="366"/>
      <c r="V26" s="392"/>
      <c r="W26" s="546"/>
      <c r="X26" s="540"/>
      <c r="Y26" s="541"/>
      <c r="Z26" s="364" t="s">
        <v>250</v>
      </c>
      <c r="AA26" s="444"/>
      <c r="AB26" s="444"/>
      <c r="AC26" s="444"/>
      <c r="AD26" s="444"/>
      <c r="AE26" s="444"/>
      <c r="AF26" s="444"/>
      <c r="AG26" s="445"/>
      <c r="AH26" s="365">
        <v>16</v>
      </c>
      <c r="AI26" s="366"/>
      <c r="AJ26" s="366"/>
      <c r="AK26" s="366"/>
      <c r="AL26" s="392"/>
      <c r="AM26" s="365">
        <v>54096</v>
      </c>
      <c r="AN26" s="366"/>
      <c r="AO26" s="366"/>
      <c r="AP26" s="366"/>
      <c r="AQ26" s="366"/>
      <c r="AR26" s="392"/>
      <c r="AS26" s="365">
        <v>3381</v>
      </c>
      <c r="AT26" s="366"/>
      <c r="AU26" s="366"/>
      <c r="AV26" s="366"/>
      <c r="AW26" s="366"/>
      <c r="AX26" s="367"/>
      <c r="AY26" s="346" t="s">
        <v>251</v>
      </c>
      <c r="AZ26" s="347"/>
      <c r="BA26" s="347"/>
      <c r="BB26" s="347"/>
      <c r="BC26" s="347"/>
      <c r="BD26" s="347"/>
      <c r="BE26" s="347"/>
      <c r="BF26" s="347"/>
      <c r="BG26" s="347"/>
      <c r="BH26" s="347"/>
      <c r="BI26" s="347"/>
      <c r="BJ26" s="347"/>
      <c r="BK26" s="347"/>
      <c r="BL26" s="347"/>
      <c r="BM26" s="348"/>
      <c r="BN26" s="343" t="s">
        <v>194</v>
      </c>
      <c r="BO26" s="344"/>
      <c r="BP26" s="344"/>
      <c r="BQ26" s="344"/>
      <c r="BR26" s="344"/>
      <c r="BS26" s="344"/>
      <c r="BT26" s="344"/>
      <c r="BU26" s="345"/>
      <c r="BV26" s="343" t="s">
        <v>194</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252</v>
      </c>
      <c r="F27" s="336"/>
      <c r="G27" s="336"/>
      <c r="H27" s="336"/>
      <c r="I27" s="336"/>
      <c r="J27" s="336"/>
      <c r="K27" s="337"/>
      <c r="L27" s="365">
        <v>1</v>
      </c>
      <c r="M27" s="366"/>
      <c r="N27" s="366"/>
      <c r="O27" s="366"/>
      <c r="P27" s="392"/>
      <c r="Q27" s="365">
        <v>4800</v>
      </c>
      <c r="R27" s="366"/>
      <c r="S27" s="366"/>
      <c r="T27" s="366"/>
      <c r="U27" s="366"/>
      <c r="V27" s="392"/>
      <c r="W27" s="546"/>
      <c r="X27" s="540"/>
      <c r="Y27" s="541"/>
      <c r="Z27" s="364" t="s">
        <v>253</v>
      </c>
      <c r="AA27" s="336"/>
      <c r="AB27" s="336"/>
      <c r="AC27" s="336"/>
      <c r="AD27" s="336"/>
      <c r="AE27" s="336"/>
      <c r="AF27" s="336"/>
      <c r="AG27" s="337"/>
      <c r="AH27" s="365">
        <v>3</v>
      </c>
      <c r="AI27" s="366"/>
      <c r="AJ27" s="366"/>
      <c r="AK27" s="366"/>
      <c r="AL27" s="392"/>
      <c r="AM27" s="365">
        <v>8562</v>
      </c>
      <c r="AN27" s="366"/>
      <c r="AO27" s="366"/>
      <c r="AP27" s="366"/>
      <c r="AQ27" s="366"/>
      <c r="AR27" s="392"/>
      <c r="AS27" s="365">
        <v>2854</v>
      </c>
      <c r="AT27" s="366"/>
      <c r="AU27" s="366"/>
      <c r="AV27" s="366"/>
      <c r="AW27" s="366"/>
      <c r="AX27" s="367"/>
      <c r="AY27" s="400" t="s">
        <v>256</v>
      </c>
      <c r="AZ27" s="401"/>
      <c r="BA27" s="401"/>
      <c r="BB27" s="401"/>
      <c r="BC27" s="401"/>
      <c r="BD27" s="401"/>
      <c r="BE27" s="401"/>
      <c r="BF27" s="401"/>
      <c r="BG27" s="401"/>
      <c r="BH27" s="401"/>
      <c r="BI27" s="401"/>
      <c r="BJ27" s="401"/>
      <c r="BK27" s="401"/>
      <c r="BL27" s="401"/>
      <c r="BM27" s="402"/>
      <c r="BN27" s="441">
        <v>916832</v>
      </c>
      <c r="BO27" s="442"/>
      <c r="BP27" s="442"/>
      <c r="BQ27" s="442"/>
      <c r="BR27" s="442"/>
      <c r="BS27" s="442"/>
      <c r="BT27" s="442"/>
      <c r="BU27" s="443"/>
      <c r="BV27" s="441">
        <v>916826</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257</v>
      </c>
      <c r="F28" s="336"/>
      <c r="G28" s="336"/>
      <c r="H28" s="336"/>
      <c r="I28" s="336"/>
      <c r="J28" s="336"/>
      <c r="K28" s="337"/>
      <c r="L28" s="365">
        <v>1</v>
      </c>
      <c r="M28" s="366"/>
      <c r="N28" s="366"/>
      <c r="O28" s="366"/>
      <c r="P28" s="392"/>
      <c r="Q28" s="365">
        <v>4300</v>
      </c>
      <c r="R28" s="366"/>
      <c r="S28" s="366"/>
      <c r="T28" s="366"/>
      <c r="U28" s="366"/>
      <c r="V28" s="392"/>
      <c r="W28" s="546"/>
      <c r="X28" s="540"/>
      <c r="Y28" s="541"/>
      <c r="Z28" s="364" t="s">
        <v>34</v>
      </c>
      <c r="AA28" s="336"/>
      <c r="AB28" s="336"/>
      <c r="AC28" s="336"/>
      <c r="AD28" s="336"/>
      <c r="AE28" s="336"/>
      <c r="AF28" s="336"/>
      <c r="AG28" s="337"/>
      <c r="AH28" s="365" t="s">
        <v>194</v>
      </c>
      <c r="AI28" s="366"/>
      <c r="AJ28" s="366"/>
      <c r="AK28" s="366"/>
      <c r="AL28" s="392"/>
      <c r="AM28" s="365" t="s">
        <v>194</v>
      </c>
      <c r="AN28" s="366"/>
      <c r="AO28" s="366"/>
      <c r="AP28" s="366"/>
      <c r="AQ28" s="366"/>
      <c r="AR28" s="392"/>
      <c r="AS28" s="365" t="s">
        <v>194</v>
      </c>
      <c r="AT28" s="366"/>
      <c r="AU28" s="366"/>
      <c r="AV28" s="366"/>
      <c r="AW28" s="366"/>
      <c r="AX28" s="367"/>
      <c r="AY28" s="527" t="s">
        <v>258</v>
      </c>
      <c r="AZ28" s="528"/>
      <c r="BA28" s="528"/>
      <c r="BB28" s="529"/>
      <c r="BC28" s="323" t="s">
        <v>99</v>
      </c>
      <c r="BD28" s="324"/>
      <c r="BE28" s="324"/>
      <c r="BF28" s="324"/>
      <c r="BG28" s="324"/>
      <c r="BH28" s="324"/>
      <c r="BI28" s="324"/>
      <c r="BJ28" s="324"/>
      <c r="BK28" s="324"/>
      <c r="BL28" s="324"/>
      <c r="BM28" s="325"/>
      <c r="BN28" s="326">
        <v>1262437</v>
      </c>
      <c r="BO28" s="327"/>
      <c r="BP28" s="327"/>
      <c r="BQ28" s="327"/>
      <c r="BR28" s="327"/>
      <c r="BS28" s="327"/>
      <c r="BT28" s="327"/>
      <c r="BU28" s="328"/>
      <c r="BV28" s="326">
        <v>1062416</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261</v>
      </c>
      <c r="F29" s="336"/>
      <c r="G29" s="336"/>
      <c r="H29" s="336"/>
      <c r="I29" s="336"/>
      <c r="J29" s="336"/>
      <c r="K29" s="337"/>
      <c r="L29" s="365">
        <v>15</v>
      </c>
      <c r="M29" s="366"/>
      <c r="N29" s="366"/>
      <c r="O29" s="366"/>
      <c r="P29" s="392"/>
      <c r="Q29" s="365">
        <v>4000</v>
      </c>
      <c r="R29" s="366"/>
      <c r="S29" s="366"/>
      <c r="T29" s="366"/>
      <c r="U29" s="366"/>
      <c r="V29" s="392"/>
      <c r="W29" s="547"/>
      <c r="X29" s="548"/>
      <c r="Y29" s="549"/>
      <c r="Z29" s="364" t="s">
        <v>263</v>
      </c>
      <c r="AA29" s="336"/>
      <c r="AB29" s="336"/>
      <c r="AC29" s="336"/>
      <c r="AD29" s="336"/>
      <c r="AE29" s="336"/>
      <c r="AF29" s="336"/>
      <c r="AG29" s="337"/>
      <c r="AH29" s="365">
        <v>277</v>
      </c>
      <c r="AI29" s="366"/>
      <c r="AJ29" s="366"/>
      <c r="AK29" s="366"/>
      <c r="AL29" s="392"/>
      <c r="AM29" s="365">
        <v>879608</v>
      </c>
      <c r="AN29" s="366"/>
      <c r="AO29" s="366"/>
      <c r="AP29" s="366"/>
      <c r="AQ29" s="366"/>
      <c r="AR29" s="392"/>
      <c r="AS29" s="365">
        <v>3175</v>
      </c>
      <c r="AT29" s="366"/>
      <c r="AU29" s="366"/>
      <c r="AV29" s="366"/>
      <c r="AW29" s="366"/>
      <c r="AX29" s="367"/>
      <c r="AY29" s="530"/>
      <c r="AZ29" s="531"/>
      <c r="BA29" s="531"/>
      <c r="BB29" s="532"/>
      <c r="BC29" s="340" t="s">
        <v>264</v>
      </c>
      <c r="BD29" s="341"/>
      <c r="BE29" s="341"/>
      <c r="BF29" s="341"/>
      <c r="BG29" s="341"/>
      <c r="BH29" s="341"/>
      <c r="BI29" s="341"/>
      <c r="BJ29" s="341"/>
      <c r="BK29" s="341"/>
      <c r="BL29" s="341"/>
      <c r="BM29" s="342"/>
      <c r="BN29" s="343">
        <v>453024</v>
      </c>
      <c r="BO29" s="344"/>
      <c r="BP29" s="344"/>
      <c r="BQ29" s="344"/>
      <c r="BR29" s="344"/>
      <c r="BS29" s="344"/>
      <c r="BT29" s="344"/>
      <c r="BU29" s="345"/>
      <c r="BV29" s="343">
        <v>468454</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266</v>
      </c>
      <c r="X30" s="450"/>
      <c r="Y30" s="450"/>
      <c r="Z30" s="450"/>
      <c r="AA30" s="450"/>
      <c r="AB30" s="450"/>
      <c r="AC30" s="450"/>
      <c r="AD30" s="450"/>
      <c r="AE30" s="450"/>
      <c r="AF30" s="450"/>
      <c r="AG30" s="451"/>
      <c r="AH30" s="420">
        <v>98.7</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66</v>
      </c>
      <c r="BD30" s="439"/>
      <c r="BE30" s="439"/>
      <c r="BF30" s="439"/>
      <c r="BG30" s="439"/>
      <c r="BH30" s="439"/>
      <c r="BI30" s="439"/>
      <c r="BJ30" s="439"/>
      <c r="BK30" s="439"/>
      <c r="BL30" s="439"/>
      <c r="BM30" s="440"/>
      <c r="BN30" s="441">
        <v>2913703</v>
      </c>
      <c r="BO30" s="442"/>
      <c r="BP30" s="442"/>
      <c r="BQ30" s="442"/>
      <c r="BR30" s="442"/>
      <c r="BS30" s="442"/>
      <c r="BT30" s="442"/>
      <c r="BU30" s="443"/>
      <c r="BV30" s="441">
        <v>2524889</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184</v>
      </c>
      <c r="D32" s="452"/>
      <c r="E32" s="452"/>
      <c r="F32" s="452"/>
      <c r="G32" s="452"/>
      <c r="H32" s="452"/>
      <c r="I32" s="452"/>
      <c r="J32" s="452"/>
      <c r="K32" s="452"/>
      <c r="L32" s="452"/>
      <c r="M32" s="452"/>
      <c r="N32" s="452"/>
      <c r="O32" s="452"/>
      <c r="P32" s="452"/>
      <c r="Q32" s="452"/>
      <c r="R32" s="452"/>
      <c r="S32" s="452"/>
      <c r="U32" s="347" t="s">
        <v>90</v>
      </c>
      <c r="V32" s="347"/>
      <c r="W32" s="347"/>
      <c r="X32" s="347"/>
      <c r="Y32" s="347"/>
      <c r="Z32" s="347"/>
      <c r="AA32" s="347"/>
      <c r="AB32" s="347"/>
      <c r="AC32" s="347"/>
      <c r="AD32" s="347"/>
      <c r="AE32" s="347"/>
      <c r="AF32" s="347"/>
      <c r="AG32" s="347"/>
      <c r="AH32" s="347"/>
      <c r="AI32" s="347"/>
      <c r="AJ32" s="347"/>
      <c r="AK32" s="347"/>
      <c r="AM32" s="347" t="s">
        <v>268</v>
      </c>
      <c r="AN32" s="347"/>
      <c r="AO32" s="347"/>
      <c r="AP32" s="347"/>
      <c r="AQ32" s="347"/>
      <c r="AR32" s="347"/>
      <c r="AS32" s="347"/>
      <c r="AT32" s="347"/>
      <c r="AU32" s="347"/>
      <c r="AV32" s="347"/>
      <c r="AW32" s="347"/>
      <c r="AX32" s="347"/>
      <c r="AY32" s="347"/>
      <c r="AZ32" s="347"/>
      <c r="BA32" s="347"/>
      <c r="BB32" s="347"/>
      <c r="BC32" s="347"/>
      <c r="BE32" s="347" t="s">
        <v>269</v>
      </c>
      <c r="BF32" s="347"/>
      <c r="BG32" s="347"/>
      <c r="BH32" s="347"/>
      <c r="BI32" s="347"/>
      <c r="BJ32" s="347"/>
      <c r="BK32" s="347"/>
      <c r="BL32" s="347"/>
      <c r="BM32" s="347"/>
      <c r="BN32" s="347"/>
      <c r="BO32" s="347"/>
      <c r="BP32" s="347"/>
      <c r="BQ32" s="347"/>
      <c r="BR32" s="347"/>
      <c r="BS32" s="347"/>
      <c r="BT32" s="347"/>
      <c r="BU32" s="347"/>
      <c r="BW32" s="347" t="s">
        <v>270</v>
      </c>
      <c r="BX32" s="347"/>
      <c r="BY32" s="347"/>
      <c r="BZ32" s="347"/>
      <c r="CA32" s="347"/>
      <c r="CB32" s="347"/>
      <c r="CC32" s="347"/>
      <c r="CD32" s="347"/>
      <c r="CE32" s="347"/>
      <c r="CF32" s="347"/>
      <c r="CG32" s="347"/>
      <c r="CH32" s="347"/>
      <c r="CI32" s="347"/>
      <c r="CJ32" s="347"/>
      <c r="CK32" s="347"/>
      <c r="CL32" s="347"/>
      <c r="CM32" s="347"/>
      <c r="CO32" s="347" t="s">
        <v>272</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117</v>
      </c>
      <c r="D33" s="453"/>
      <c r="E33" s="454" t="s">
        <v>273</v>
      </c>
      <c r="F33" s="454"/>
      <c r="G33" s="454"/>
      <c r="H33" s="454"/>
      <c r="I33" s="454"/>
      <c r="J33" s="454"/>
      <c r="K33" s="454"/>
      <c r="L33" s="454"/>
      <c r="M33" s="454"/>
      <c r="N33" s="454"/>
      <c r="O33" s="454"/>
      <c r="P33" s="454"/>
      <c r="Q33" s="454"/>
      <c r="R33" s="454"/>
      <c r="S33" s="454"/>
      <c r="T33" s="12"/>
      <c r="U33" s="453" t="s">
        <v>117</v>
      </c>
      <c r="V33" s="453"/>
      <c r="W33" s="454" t="s">
        <v>273</v>
      </c>
      <c r="X33" s="454"/>
      <c r="Y33" s="454"/>
      <c r="Z33" s="454"/>
      <c r="AA33" s="454"/>
      <c r="AB33" s="454"/>
      <c r="AC33" s="454"/>
      <c r="AD33" s="454"/>
      <c r="AE33" s="454"/>
      <c r="AF33" s="454"/>
      <c r="AG33" s="454"/>
      <c r="AH33" s="454"/>
      <c r="AI33" s="454"/>
      <c r="AJ33" s="454"/>
      <c r="AK33" s="454"/>
      <c r="AL33" s="12"/>
      <c r="AM33" s="453" t="s">
        <v>117</v>
      </c>
      <c r="AN33" s="453"/>
      <c r="AO33" s="454" t="s">
        <v>273</v>
      </c>
      <c r="AP33" s="454"/>
      <c r="AQ33" s="454"/>
      <c r="AR33" s="454"/>
      <c r="AS33" s="454"/>
      <c r="AT33" s="454"/>
      <c r="AU33" s="454"/>
      <c r="AV33" s="454"/>
      <c r="AW33" s="454"/>
      <c r="AX33" s="454"/>
      <c r="AY33" s="454"/>
      <c r="AZ33" s="454"/>
      <c r="BA33" s="454"/>
      <c r="BB33" s="454"/>
      <c r="BC33" s="454"/>
      <c r="BD33" s="8"/>
      <c r="BE33" s="454" t="s">
        <v>275</v>
      </c>
      <c r="BF33" s="454"/>
      <c r="BG33" s="454" t="s">
        <v>162</v>
      </c>
      <c r="BH33" s="454"/>
      <c r="BI33" s="454"/>
      <c r="BJ33" s="454"/>
      <c r="BK33" s="454"/>
      <c r="BL33" s="454"/>
      <c r="BM33" s="454"/>
      <c r="BN33" s="454"/>
      <c r="BO33" s="454"/>
      <c r="BP33" s="454"/>
      <c r="BQ33" s="454"/>
      <c r="BR33" s="454"/>
      <c r="BS33" s="454"/>
      <c r="BT33" s="454"/>
      <c r="BU33" s="454"/>
      <c r="BV33" s="8"/>
      <c r="BW33" s="453" t="s">
        <v>275</v>
      </c>
      <c r="BX33" s="453"/>
      <c r="BY33" s="454" t="s">
        <v>106</v>
      </c>
      <c r="BZ33" s="454"/>
      <c r="CA33" s="454"/>
      <c r="CB33" s="454"/>
      <c r="CC33" s="454"/>
      <c r="CD33" s="454"/>
      <c r="CE33" s="454"/>
      <c r="CF33" s="454"/>
      <c r="CG33" s="454"/>
      <c r="CH33" s="454"/>
      <c r="CI33" s="454"/>
      <c r="CJ33" s="454"/>
      <c r="CK33" s="454"/>
      <c r="CL33" s="454"/>
      <c r="CM33" s="454"/>
      <c r="CN33" s="12"/>
      <c r="CO33" s="453" t="s">
        <v>117</v>
      </c>
      <c r="CP33" s="453"/>
      <c r="CQ33" s="454" t="s">
        <v>277</v>
      </c>
      <c r="CR33" s="454"/>
      <c r="CS33" s="454"/>
      <c r="CT33" s="454"/>
      <c r="CU33" s="454"/>
      <c r="CV33" s="454"/>
      <c r="CW33" s="454"/>
      <c r="CX33" s="454"/>
      <c r="CY33" s="454"/>
      <c r="CZ33" s="454"/>
      <c r="DA33" s="454"/>
      <c r="DB33" s="454"/>
      <c r="DC33" s="454"/>
      <c r="DD33" s="454"/>
      <c r="DE33" s="454"/>
      <c r="DF33" s="12"/>
      <c r="DG33" s="455" t="s">
        <v>77</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国民健康保険事業特別会計</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8</v>
      </c>
      <c r="BX34" s="456"/>
      <c r="BY34" s="457" t="str">
        <f>IF('各会計、関係団体の財政状況及び健全化判断比率'!B68="","",'各会計、関係団体の財政状況及び健全化判断比率'!B68)</f>
        <v>新川広域圏事務組合（一般会計）</v>
      </c>
      <c r="BZ34" s="457"/>
      <c r="CA34" s="457"/>
      <c r="CB34" s="457"/>
      <c r="CC34" s="457"/>
      <c r="CD34" s="457"/>
      <c r="CE34" s="457"/>
      <c r="CF34" s="457"/>
      <c r="CG34" s="457"/>
      <c r="CH34" s="457"/>
      <c r="CI34" s="457"/>
      <c r="CJ34" s="457"/>
      <c r="CK34" s="457"/>
      <c r="CL34" s="457"/>
      <c r="CM34" s="457"/>
      <c r="CN34" s="2"/>
      <c r="CO34" s="456">
        <f>IF(CQ34="","",MAX(C34:D43,U34:V43,AM34:AN43,BE34:BF43,BW34:BX43)+1)</f>
        <v>14</v>
      </c>
      <c r="CP34" s="456"/>
      <c r="CQ34" s="457" t="str">
        <f>IF('各会計、関係団体の財政状況及び健全化判断比率'!BS7="","",'各会計、関係団体の財政状況及び健全化判断比率'!BS7)</f>
        <v>魚津市施設管理公社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水族館事業特別会計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介護保険事業特別会計</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9</v>
      </c>
      <c r="BX35" s="456"/>
      <c r="BY35" s="457" t="str">
        <f>IF('各会計、関係団体の財政状況及び健全化判断比率'!B69="","",'各会計、関係団体の財政状況及び健全化判断比率'!B69)</f>
        <v>富山県市町村会館管理組合</v>
      </c>
      <c r="BZ35" s="457"/>
      <c r="CA35" s="457"/>
      <c r="CB35" s="457"/>
      <c r="CC35" s="457"/>
      <c r="CD35" s="457"/>
      <c r="CE35" s="457"/>
      <c r="CF35" s="457"/>
      <c r="CG35" s="457"/>
      <c r="CH35" s="457"/>
      <c r="CI35" s="457"/>
      <c r="CJ35" s="457"/>
      <c r="CK35" s="457"/>
      <c r="CL35" s="457"/>
      <c r="CM35" s="457"/>
      <c r="CN35" s="2"/>
      <c r="CO35" s="456">
        <f t="shared" ref="CO35:CO43" si="5">IF(CQ35="","",CO34+1)</f>
        <v>15</v>
      </c>
      <c r="CP35" s="456"/>
      <c r="CQ35" s="457" t="str">
        <f>IF('各会計、関係団体の財政状況及び健全化判断比率'!BS8="","",'各会計、関係団体の財政状況及び健全化判断比率'!BS8)</f>
        <v>魚津市体育協会</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後期高齢者医療事業特別会計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10</v>
      </c>
      <c r="BX36" s="456"/>
      <c r="BY36" s="457" t="str">
        <f>IF('各会計、関係団体の財政状況及び健全化判断比率'!B70="","",'各会計、関係団体の財政状況及び健全化判断比率'!B70)</f>
        <v>富山県市町村総合事務組合（一般会計）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11</v>
      </c>
      <c r="BX37" s="456"/>
      <c r="BY37" s="457" t="str">
        <f>IF('各会計、関係団体の財政状況及び健全化判断比率'!B71="","",'各会計、関係団体の財政状況及び健全化判断比率'!B71)</f>
        <v>富山県後期高齢者医療広域連合（一般会計）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12</v>
      </c>
      <c r="BX38" s="456"/>
      <c r="BY38" s="457" t="str">
        <f>IF('各会計、関係団体の財政状況及び健全化判断比率'!B72="","",'各会計、関係団体の財政状況及び健全化判断比率'!B72)</f>
        <v>富山県後期高齢者医療広域連合（特別会計）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13</v>
      </c>
      <c r="BX39" s="456"/>
      <c r="BY39" s="457" t="str">
        <f>IF('各会計、関係団体の財政状況及び健全化判断比率'!B73="","",'各会計、関係団体の財政状況及び健全化判断比率'!B73)</f>
        <v>富山県東部消防組合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278</v>
      </c>
      <c r="E46" s="459" t="s">
        <v>279</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280</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282</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284</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191</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286</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288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290</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9ELzpSguFV0A1fnfyhbkbrvYLHrdZXJdZNtIiEp8yv1q0wxXN/N62TxdwnkvC9ahun8yxmWbTCkkYaLHupCWOA==" saltValue="7qBqbm5dZiAX0O1TXhqlE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17</v>
      </c>
      <c r="F33" s="196" t="s">
        <v>520</v>
      </c>
      <c r="G33" s="201" t="s">
        <v>521</v>
      </c>
      <c r="H33" s="201" t="s">
        <v>522</v>
      </c>
      <c r="I33" s="201" t="s">
        <v>523</v>
      </c>
      <c r="J33" s="205" t="s">
        <v>246</v>
      </c>
      <c r="K33" s="186"/>
      <c r="L33" s="186"/>
      <c r="M33" s="186"/>
      <c r="N33" s="186"/>
      <c r="O33" s="186"/>
      <c r="P33" s="186"/>
    </row>
    <row r="34" spans="1:16" ht="39" customHeight="1" x14ac:dyDescent="0.15">
      <c r="A34" s="186"/>
      <c r="B34" s="188"/>
      <c r="C34" s="1021" t="s">
        <v>448</v>
      </c>
      <c r="D34" s="1021"/>
      <c r="E34" s="1022"/>
      <c r="F34" s="197">
        <v>9.99</v>
      </c>
      <c r="G34" s="202">
        <v>13.95</v>
      </c>
      <c r="H34" s="202">
        <v>16.23</v>
      </c>
      <c r="I34" s="202">
        <v>13.15</v>
      </c>
      <c r="J34" s="206">
        <v>11.46</v>
      </c>
      <c r="K34" s="186"/>
      <c r="L34" s="186"/>
      <c r="M34" s="186"/>
      <c r="N34" s="186"/>
      <c r="O34" s="186"/>
      <c r="P34" s="186"/>
    </row>
    <row r="35" spans="1:16" ht="39" customHeight="1" x14ac:dyDescent="0.15">
      <c r="A35" s="186"/>
      <c r="B35" s="189"/>
      <c r="C35" s="1023" t="s">
        <v>343</v>
      </c>
      <c r="D35" s="1023"/>
      <c r="E35" s="1024"/>
      <c r="F35" s="198" t="s">
        <v>194</v>
      </c>
      <c r="G35" s="203">
        <v>0.68</v>
      </c>
      <c r="H35" s="203">
        <v>0.73</v>
      </c>
      <c r="I35" s="203">
        <v>3.27</v>
      </c>
      <c r="J35" s="207">
        <v>6.16</v>
      </c>
      <c r="K35" s="186"/>
      <c r="L35" s="186"/>
      <c r="M35" s="186"/>
      <c r="N35" s="186"/>
      <c r="O35" s="186"/>
      <c r="P35" s="186"/>
    </row>
    <row r="36" spans="1:16" ht="39" customHeight="1" x14ac:dyDescent="0.15">
      <c r="A36" s="186"/>
      <c r="B36" s="189"/>
      <c r="C36" s="1023" t="s">
        <v>459</v>
      </c>
      <c r="D36" s="1023"/>
      <c r="E36" s="1024"/>
      <c r="F36" s="198">
        <v>4.79</v>
      </c>
      <c r="G36" s="203">
        <v>4.8899999999999997</v>
      </c>
      <c r="H36" s="203">
        <v>4.58</v>
      </c>
      <c r="I36" s="203">
        <v>5.09</v>
      </c>
      <c r="J36" s="207">
        <v>4.87</v>
      </c>
      <c r="K36" s="186"/>
      <c r="L36" s="186"/>
      <c r="M36" s="186"/>
      <c r="N36" s="186"/>
      <c r="O36" s="186"/>
      <c r="P36" s="186"/>
    </row>
    <row r="37" spans="1:16" ht="39" customHeight="1" x14ac:dyDescent="0.15">
      <c r="A37" s="186"/>
      <c r="B37" s="189"/>
      <c r="C37" s="1023" t="s">
        <v>458</v>
      </c>
      <c r="D37" s="1023"/>
      <c r="E37" s="1024"/>
      <c r="F37" s="198">
        <v>0.2</v>
      </c>
      <c r="G37" s="203">
        <v>0.39</v>
      </c>
      <c r="H37" s="203">
        <v>0.08</v>
      </c>
      <c r="I37" s="203">
        <v>0.06</v>
      </c>
      <c r="J37" s="207">
        <v>2.97</v>
      </c>
      <c r="K37" s="186"/>
      <c r="L37" s="186"/>
      <c r="M37" s="186"/>
      <c r="N37" s="186"/>
      <c r="O37" s="186"/>
      <c r="P37" s="186"/>
    </row>
    <row r="38" spans="1:16" ht="39" customHeight="1" x14ac:dyDescent="0.15">
      <c r="A38" s="186"/>
      <c r="B38" s="189"/>
      <c r="C38" s="1023" t="s">
        <v>457</v>
      </c>
      <c r="D38" s="1023"/>
      <c r="E38" s="1024"/>
      <c r="F38" s="198">
        <v>0.82</v>
      </c>
      <c r="G38" s="203">
        <v>1.69</v>
      </c>
      <c r="H38" s="203">
        <v>1.06</v>
      </c>
      <c r="I38" s="203">
        <v>1.05</v>
      </c>
      <c r="J38" s="207">
        <v>1.33</v>
      </c>
      <c r="K38" s="186"/>
      <c r="L38" s="186"/>
      <c r="M38" s="186"/>
      <c r="N38" s="186"/>
      <c r="O38" s="186"/>
      <c r="P38" s="186"/>
    </row>
    <row r="39" spans="1:16" ht="39" customHeight="1" x14ac:dyDescent="0.15">
      <c r="A39" s="186"/>
      <c r="B39" s="189"/>
      <c r="C39" s="1023" t="s">
        <v>274</v>
      </c>
      <c r="D39" s="1023"/>
      <c r="E39" s="1024"/>
      <c r="F39" s="198">
        <v>0.37</v>
      </c>
      <c r="G39" s="203">
        <v>0.44</v>
      </c>
      <c r="H39" s="203">
        <v>1.66</v>
      </c>
      <c r="I39" s="203">
        <v>1.99</v>
      </c>
      <c r="J39" s="207">
        <v>0.04</v>
      </c>
      <c r="K39" s="186"/>
      <c r="L39" s="186"/>
      <c r="M39" s="186"/>
      <c r="N39" s="186"/>
      <c r="O39" s="186"/>
      <c r="P39" s="186"/>
    </row>
    <row r="40" spans="1:16" ht="39" customHeight="1" x14ac:dyDescent="0.15">
      <c r="A40" s="186"/>
      <c r="B40" s="189"/>
      <c r="C40" s="1023" t="s">
        <v>425</v>
      </c>
      <c r="D40" s="1023"/>
      <c r="E40" s="1024"/>
      <c r="F40" s="198">
        <v>0</v>
      </c>
      <c r="G40" s="203">
        <v>0</v>
      </c>
      <c r="H40" s="203">
        <v>0</v>
      </c>
      <c r="I40" s="203">
        <v>0</v>
      </c>
      <c r="J40" s="207">
        <v>0</v>
      </c>
      <c r="K40" s="186"/>
      <c r="L40" s="186"/>
      <c r="M40" s="186"/>
      <c r="N40" s="186"/>
      <c r="O40" s="186"/>
      <c r="P40" s="186"/>
    </row>
    <row r="41" spans="1:16" ht="39" customHeight="1" x14ac:dyDescent="0.15">
      <c r="A41" s="186"/>
      <c r="B41" s="189"/>
      <c r="C41" s="1023"/>
      <c r="D41" s="1023"/>
      <c r="E41" s="1024"/>
      <c r="F41" s="198"/>
      <c r="G41" s="203"/>
      <c r="H41" s="203"/>
      <c r="I41" s="203"/>
      <c r="J41" s="207"/>
      <c r="K41" s="186"/>
      <c r="L41" s="186"/>
      <c r="M41" s="186"/>
      <c r="N41" s="186"/>
      <c r="O41" s="186"/>
      <c r="P41" s="186"/>
    </row>
    <row r="42" spans="1:16" ht="39" customHeight="1" x14ac:dyDescent="0.15">
      <c r="A42" s="186"/>
      <c r="B42" s="190"/>
      <c r="C42" s="1023" t="s">
        <v>524</v>
      </c>
      <c r="D42" s="1023"/>
      <c r="E42" s="1024"/>
      <c r="F42" s="198" t="s">
        <v>194</v>
      </c>
      <c r="G42" s="203" t="s">
        <v>194</v>
      </c>
      <c r="H42" s="203" t="s">
        <v>194</v>
      </c>
      <c r="I42" s="203" t="s">
        <v>194</v>
      </c>
      <c r="J42" s="207" t="s">
        <v>194</v>
      </c>
      <c r="K42" s="186"/>
      <c r="L42" s="186"/>
      <c r="M42" s="186"/>
      <c r="N42" s="186"/>
      <c r="O42" s="186"/>
      <c r="P42" s="186"/>
    </row>
    <row r="43" spans="1:16" ht="39" customHeight="1" x14ac:dyDescent="0.15">
      <c r="A43" s="186"/>
      <c r="B43" s="191"/>
      <c r="C43" s="1025" t="s">
        <v>483</v>
      </c>
      <c r="D43" s="1025"/>
      <c r="E43" s="1026"/>
      <c r="F43" s="199">
        <v>0.84</v>
      </c>
      <c r="G43" s="204" t="s">
        <v>194</v>
      </c>
      <c r="H43" s="204" t="s">
        <v>194</v>
      </c>
      <c r="I43" s="204" t="s">
        <v>194</v>
      </c>
      <c r="J43" s="208" t="s">
        <v>194</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uElQmyP+yzAUmynPG9cZh4wKOv+fMQeQTi7oIXNADHp/30vYo3IJsaKhvmMkHjhbhUzV5adKQLiDMQfmgtUXUA==" saltValue="puiaajNJv1q4FToooKcnF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21</v>
      </c>
      <c r="C44" s="215"/>
      <c r="D44" s="215"/>
      <c r="E44" s="223"/>
      <c r="F44" s="223"/>
      <c r="G44" s="223"/>
      <c r="H44" s="223"/>
      <c r="I44" s="223"/>
      <c r="J44" s="226" t="s">
        <v>17</v>
      </c>
      <c r="K44" s="228" t="s">
        <v>520</v>
      </c>
      <c r="L44" s="237" t="s">
        <v>521</v>
      </c>
      <c r="M44" s="237" t="s">
        <v>522</v>
      </c>
      <c r="N44" s="237" t="s">
        <v>523</v>
      </c>
      <c r="O44" s="246" t="s">
        <v>246</v>
      </c>
      <c r="P44" s="85"/>
      <c r="Q44" s="85"/>
      <c r="R44" s="85"/>
      <c r="S44" s="85"/>
      <c r="T44" s="85"/>
      <c r="U44" s="85"/>
    </row>
    <row r="45" spans="1:21" ht="30.75" customHeight="1" x14ac:dyDescent="0.15">
      <c r="A45" s="85"/>
      <c r="B45" s="1052" t="s">
        <v>24</v>
      </c>
      <c r="C45" s="1053"/>
      <c r="D45" s="218"/>
      <c r="E45" s="1027" t="s">
        <v>22</v>
      </c>
      <c r="F45" s="1027"/>
      <c r="G45" s="1027"/>
      <c r="H45" s="1027"/>
      <c r="I45" s="1027"/>
      <c r="J45" s="1028"/>
      <c r="K45" s="229">
        <v>1514</v>
      </c>
      <c r="L45" s="238">
        <v>1478</v>
      </c>
      <c r="M45" s="238">
        <v>1537</v>
      </c>
      <c r="N45" s="238">
        <v>1644</v>
      </c>
      <c r="O45" s="247">
        <v>1653</v>
      </c>
      <c r="P45" s="85"/>
      <c r="Q45" s="85"/>
      <c r="R45" s="85"/>
      <c r="S45" s="85"/>
      <c r="T45" s="85"/>
      <c r="U45" s="85"/>
    </row>
    <row r="46" spans="1:21" ht="30.75" customHeight="1" x14ac:dyDescent="0.15">
      <c r="A46" s="85"/>
      <c r="B46" s="1054"/>
      <c r="C46" s="1055"/>
      <c r="D46" s="219"/>
      <c r="E46" s="1029" t="s">
        <v>27</v>
      </c>
      <c r="F46" s="1029"/>
      <c r="G46" s="1029"/>
      <c r="H46" s="1029"/>
      <c r="I46" s="1029"/>
      <c r="J46" s="1030"/>
      <c r="K46" s="230" t="s">
        <v>194</v>
      </c>
      <c r="L46" s="239" t="s">
        <v>194</v>
      </c>
      <c r="M46" s="239" t="s">
        <v>194</v>
      </c>
      <c r="N46" s="239" t="s">
        <v>194</v>
      </c>
      <c r="O46" s="248" t="s">
        <v>194</v>
      </c>
      <c r="P46" s="85"/>
      <c r="Q46" s="85"/>
      <c r="R46" s="85"/>
      <c r="S46" s="85"/>
      <c r="T46" s="85"/>
      <c r="U46" s="85"/>
    </row>
    <row r="47" spans="1:21" ht="30.75" customHeight="1" x14ac:dyDescent="0.15">
      <c r="A47" s="85"/>
      <c r="B47" s="1054"/>
      <c r="C47" s="1055"/>
      <c r="D47" s="219"/>
      <c r="E47" s="1029" t="s">
        <v>32</v>
      </c>
      <c r="F47" s="1029"/>
      <c r="G47" s="1029"/>
      <c r="H47" s="1029"/>
      <c r="I47" s="1029"/>
      <c r="J47" s="1030"/>
      <c r="K47" s="230" t="s">
        <v>194</v>
      </c>
      <c r="L47" s="239" t="s">
        <v>194</v>
      </c>
      <c r="M47" s="239" t="s">
        <v>194</v>
      </c>
      <c r="N47" s="239" t="s">
        <v>194</v>
      </c>
      <c r="O47" s="248" t="s">
        <v>194</v>
      </c>
      <c r="P47" s="85"/>
      <c r="Q47" s="85"/>
      <c r="R47" s="85"/>
      <c r="S47" s="85"/>
      <c r="T47" s="85"/>
      <c r="U47" s="85"/>
    </row>
    <row r="48" spans="1:21" ht="30.75" customHeight="1" x14ac:dyDescent="0.15">
      <c r="A48" s="85"/>
      <c r="B48" s="1054"/>
      <c r="C48" s="1055"/>
      <c r="D48" s="219"/>
      <c r="E48" s="1029" t="s">
        <v>35</v>
      </c>
      <c r="F48" s="1029"/>
      <c r="G48" s="1029"/>
      <c r="H48" s="1029"/>
      <c r="I48" s="1029"/>
      <c r="J48" s="1030"/>
      <c r="K48" s="230">
        <v>882</v>
      </c>
      <c r="L48" s="239">
        <v>713</v>
      </c>
      <c r="M48" s="239">
        <v>665</v>
      </c>
      <c r="N48" s="239">
        <v>708</v>
      </c>
      <c r="O48" s="248">
        <v>663</v>
      </c>
      <c r="P48" s="85"/>
      <c r="Q48" s="85"/>
      <c r="R48" s="85"/>
      <c r="S48" s="85"/>
      <c r="T48" s="85"/>
      <c r="U48" s="85"/>
    </row>
    <row r="49" spans="1:21" ht="30.75" customHeight="1" x14ac:dyDescent="0.15">
      <c r="A49" s="85"/>
      <c r="B49" s="1054"/>
      <c r="C49" s="1055"/>
      <c r="D49" s="219"/>
      <c r="E49" s="1029" t="s">
        <v>0</v>
      </c>
      <c r="F49" s="1029"/>
      <c r="G49" s="1029"/>
      <c r="H49" s="1029"/>
      <c r="I49" s="1029"/>
      <c r="J49" s="1030"/>
      <c r="K49" s="230">
        <v>162</v>
      </c>
      <c r="L49" s="239">
        <v>163</v>
      </c>
      <c r="M49" s="239">
        <v>169</v>
      </c>
      <c r="N49" s="239">
        <v>170</v>
      </c>
      <c r="O49" s="248">
        <v>173</v>
      </c>
      <c r="P49" s="85"/>
      <c r="Q49" s="85"/>
      <c r="R49" s="85"/>
      <c r="S49" s="85"/>
      <c r="T49" s="85"/>
      <c r="U49" s="85"/>
    </row>
    <row r="50" spans="1:21" ht="30.75" customHeight="1" x14ac:dyDescent="0.15">
      <c r="A50" s="85"/>
      <c r="B50" s="1054"/>
      <c r="C50" s="1055"/>
      <c r="D50" s="219"/>
      <c r="E50" s="1029" t="s">
        <v>40</v>
      </c>
      <c r="F50" s="1029"/>
      <c r="G50" s="1029"/>
      <c r="H50" s="1029"/>
      <c r="I50" s="1029"/>
      <c r="J50" s="1030"/>
      <c r="K50" s="230">
        <v>168</v>
      </c>
      <c r="L50" s="239">
        <v>168</v>
      </c>
      <c r="M50" s="239">
        <v>167</v>
      </c>
      <c r="N50" s="239">
        <v>159</v>
      </c>
      <c r="O50" s="248">
        <v>38</v>
      </c>
      <c r="P50" s="85"/>
      <c r="Q50" s="85"/>
      <c r="R50" s="85"/>
      <c r="S50" s="85"/>
      <c r="T50" s="85"/>
      <c r="U50" s="85"/>
    </row>
    <row r="51" spans="1:21" ht="30.75" customHeight="1" x14ac:dyDescent="0.15">
      <c r="A51" s="85"/>
      <c r="B51" s="1056"/>
      <c r="C51" s="1057"/>
      <c r="D51" s="220"/>
      <c r="E51" s="1029" t="s">
        <v>42</v>
      </c>
      <c r="F51" s="1029"/>
      <c r="G51" s="1029"/>
      <c r="H51" s="1029"/>
      <c r="I51" s="1029"/>
      <c r="J51" s="1030"/>
      <c r="K51" s="230" t="s">
        <v>194</v>
      </c>
      <c r="L51" s="239" t="s">
        <v>194</v>
      </c>
      <c r="M51" s="239" t="s">
        <v>194</v>
      </c>
      <c r="N51" s="239" t="s">
        <v>194</v>
      </c>
      <c r="O51" s="248" t="s">
        <v>194</v>
      </c>
      <c r="P51" s="85"/>
      <c r="Q51" s="85"/>
      <c r="R51" s="85"/>
      <c r="S51" s="85"/>
      <c r="T51" s="85"/>
      <c r="U51" s="85"/>
    </row>
    <row r="52" spans="1:21" ht="30.75" customHeight="1" x14ac:dyDescent="0.15">
      <c r="A52" s="85"/>
      <c r="B52" s="1031" t="s">
        <v>45</v>
      </c>
      <c r="C52" s="1032"/>
      <c r="D52" s="220"/>
      <c r="E52" s="1029" t="s">
        <v>47</v>
      </c>
      <c r="F52" s="1029"/>
      <c r="G52" s="1029"/>
      <c r="H52" s="1029"/>
      <c r="I52" s="1029"/>
      <c r="J52" s="1030"/>
      <c r="K52" s="230">
        <v>1650</v>
      </c>
      <c r="L52" s="239">
        <v>1621</v>
      </c>
      <c r="M52" s="239">
        <v>1596</v>
      </c>
      <c r="N52" s="239">
        <v>1518</v>
      </c>
      <c r="O52" s="248">
        <v>1474</v>
      </c>
      <c r="P52" s="85"/>
      <c r="Q52" s="85"/>
      <c r="R52" s="85"/>
      <c r="S52" s="85"/>
      <c r="T52" s="85"/>
      <c r="U52" s="85"/>
    </row>
    <row r="53" spans="1:21" ht="30.75" customHeight="1" x14ac:dyDescent="0.15">
      <c r="A53" s="85"/>
      <c r="B53" s="1033" t="s">
        <v>49</v>
      </c>
      <c r="C53" s="1034"/>
      <c r="D53" s="221"/>
      <c r="E53" s="1035" t="s">
        <v>52</v>
      </c>
      <c r="F53" s="1035"/>
      <c r="G53" s="1035"/>
      <c r="H53" s="1035"/>
      <c r="I53" s="1035"/>
      <c r="J53" s="1036"/>
      <c r="K53" s="231">
        <v>1076</v>
      </c>
      <c r="L53" s="240">
        <v>901</v>
      </c>
      <c r="M53" s="240">
        <v>942</v>
      </c>
      <c r="N53" s="240">
        <v>1163</v>
      </c>
      <c r="O53" s="249">
        <v>1053</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17</v>
      </c>
      <c r="K57" s="233" t="s">
        <v>520</v>
      </c>
      <c r="L57" s="241" t="s">
        <v>521</v>
      </c>
      <c r="M57" s="241" t="s">
        <v>522</v>
      </c>
      <c r="N57" s="241" t="s">
        <v>523</v>
      </c>
      <c r="O57" s="251" t="s">
        <v>246</v>
      </c>
      <c r="P57" s="85"/>
      <c r="Q57" s="85"/>
      <c r="R57" s="85"/>
      <c r="S57" s="85"/>
      <c r="T57" s="85"/>
      <c r="U57" s="85"/>
    </row>
    <row r="58" spans="1:21" ht="31.5" customHeight="1" x14ac:dyDescent="0.15">
      <c r="B58" s="1046" t="s">
        <v>58</v>
      </c>
      <c r="C58" s="1047"/>
      <c r="D58" s="1037" t="s">
        <v>60</v>
      </c>
      <c r="E58" s="1038"/>
      <c r="F58" s="1038"/>
      <c r="G58" s="1038"/>
      <c r="H58" s="1038"/>
      <c r="I58" s="1038"/>
      <c r="J58" s="1039"/>
      <c r="K58" s="234"/>
      <c r="L58" s="242"/>
      <c r="M58" s="242"/>
      <c r="N58" s="242"/>
      <c r="O58" s="252"/>
    </row>
    <row r="59" spans="1:21" ht="31.5" customHeight="1" x14ac:dyDescent="0.15">
      <c r="B59" s="1048"/>
      <c r="C59" s="1049"/>
      <c r="D59" s="1040" t="s">
        <v>14</v>
      </c>
      <c r="E59" s="1041"/>
      <c r="F59" s="1041"/>
      <c r="G59" s="1041"/>
      <c r="H59" s="1041"/>
      <c r="I59" s="1041"/>
      <c r="J59" s="1042"/>
      <c r="K59" s="235"/>
      <c r="L59" s="243"/>
      <c r="M59" s="243"/>
      <c r="N59" s="243"/>
      <c r="O59" s="253"/>
    </row>
    <row r="60" spans="1:21" ht="31.5" customHeight="1" x14ac:dyDescent="0.15">
      <c r="B60" s="1050"/>
      <c r="C60" s="1051"/>
      <c r="D60" s="1043" t="s">
        <v>62</v>
      </c>
      <c r="E60" s="1044"/>
      <c r="F60" s="1044"/>
      <c r="G60" s="1044"/>
      <c r="H60" s="1044"/>
      <c r="I60" s="1044"/>
      <c r="J60" s="104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PRdHQghuONUulFLR4f6uzzEDUWt8Svzc8Ojol2tG23j5iVGk5xznIguca3z2mYQ2kQigbeOdbPVdJ9Fsh6OfRw==" saltValue="C83l3sB0tHqJfBMQUHPlD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21</v>
      </c>
      <c r="C40" s="215"/>
      <c r="D40" s="215"/>
      <c r="E40" s="223"/>
      <c r="F40" s="223"/>
      <c r="G40" s="223"/>
      <c r="H40" s="226" t="s">
        <v>17</v>
      </c>
      <c r="I40" s="228" t="s">
        <v>520</v>
      </c>
      <c r="J40" s="237" t="s">
        <v>521</v>
      </c>
      <c r="K40" s="237" t="s">
        <v>522</v>
      </c>
      <c r="L40" s="237" t="s">
        <v>523</v>
      </c>
      <c r="M40" s="266" t="s">
        <v>246</v>
      </c>
    </row>
    <row r="41" spans="2:13" ht="27.75" customHeight="1" x14ac:dyDescent="0.15">
      <c r="B41" s="1052" t="s">
        <v>37</v>
      </c>
      <c r="C41" s="1053"/>
      <c r="D41" s="218"/>
      <c r="E41" s="1058" t="s">
        <v>56</v>
      </c>
      <c r="F41" s="1058"/>
      <c r="G41" s="1058"/>
      <c r="H41" s="1059"/>
      <c r="I41" s="259">
        <v>17331</v>
      </c>
      <c r="J41" s="263">
        <v>16996</v>
      </c>
      <c r="K41" s="263">
        <v>16778</v>
      </c>
      <c r="L41" s="263">
        <v>16180</v>
      </c>
      <c r="M41" s="267">
        <v>15967</v>
      </c>
    </row>
    <row r="42" spans="2:13" ht="27.75" customHeight="1" x14ac:dyDescent="0.15">
      <c r="B42" s="1054"/>
      <c r="C42" s="1055"/>
      <c r="D42" s="219"/>
      <c r="E42" s="1060" t="s">
        <v>68</v>
      </c>
      <c r="F42" s="1060"/>
      <c r="G42" s="1060"/>
      <c r="H42" s="1061"/>
      <c r="I42" s="260">
        <v>649</v>
      </c>
      <c r="J42" s="264">
        <v>481</v>
      </c>
      <c r="K42" s="264">
        <v>314</v>
      </c>
      <c r="L42" s="264">
        <v>155</v>
      </c>
      <c r="M42" s="268">
        <v>117</v>
      </c>
    </row>
    <row r="43" spans="2:13" ht="27.75" customHeight="1" x14ac:dyDescent="0.15">
      <c r="B43" s="1054"/>
      <c r="C43" s="1055"/>
      <c r="D43" s="219"/>
      <c r="E43" s="1060" t="s">
        <v>70</v>
      </c>
      <c r="F43" s="1060"/>
      <c r="G43" s="1060"/>
      <c r="H43" s="1061"/>
      <c r="I43" s="260">
        <v>11157</v>
      </c>
      <c r="J43" s="264">
        <v>10422</v>
      </c>
      <c r="K43" s="264">
        <v>9765</v>
      </c>
      <c r="L43" s="264">
        <v>10471</v>
      </c>
      <c r="M43" s="268">
        <v>11423</v>
      </c>
    </row>
    <row r="44" spans="2:13" ht="27.75" customHeight="1" x14ac:dyDescent="0.15">
      <c r="B44" s="1054"/>
      <c r="C44" s="1055"/>
      <c r="D44" s="219"/>
      <c r="E44" s="1060" t="s">
        <v>72</v>
      </c>
      <c r="F44" s="1060"/>
      <c r="G44" s="1060"/>
      <c r="H44" s="1061"/>
      <c r="I44" s="260">
        <v>1132</v>
      </c>
      <c r="J44" s="264">
        <v>979</v>
      </c>
      <c r="K44" s="264">
        <v>859</v>
      </c>
      <c r="L44" s="264">
        <v>696</v>
      </c>
      <c r="M44" s="268">
        <v>599</v>
      </c>
    </row>
    <row r="45" spans="2:13" ht="27.75" customHeight="1" x14ac:dyDescent="0.15">
      <c r="B45" s="1054"/>
      <c r="C45" s="1055"/>
      <c r="D45" s="219"/>
      <c r="E45" s="1060" t="s">
        <v>74</v>
      </c>
      <c r="F45" s="1060"/>
      <c r="G45" s="1060"/>
      <c r="H45" s="1061"/>
      <c r="I45" s="260">
        <v>2756</v>
      </c>
      <c r="J45" s="264">
        <v>2697</v>
      </c>
      <c r="K45" s="264">
        <v>2603</v>
      </c>
      <c r="L45" s="264">
        <v>2521</v>
      </c>
      <c r="M45" s="268">
        <v>2098</v>
      </c>
    </row>
    <row r="46" spans="2:13" ht="27.75" customHeight="1" x14ac:dyDescent="0.15">
      <c r="B46" s="1054"/>
      <c r="C46" s="1055"/>
      <c r="D46" s="220"/>
      <c r="E46" s="1060" t="s">
        <v>73</v>
      </c>
      <c r="F46" s="1060"/>
      <c r="G46" s="1060"/>
      <c r="H46" s="1061"/>
      <c r="I46" s="260">
        <v>15</v>
      </c>
      <c r="J46" s="264">
        <v>44</v>
      </c>
      <c r="K46" s="264">
        <v>12</v>
      </c>
      <c r="L46" s="264">
        <v>10</v>
      </c>
      <c r="M46" s="268">
        <v>59</v>
      </c>
    </row>
    <row r="47" spans="2:13" ht="27.75" customHeight="1" x14ac:dyDescent="0.15">
      <c r="B47" s="1054"/>
      <c r="C47" s="1055"/>
      <c r="D47" s="256"/>
      <c r="E47" s="1062" t="s">
        <v>76</v>
      </c>
      <c r="F47" s="1063"/>
      <c r="G47" s="1063"/>
      <c r="H47" s="1064"/>
      <c r="I47" s="260" t="s">
        <v>194</v>
      </c>
      <c r="J47" s="264" t="s">
        <v>194</v>
      </c>
      <c r="K47" s="264" t="s">
        <v>194</v>
      </c>
      <c r="L47" s="264" t="s">
        <v>194</v>
      </c>
      <c r="M47" s="268" t="s">
        <v>194</v>
      </c>
    </row>
    <row r="48" spans="2:13" ht="27.75" customHeight="1" x14ac:dyDescent="0.15">
      <c r="B48" s="1054"/>
      <c r="C48" s="1055"/>
      <c r="D48" s="219"/>
      <c r="E48" s="1060" t="s">
        <v>82</v>
      </c>
      <c r="F48" s="1060"/>
      <c r="G48" s="1060"/>
      <c r="H48" s="1061"/>
      <c r="I48" s="260" t="s">
        <v>194</v>
      </c>
      <c r="J48" s="264" t="s">
        <v>194</v>
      </c>
      <c r="K48" s="264" t="s">
        <v>194</v>
      </c>
      <c r="L48" s="264" t="s">
        <v>194</v>
      </c>
      <c r="M48" s="268" t="s">
        <v>194</v>
      </c>
    </row>
    <row r="49" spans="2:13" ht="27.75" customHeight="1" x14ac:dyDescent="0.15">
      <c r="B49" s="1056"/>
      <c r="C49" s="1057"/>
      <c r="D49" s="219"/>
      <c r="E49" s="1060" t="s">
        <v>86</v>
      </c>
      <c r="F49" s="1060"/>
      <c r="G49" s="1060"/>
      <c r="H49" s="1061"/>
      <c r="I49" s="260" t="s">
        <v>194</v>
      </c>
      <c r="J49" s="264" t="s">
        <v>194</v>
      </c>
      <c r="K49" s="264" t="s">
        <v>194</v>
      </c>
      <c r="L49" s="264" t="s">
        <v>194</v>
      </c>
      <c r="M49" s="268" t="s">
        <v>194</v>
      </c>
    </row>
    <row r="50" spans="2:13" ht="27.75" customHeight="1" x14ac:dyDescent="0.15">
      <c r="B50" s="1067" t="s">
        <v>88</v>
      </c>
      <c r="C50" s="1068"/>
      <c r="D50" s="257"/>
      <c r="E50" s="1060" t="s">
        <v>89</v>
      </c>
      <c r="F50" s="1060"/>
      <c r="G50" s="1060"/>
      <c r="H50" s="1061"/>
      <c r="I50" s="260">
        <v>2035</v>
      </c>
      <c r="J50" s="264">
        <v>1636</v>
      </c>
      <c r="K50" s="264">
        <v>2894</v>
      </c>
      <c r="L50" s="264">
        <v>3934</v>
      </c>
      <c r="M50" s="268">
        <v>4591</v>
      </c>
    </row>
    <row r="51" spans="2:13" ht="27.75" customHeight="1" x14ac:dyDescent="0.15">
      <c r="B51" s="1054"/>
      <c r="C51" s="1055"/>
      <c r="D51" s="219"/>
      <c r="E51" s="1060" t="s">
        <v>91</v>
      </c>
      <c r="F51" s="1060"/>
      <c r="G51" s="1060"/>
      <c r="H51" s="1061"/>
      <c r="I51" s="260">
        <v>167</v>
      </c>
      <c r="J51" s="264">
        <v>113</v>
      </c>
      <c r="K51" s="264">
        <v>75</v>
      </c>
      <c r="L51" s="264">
        <v>63</v>
      </c>
      <c r="M51" s="268">
        <v>167</v>
      </c>
    </row>
    <row r="52" spans="2:13" ht="27.75" customHeight="1" x14ac:dyDescent="0.15">
      <c r="B52" s="1056"/>
      <c r="C52" s="1057"/>
      <c r="D52" s="219"/>
      <c r="E52" s="1060" t="s">
        <v>44</v>
      </c>
      <c r="F52" s="1060"/>
      <c r="G52" s="1060"/>
      <c r="H52" s="1061"/>
      <c r="I52" s="260">
        <v>21042</v>
      </c>
      <c r="J52" s="264">
        <v>20402</v>
      </c>
      <c r="K52" s="264">
        <v>19744</v>
      </c>
      <c r="L52" s="264">
        <v>18957</v>
      </c>
      <c r="M52" s="268">
        <v>18769</v>
      </c>
    </row>
    <row r="53" spans="2:13" ht="27.75" customHeight="1" x14ac:dyDescent="0.15">
      <c r="B53" s="1033" t="s">
        <v>49</v>
      </c>
      <c r="C53" s="1034"/>
      <c r="D53" s="221"/>
      <c r="E53" s="1065" t="s">
        <v>95</v>
      </c>
      <c r="F53" s="1065"/>
      <c r="G53" s="1065"/>
      <c r="H53" s="1066"/>
      <c r="I53" s="261">
        <v>9796</v>
      </c>
      <c r="J53" s="265">
        <v>9469</v>
      </c>
      <c r="K53" s="265">
        <v>7618</v>
      </c>
      <c r="L53" s="265">
        <v>7080</v>
      </c>
      <c r="M53" s="269">
        <v>6736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ZruqRSGA81czE7ob8Kmw5rr/qjD9C3IsfGmdKfVBcTuxIBGyCEGQPbRe3iv0kSnVa3hmTVkK1Z5RnHS90Ve2QA==" saltValue="KXy0dtNaXpg7gK8S1IpUP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5</v>
      </c>
      <c r="C54" s="276"/>
      <c r="D54" s="276"/>
      <c r="E54" s="277" t="s">
        <v>17</v>
      </c>
      <c r="F54" s="278" t="s">
        <v>522</v>
      </c>
      <c r="G54" s="278" t="s">
        <v>523</v>
      </c>
      <c r="H54" s="286" t="s">
        <v>246</v>
      </c>
    </row>
    <row r="55" spans="2:8" ht="52.5" customHeight="1" x14ac:dyDescent="0.15">
      <c r="B55" s="271"/>
      <c r="C55" s="1069" t="s">
        <v>99</v>
      </c>
      <c r="D55" s="1069"/>
      <c r="E55" s="1070"/>
      <c r="F55" s="279">
        <v>862</v>
      </c>
      <c r="G55" s="279">
        <v>1062</v>
      </c>
      <c r="H55" s="287">
        <v>1262</v>
      </c>
    </row>
    <row r="56" spans="2:8" ht="52.5" customHeight="1" x14ac:dyDescent="0.15">
      <c r="B56" s="272"/>
      <c r="C56" s="1071" t="s">
        <v>102</v>
      </c>
      <c r="D56" s="1071"/>
      <c r="E56" s="1072"/>
      <c r="F56" s="280">
        <v>528</v>
      </c>
      <c r="G56" s="280">
        <v>468</v>
      </c>
      <c r="H56" s="288">
        <v>453</v>
      </c>
    </row>
    <row r="57" spans="2:8" ht="53.25" customHeight="1" x14ac:dyDescent="0.15">
      <c r="B57" s="272"/>
      <c r="C57" s="1073" t="s">
        <v>66</v>
      </c>
      <c r="D57" s="1073"/>
      <c r="E57" s="1074"/>
      <c r="F57" s="281">
        <v>1666</v>
      </c>
      <c r="G57" s="281">
        <v>2525</v>
      </c>
      <c r="H57" s="289">
        <v>2914</v>
      </c>
    </row>
    <row r="58" spans="2:8" ht="45.75" customHeight="1" x14ac:dyDescent="0.15">
      <c r="B58" s="273"/>
      <c r="C58" s="1075" t="s">
        <v>30</v>
      </c>
      <c r="D58" s="1076"/>
      <c r="E58" s="1077"/>
      <c r="F58" s="282">
        <v>667</v>
      </c>
      <c r="G58" s="282">
        <v>1287</v>
      </c>
      <c r="H58" s="290">
        <v>1764</v>
      </c>
    </row>
    <row r="59" spans="2:8" ht="45.75" customHeight="1" x14ac:dyDescent="0.15">
      <c r="B59" s="273"/>
      <c r="C59" s="1075" t="s">
        <v>529</v>
      </c>
      <c r="D59" s="1076"/>
      <c r="E59" s="1077"/>
      <c r="F59" s="282">
        <v>413</v>
      </c>
      <c r="G59" s="282">
        <v>637</v>
      </c>
      <c r="H59" s="290">
        <v>599</v>
      </c>
    </row>
    <row r="60" spans="2:8" ht="45.75" customHeight="1" x14ac:dyDescent="0.15">
      <c r="B60" s="273"/>
      <c r="C60" s="1075" t="s">
        <v>530</v>
      </c>
      <c r="D60" s="1076"/>
      <c r="E60" s="1077"/>
      <c r="F60" s="282">
        <v>179</v>
      </c>
      <c r="G60" s="282">
        <v>180</v>
      </c>
      <c r="H60" s="290">
        <v>182</v>
      </c>
    </row>
    <row r="61" spans="2:8" ht="45.75" customHeight="1" x14ac:dyDescent="0.15">
      <c r="B61" s="273"/>
      <c r="C61" s="1075" t="s">
        <v>531</v>
      </c>
      <c r="D61" s="1076"/>
      <c r="E61" s="1077"/>
      <c r="F61" s="282">
        <v>150</v>
      </c>
      <c r="G61" s="282">
        <v>150</v>
      </c>
      <c r="H61" s="290">
        <v>100</v>
      </c>
    </row>
    <row r="62" spans="2:8" ht="45.75" customHeight="1" x14ac:dyDescent="0.15">
      <c r="B62" s="274"/>
      <c r="C62" s="1078" t="s">
        <v>532</v>
      </c>
      <c r="D62" s="1079"/>
      <c r="E62" s="1080"/>
      <c r="F62" s="283">
        <v>79</v>
      </c>
      <c r="G62" s="283">
        <v>79</v>
      </c>
      <c r="H62" s="291">
        <v>79</v>
      </c>
    </row>
    <row r="63" spans="2:8" ht="52.5" customHeight="1" x14ac:dyDescent="0.15">
      <c r="B63" s="275"/>
      <c r="C63" s="1081" t="s">
        <v>104</v>
      </c>
      <c r="D63" s="1081"/>
      <c r="E63" s="1082"/>
      <c r="F63" s="284">
        <v>3057</v>
      </c>
      <c r="G63" s="284">
        <v>4056</v>
      </c>
      <c r="H63" s="292">
        <v>4629</v>
      </c>
    </row>
    <row r="64" spans="2:8" x14ac:dyDescent="0.15"/>
  </sheetData>
  <sheetProtection algorithmName="SHA-512" hashValue="5dGHq+Hdi88qkxWtQG9wczjtxg1UCSiC7Y5Ej56LgHgpBM/pDCnVPD0GfPO0vp7+Bzy0EUckLZ5k7q1mUWE2gA==" saltValue="S9ogB2ZMN48PMJ/5cTtYc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94D07-AF6F-4120-B1B2-22C62F8AE695}">
  <sheetPr codeName="Sheet10">
    <pageSetUpPr fitToPage="1"/>
  </sheetPr>
  <dimension ref="A1:DE85"/>
  <sheetViews>
    <sheetView showGridLines="0" tabSelected="1" zoomScale="85" zoomScaleNormal="85" zoomScaleSheetLayoutView="55" workbookViewId="0">
      <selection activeCell="CH9" sqref="CH9"/>
    </sheetView>
  </sheetViews>
  <sheetFormatPr defaultColWidth="0" defaultRowHeight="13.5" customHeight="1" zeroHeight="1" x14ac:dyDescent="0.15"/>
  <cols>
    <col min="1" max="1" width="6.375" style="1085" customWidth="1"/>
    <col min="2" max="107" width="2.5" style="1085" customWidth="1"/>
    <col min="108" max="108" width="6.125" style="1093" customWidth="1"/>
    <col min="109" max="109" width="5.875" style="1092" customWidth="1"/>
    <col min="110" max="16384" width="8.625" style="1085" hidden="1"/>
  </cols>
  <sheetData>
    <row r="1" spans="1:109" ht="42.75" customHeight="1" x14ac:dyDescent="0.15">
      <c r="A1" s="1083"/>
      <c r="B1" s="1084"/>
      <c r="DD1" s="1085"/>
      <c r="DE1" s="1085"/>
    </row>
    <row r="2" spans="1:109" ht="25.5" customHeight="1" x14ac:dyDescent="0.15">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15">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1087" customFormat="1" x14ac:dyDescent="0.15">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1087" customFormat="1" x14ac:dyDescent="0.15">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1087" customFormat="1" x14ac:dyDescent="0.15">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1087" customFormat="1" x14ac:dyDescent="0.15">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1087" customFormat="1" x14ac:dyDescent="0.15">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1087" customFormat="1" x14ac:dyDescent="0.15">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1087" customFormat="1" x14ac:dyDescent="0.15">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1087" customFormat="1" x14ac:dyDescent="0.15">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1087" customFormat="1" x14ac:dyDescent="0.15">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1087" customFormat="1" x14ac:dyDescent="0.15">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1087" customFormat="1" x14ac:dyDescent="0.15">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1087" customFormat="1" x14ac:dyDescent="0.15">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1087" customFormat="1" x14ac:dyDescent="0.15">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1087" customFormat="1" x14ac:dyDescent="0.15">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1087" customFormat="1" x14ac:dyDescent="0.15">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x14ac:dyDescent="0.15">
      <c r="DD19" s="1085"/>
      <c r="DE19" s="1085"/>
    </row>
    <row r="20" spans="1:109" x14ac:dyDescent="0.15">
      <c r="DD20" s="1085"/>
      <c r="DE20" s="1085"/>
    </row>
    <row r="21" spans="1:109" ht="17.25" customHeight="1" x14ac:dyDescent="0.15">
      <c r="B21" s="1088"/>
      <c r="C21" s="1089"/>
      <c r="D21" s="1089"/>
      <c r="E21" s="1089"/>
      <c r="F21" s="1089"/>
      <c r="G21" s="1089"/>
      <c r="H21" s="1089"/>
      <c r="I21" s="1089"/>
      <c r="J21" s="1089"/>
      <c r="K21" s="1089"/>
      <c r="L21" s="1089"/>
      <c r="M21" s="1089"/>
      <c r="N21" s="1090"/>
      <c r="O21" s="1089"/>
      <c r="P21" s="1089"/>
      <c r="Q21" s="1089"/>
      <c r="R21" s="1089"/>
      <c r="S21" s="1089"/>
      <c r="T21" s="1089"/>
      <c r="U21" s="1089"/>
      <c r="V21" s="1089"/>
      <c r="W21" s="1089"/>
      <c r="X21" s="1089"/>
      <c r="Y21" s="1089"/>
      <c r="Z21" s="1089"/>
      <c r="AA21" s="1089"/>
      <c r="AB21" s="1089"/>
      <c r="AC21" s="1089"/>
      <c r="AD21" s="1089"/>
      <c r="AE21" s="1089"/>
      <c r="AF21" s="1089"/>
      <c r="AG21" s="1089"/>
      <c r="AH21" s="1089"/>
      <c r="AI21" s="1089"/>
      <c r="AJ21" s="1089"/>
      <c r="AK21" s="1089"/>
      <c r="AL21" s="1089"/>
      <c r="AM21" s="1089"/>
      <c r="AN21" s="1089"/>
      <c r="AO21" s="1089"/>
      <c r="AP21" s="1089"/>
      <c r="AQ21" s="1089"/>
      <c r="AR21" s="1089"/>
      <c r="AS21" s="1089"/>
      <c r="AT21" s="1090"/>
      <c r="AU21" s="1089"/>
      <c r="AV21" s="1089"/>
      <c r="AW21" s="1089"/>
      <c r="AX21" s="1089"/>
      <c r="AY21" s="1089"/>
      <c r="AZ21" s="1089"/>
      <c r="BA21" s="1089"/>
      <c r="BB21" s="1089"/>
      <c r="BC21" s="1089"/>
      <c r="BD21" s="1089"/>
      <c r="BE21" s="1089"/>
      <c r="BF21" s="1090"/>
      <c r="BG21" s="1089"/>
      <c r="BH21" s="1089"/>
      <c r="BI21" s="1089"/>
      <c r="BJ21" s="1089"/>
      <c r="BK21" s="1089"/>
      <c r="BL21" s="1089"/>
      <c r="BM21" s="1089"/>
      <c r="BN21" s="1089"/>
      <c r="BO21" s="1089"/>
      <c r="BP21" s="1089"/>
      <c r="BQ21" s="1089"/>
      <c r="BR21" s="1090"/>
      <c r="BS21" s="1089"/>
      <c r="BT21" s="1089"/>
      <c r="BU21" s="1089"/>
      <c r="BV21" s="1089"/>
      <c r="BW21" s="1089"/>
      <c r="BX21" s="1089"/>
      <c r="BY21" s="1089"/>
      <c r="BZ21" s="1089"/>
      <c r="CA21" s="1089"/>
      <c r="CB21" s="1089"/>
      <c r="CC21" s="1089"/>
      <c r="CD21" s="1090"/>
      <c r="CE21" s="1089"/>
      <c r="CF21" s="1089"/>
      <c r="CG21" s="1089"/>
      <c r="CH21" s="1089"/>
      <c r="CI21" s="1089"/>
      <c r="CJ21" s="1089"/>
      <c r="CK21" s="1089"/>
      <c r="CL21" s="1089"/>
      <c r="CM21" s="1089"/>
      <c r="CN21" s="1089"/>
      <c r="CO21" s="1089"/>
      <c r="CP21" s="1090"/>
      <c r="CQ21" s="1089"/>
      <c r="CR21" s="1089"/>
      <c r="CS21" s="1089"/>
      <c r="CT21" s="1089"/>
      <c r="CU21" s="1089"/>
      <c r="CV21" s="1089"/>
      <c r="CW21" s="1089"/>
      <c r="CX21" s="1089"/>
      <c r="CY21" s="1089"/>
      <c r="CZ21" s="1089"/>
      <c r="DA21" s="1089"/>
      <c r="DB21" s="1090"/>
      <c r="DC21" s="1089"/>
      <c r="DD21" s="1091"/>
      <c r="DE21" s="1085"/>
    </row>
    <row r="22" spans="1:109" ht="17.25" customHeight="1" x14ac:dyDescent="0.15">
      <c r="B22" s="1092"/>
    </row>
    <row r="23" spans="1:109" x14ac:dyDescent="0.15">
      <c r="B23" s="1092"/>
    </row>
    <row r="24" spans="1:109" x14ac:dyDescent="0.15">
      <c r="B24" s="1092"/>
    </row>
    <row r="25" spans="1:109" x14ac:dyDescent="0.15">
      <c r="B25" s="1092"/>
    </row>
    <row r="26" spans="1:109" x14ac:dyDescent="0.15">
      <c r="B26" s="1092"/>
    </row>
    <row r="27" spans="1:109" x14ac:dyDescent="0.15">
      <c r="B27" s="1092"/>
    </row>
    <row r="28" spans="1:109" x14ac:dyDescent="0.15">
      <c r="B28" s="1092"/>
    </row>
    <row r="29" spans="1:109" x14ac:dyDescent="0.15">
      <c r="B29" s="1092"/>
    </row>
    <row r="30" spans="1:109" x14ac:dyDescent="0.15">
      <c r="B30" s="1092"/>
    </row>
    <row r="31" spans="1:109" x14ac:dyDescent="0.15">
      <c r="B31" s="1092"/>
    </row>
    <row r="32" spans="1:109" x14ac:dyDescent="0.15">
      <c r="B32" s="1092"/>
    </row>
    <row r="33" spans="2:109" x14ac:dyDescent="0.15">
      <c r="B33" s="1092"/>
    </row>
    <row r="34" spans="2:109" x14ac:dyDescent="0.15">
      <c r="B34" s="1092"/>
    </row>
    <row r="35" spans="2:109" x14ac:dyDescent="0.15">
      <c r="B35" s="1092"/>
    </row>
    <row r="36" spans="2:109" x14ac:dyDescent="0.15">
      <c r="B36" s="1092"/>
    </row>
    <row r="37" spans="2:109" x14ac:dyDescent="0.15">
      <c r="B37" s="1092"/>
    </row>
    <row r="38" spans="2:109" x14ac:dyDescent="0.15">
      <c r="B38" s="1092"/>
    </row>
    <row r="39" spans="2:109" x14ac:dyDescent="0.15">
      <c r="B39" s="1094"/>
      <c r="C39" s="1095"/>
      <c r="D39" s="1095"/>
      <c r="E39" s="1095"/>
      <c r="F39" s="1095"/>
      <c r="G39" s="1095"/>
      <c r="H39" s="1095"/>
      <c r="I39" s="1095"/>
      <c r="J39" s="1095"/>
      <c r="K39" s="1095"/>
      <c r="L39" s="1095"/>
      <c r="M39" s="1095"/>
      <c r="N39" s="1095"/>
      <c r="O39" s="1095"/>
      <c r="P39" s="1095"/>
      <c r="Q39" s="1095"/>
      <c r="R39" s="1095"/>
      <c r="S39" s="1095"/>
      <c r="T39" s="1095"/>
      <c r="U39" s="1095"/>
      <c r="V39" s="1095"/>
      <c r="W39" s="1095"/>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095"/>
      <c r="AS39" s="1095"/>
      <c r="AT39" s="1095"/>
      <c r="AU39" s="1095"/>
      <c r="AV39" s="1095"/>
      <c r="AW39" s="1095"/>
      <c r="AX39" s="1095"/>
      <c r="AY39" s="1095"/>
      <c r="AZ39" s="1095"/>
      <c r="BA39" s="1095"/>
      <c r="BB39" s="1095"/>
      <c r="BC39" s="1095"/>
      <c r="BD39" s="1095"/>
      <c r="BE39" s="1095"/>
      <c r="BF39" s="1095"/>
      <c r="BG39" s="1095"/>
      <c r="BH39" s="1095"/>
      <c r="BI39" s="1095"/>
      <c r="BJ39" s="1095"/>
      <c r="BK39" s="1095"/>
      <c r="BL39" s="1095"/>
      <c r="BM39" s="1095"/>
      <c r="BN39" s="1095"/>
      <c r="BO39" s="1095"/>
      <c r="BP39" s="1095"/>
      <c r="BQ39" s="1095"/>
      <c r="BR39" s="1095"/>
      <c r="BS39" s="1095"/>
      <c r="BT39" s="1095"/>
      <c r="BU39" s="1095"/>
      <c r="BV39" s="1095"/>
      <c r="BW39" s="1095"/>
      <c r="BX39" s="1095"/>
      <c r="BY39" s="1095"/>
      <c r="BZ39" s="1095"/>
      <c r="CA39" s="1095"/>
      <c r="CB39" s="1095"/>
      <c r="CC39" s="1095"/>
      <c r="CD39" s="1095"/>
      <c r="CE39" s="1095"/>
      <c r="CF39" s="1095"/>
      <c r="CG39" s="1095"/>
      <c r="CH39" s="1095"/>
      <c r="CI39" s="1095"/>
      <c r="CJ39" s="1095"/>
      <c r="CK39" s="1095"/>
      <c r="CL39" s="1095"/>
      <c r="CM39" s="1095"/>
      <c r="CN39" s="1095"/>
      <c r="CO39" s="1095"/>
      <c r="CP39" s="1095"/>
      <c r="CQ39" s="1095"/>
      <c r="CR39" s="1095"/>
      <c r="CS39" s="1095"/>
      <c r="CT39" s="1095"/>
      <c r="CU39" s="1095"/>
      <c r="CV39" s="1095"/>
      <c r="CW39" s="1095"/>
      <c r="CX39" s="1095"/>
      <c r="CY39" s="1095"/>
      <c r="CZ39" s="1095"/>
      <c r="DA39" s="1095"/>
      <c r="DB39" s="1095"/>
      <c r="DC39" s="1095"/>
      <c r="DD39" s="1096"/>
    </row>
    <row r="40" spans="2:109" x14ac:dyDescent="0.15">
      <c r="B40" s="1097"/>
      <c r="DD40" s="1097"/>
      <c r="DE40" s="1085"/>
    </row>
    <row r="41" spans="2:109" ht="17.25" x14ac:dyDescent="0.15">
      <c r="B41" s="1098" t="s">
        <v>533</v>
      </c>
      <c r="C41" s="1089"/>
      <c r="D41" s="1089"/>
      <c r="E41" s="1089"/>
      <c r="F41" s="1089"/>
      <c r="G41" s="1089"/>
      <c r="H41" s="1089"/>
      <c r="I41" s="1089"/>
      <c r="J41" s="1089"/>
      <c r="K41" s="1089"/>
      <c r="L41" s="1089"/>
      <c r="M41" s="1089"/>
      <c r="N41" s="1089"/>
      <c r="O41" s="1089"/>
      <c r="P41" s="1089"/>
      <c r="Q41" s="1089"/>
      <c r="R41" s="1089"/>
      <c r="S41" s="1089"/>
      <c r="T41" s="1089"/>
      <c r="U41" s="1089"/>
      <c r="V41" s="1089"/>
      <c r="W41" s="1089"/>
      <c r="X41" s="1089"/>
      <c r="Y41" s="1089"/>
      <c r="Z41" s="1089"/>
      <c r="AA41" s="1089"/>
      <c r="AB41" s="1089"/>
      <c r="AC41" s="1089"/>
      <c r="AD41" s="1089"/>
      <c r="AE41" s="1089"/>
      <c r="AF41" s="1089"/>
      <c r="AG41" s="1089"/>
      <c r="AH41" s="1089"/>
      <c r="AI41" s="1089"/>
      <c r="AJ41" s="1089"/>
      <c r="AK41" s="1089"/>
      <c r="AL41" s="1089"/>
      <c r="AM41" s="1089"/>
      <c r="AN41" s="1089"/>
      <c r="AO41" s="1089"/>
      <c r="AP41" s="1089"/>
      <c r="AQ41" s="1089"/>
      <c r="AR41" s="1089"/>
      <c r="AS41" s="1089"/>
      <c r="AT41" s="1089"/>
      <c r="AU41" s="1089"/>
      <c r="AV41" s="1089"/>
      <c r="AW41" s="1089"/>
      <c r="AX41" s="1089"/>
      <c r="AY41" s="1089"/>
      <c r="AZ41" s="1089"/>
      <c r="BA41" s="1089"/>
      <c r="BB41" s="1089"/>
      <c r="BC41" s="1089"/>
      <c r="BD41" s="1089"/>
      <c r="BE41" s="1089"/>
      <c r="BF41" s="1089"/>
      <c r="BG41" s="1089"/>
      <c r="BH41" s="1089"/>
      <c r="BI41" s="1089"/>
      <c r="BJ41" s="1089"/>
      <c r="BK41" s="1089"/>
      <c r="BL41" s="1089"/>
      <c r="BM41" s="1089"/>
      <c r="BN41" s="1089"/>
      <c r="BO41" s="1089"/>
      <c r="BP41" s="1089"/>
      <c r="BQ41" s="1089"/>
      <c r="BR41" s="1089"/>
      <c r="BS41" s="1089"/>
      <c r="BT41" s="1089"/>
      <c r="BU41" s="1089"/>
      <c r="BV41" s="1089"/>
      <c r="BW41" s="1089"/>
      <c r="BX41" s="1089"/>
      <c r="BY41" s="1089"/>
      <c r="BZ41" s="1089"/>
      <c r="CA41" s="1089"/>
      <c r="CB41" s="1089"/>
      <c r="CC41" s="1089"/>
      <c r="CD41" s="1089"/>
      <c r="CE41" s="1089"/>
      <c r="CF41" s="1089"/>
      <c r="CG41" s="1089"/>
      <c r="CH41" s="1089"/>
      <c r="CI41" s="1089"/>
      <c r="CJ41" s="1089"/>
      <c r="CK41" s="1089"/>
      <c r="CL41" s="1089"/>
      <c r="CM41" s="1089"/>
      <c r="CN41" s="1089"/>
      <c r="CO41" s="1089"/>
      <c r="CP41" s="1089"/>
      <c r="CQ41" s="1089"/>
      <c r="CR41" s="1089"/>
      <c r="CS41" s="1089"/>
      <c r="CT41" s="1089"/>
      <c r="CU41" s="1089"/>
      <c r="CV41" s="1089"/>
      <c r="CW41" s="1089"/>
      <c r="CX41" s="1089"/>
      <c r="CY41" s="1089"/>
      <c r="CZ41" s="1089"/>
      <c r="DA41" s="1089"/>
      <c r="DB41" s="1089"/>
      <c r="DC41" s="1089"/>
      <c r="DD41" s="1091"/>
    </row>
    <row r="42" spans="2:109" x14ac:dyDescent="0.15">
      <c r="B42" s="1092"/>
      <c r="G42" s="1099"/>
      <c r="I42" s="1100"/>
      <c r="J42" s="1100"/>
      <c r="K42" s="1100"/>
      <c r="AM42" s="1099"/>
      <c r="AN42" s="1099" t="s">
        <v>534</v>
      </c>
      <c r="AP42" s="1100"/>
      <c r="AQ42" s="1100"/>
      <c r="AR42" s="1100"/>
      <c r="AY42" s="1099"/>
      <c r="BA42" s="1100"/>
      <c r="BB42" s="1100"/>
      <c r="BC42" s="1100"/>
      <c r="BK42" s="1099"/>
      <c r="BM42" s="1100"/>
      <c r="BN42" s="1100"/>
      <c r="BO42" s="1100"/>
      <c r="BW42" s="1099"/>
      <c r="BY42" s="1100"/>
      <c r="BZ42" s="1100"/>
      <c r="CA42" s="1100"/>
      <c r="CI42" s="1099"/>
      <c r="CK42" s="1100"/>
      <c r="CL42" s="1100"/>
      <c r="CM42" s="1100"/>
      <c r="CU42" s="1099"/>
      <c r="CW42" s="1100"/>
      <c r="CX42" s="1100"/>
      <c r="CY42" s="1100"/>
    </row>
    <row r="43" spans="2:109" ht="13.5" customHeight="1" x14ac:dyDescent="0.15">
      <c r="B43" s="1092"/>
      <c r="AN43" s="1101" t="s">
        <v>535</v>
      </c>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03"/>
    </row>
    <row r="44" spans="2:109" x14ac:dyDescent="0.15">
      <c r="B44" s="1092"/>
      <c r="AN44" s="1104"/>
      <c r="AO44" s="1105"/>
      <c r="AP44" s="1105"/>
      <c r="AQ44" s="1105"/>
      <c r="AR44" s="1105"/>
      <c r="AS44" s="1105"/>
      <c r="AT44" s="1105"/>
      <c r="AU44" s="1105"/>
      <c r="AV44" s="1105"/>
      <c r="AW44" s="1105"/>
      <c r="AX44" s="1105"/>
      <c r="AY44" s="1105"/>
      <c r="AZ44" s="1105"/>
      <c r="BA44" s="1105"/>
      <c r="BB44" s="1105"/>
      <c r="BC44" s="1105"/>
      <c r="BD44" s="1105"/>
      <c r="BE44" s="1105"/>
      <c r="BF44" s="1105"/>
      <c r="BG44" s="1105"/>
      <c r="BH44" s="1105"/>
      <c r="BI44" s="1105"/>
      <c r="BJ44" s="1105"/>
      <c r="BK44" s="1105"/>
      <c r="BL44" s="1105"/>
      <c r="BM44" s="1105"/>
      <c r="BN44" s="1105"/>
      <c r="BO44" s="1105"/>
      <c r="BP44" s="1105"/>
      <c r="BQ44" s="1105"/>
      <c r="BR44" s="1105"/>
      <c r="BS44" s="1105"/>
      <c r="BT44" s="1105"/>
      <c r="BU44" s="1105"/>
      <c r="BV44" s="1105"/>
      <c r="BW44" s="1105"/>
      <c r="BX44" s="1105"/>
      <c r="BY44" s="1105"/>
      <c r="BZ44" s="1105"/>
      <c r="CA44" s="1105"/>
      <c r="CB44" s="1105"/>
      <c r="CC44" s="1105"/>
      <c r="CD44" s="1105"/>
      <c r="CE44" s="1105"/>
      <c r="CF44" s="1105"/>
      <c r="CG44" s="1105"/>
      <c r="CH44" s="1105"/>
      <c r="CI44" s="1105"/>
      <c r="CJ44" s="1105"/>
      <c r="CK44" s="1105"/>
      <c r="CL44" s="1105"/>
      <c r="CM44" s="1105"/>
      <c r="CN44" s="1105"/>
      <c r="CO44" s="1105"/>
      <c r="CP44" s="1105"/>
      <c r="CQ44" s="1105"/>
      <c r="CR44" s="1105"/>
      <c r="CS44" s="1105"/>
      <c r="CT44" s="1105"/>
      <c r="CU44" s="1105"/>
      <c r="CV44" s="1105"/>
      <c r="CW44" s="1105"/>
      <c r="CX44" s="1105"/>
      <c r="CY44" s="1105"/>
      <c r="CZ44" s="1105"/>
      <c r="DA44" s="1105"/>
      <c r="DB44" s="1105"/>
      <c r="DC44" s="1106"/>
    </row>
    <row r="45" spans="2:109" x14ac:dyDescent="0.15">
      <c r="B45" s="1092"/>
      <c r="AN45" s="1104"/>
      <c r="AO45" s="1105"/>
      <c r="AP45" s="1105"/>
      <c r="AQ45" s="1105"/>
      <c r="AR45" s="1105"/>
      <c r="AS45" s="1105"/>
      <c r="AT45" s="1105"/>
      <c r="AU45" s="1105"/>
      <c r="AV45" s="1105"/>
      <c r="AW45" s="1105"/>
      <c r="AX45" s="1105"/>
      <c r="AY45" s="1105"/>
      <c r="AZ45" s="1105"/>
      <c r="BA45" s="1105"/>
      <c r="BB45" s="1105"/>
      <c r="BC45" s="1105"/>
      <c r="BD45" s="1105"/>
      <c r="BE45" s="1105"/>
      <c r="BF45" s="1105"/>
      <c r="BG45" s="1105"/>
      <c r="BH45" s="1105"/>
      <c r="BI45" s="1105"/>
      <c r="BJ45" s="1105"/>
      <c r="BK45" s="1105"/>
      <c r="BL45" s="1105"/>
      <c r="BM45" s="1105"/>
      <c r="BN45" s="1105"/>
      <c r="BO45" s="1105"/>
      <c r="BP45" s="1105"/>
      <c r="BQ45" s="1105"/>
      <c r="BR45" s="1105"/>
      <c r="BS45" s="1105"/>
      <c r="BT45" s="1105"/>
      <c r="BU45" s="1105"/>
      <c r="BV45" s="1105"/>
      <c r="BW45" s="1105"/>
      <c r="BX45" s="1105"/>
      <c r="BY45" s="1105"/>
      <c r="BZ45" s="1105"/>
      <c r="CA45" s="1105"/>
      <c r="CB45" s="1105"/>
      <c r="CC45" s="1105"/>
      <c r="CD45" s="1105"/>
      <c r="CE45" s="1105"/>
      <c r="CF45" s="1105"/>
      <c r="CG45" s="1105"/>
      <c r="CH45" s="1105"/>
      <c r="CI45" s="1105"/>
      <c r="CJ45" s="1105"/>
      <c r="CK45" s="1105"/>
      <c r="CL45" s="1105"/>
      <c r="CM45" s="1105"/>
      <c r="CN45" s="1105"/>
      <c r="CO45" s="1105"/>
      <c r="CP45" s="1105"/>
      <c r="CQ45" s="1105"/>
      <c r="CR45" s="1105"/>
      <c r="CS45" s="1105"/>
      <c r="CT45" s="1105"/>
      <c r="CU45" s="1105"/>
      <c r="CV45" s="1105"/>
      <c r="CW45" s="1105"/>
      <c r="CX45" s="1105"/>
      <c r="CY45" s="1105"/>
      <c r="CZ45" s="1105"/>
      <c r="DA45" s="1105"/>
      <c r="DB45" s="1105"/>
      <c r="DC45" s="1106"/>
    </row>
    <row r="46" spans="2:109" x14ac:dyDescent="0.15">
      <c r="B46" s="1092"/>
      <c r="AN46" s="1104"/>
      <c r="AO46" s="1105"/>
      <c r="AP46" s="1105"/>
      <c r="AQ46" s="1105"/>
      <c r="AR46" s="1105"/>
      <c r="AS46" s="1105"/>
      <c r="AT46" s="1105"/>
      <c r="AU46" s="1105"/>
      <c r="AV46" s="1105"/>
      <c r="AW46" s="1105"/>
      <c r="AX46" s="1105"/>
      <c r="AY46" s="1105"/>
      <c r="AZ46" s="1105"/>
      <c r="BA46" s="1105"/>
      <c r="BB46" s="1105"/>
      <c r="BC46" s="1105"/>
      <c r="BD46" s="1105"/>
      <c r="BE46" s="1105"/>
      <c r="BF46" s="1105"/>
      <c r="BG46" s="1105"/>
      <c r="BH46" s="1105"/>
      <c r="BI46" s="1105"/>
      <c r="BJ46" s="1105"/>
      <c r="BK46" s="1105"/>
      <c r="BL46" s="1105"/>
      <c r="BM46" s="1105"/>
      <c r="BN46" s="1105"/>
      <c r="BO46" s="1105"/>
      <c r="BP46" s="1105"/>
      <c r="BQ46" s="1105"/>
      <c r="BR46" s="1105"/>
      <c r="BS46" s="1105"/>
      <c r="BT46" s="1105"/>
      <c r="BU46" s="1105"/>
      <c r="BV46" s="1105"/>
      <c r="BW46" s="1105"/>
      <c r="BX46" s="1105"/>
      <c r="BY46" s="1105"/>
      <c r="BZ46" s="1105"/>
      <c r="CA46" s="1105"/>
      <c r="CB46" s="1105"/>
      <c r="CC46" s="1105"/>
      <c r="CD46" s="1105"/>
      <c r="CE46" s="1105"/>
      <c r="CF46" s="1105"/>
      <c r="CG46" s="1105"/>
      <c r="CH46" s="1105"/>
      <c r="CI46" s="1105"/>
      <c r="CJ46" s="1105"/>
      <c r="CK46" s="1105"/>
      <c r="CL46" s="1105"/>
      <c r="CM46" s="1105"/>
      <c r="CN46" s="1105"/>
      <c r="CO46" s="1105"/>
      <c r="CP46" s="1105"/>
      <c r="CQ46" s="1105"/>
      <c r="CR46" s="1105"/>
      <c r="CS46" s="1105"/>
      <c r="CT46" s="1105"/>
      <c r="CU46" s="1105"/>
      <c r="CV46" s="1105"/>
      <c r="CW46" s="1105"/>
      <c r="CX46" s="1105"/>
      <c r="CY46" s="1105"/>
      <c r="CZ46" s="1105"/>
      <c r="DA46" s="1105"/>
      <c r="DB46" s="1105"/>
      <c r="DC46" s="1106"/>
    </row>
    <row r="47" spans="2:109" x14ac:dyDescent="0.15">
      <c r="B47" s="1092"/>
      <c r="AN47" s="1107"/>
      <c r="AO47" s="1108"/>
      <c r="AP47" s="1108"/>
      <c r="AQ47" s="1108"/>
      <c r="AR47" s="1108"/>
      <c r="AS47" s="1108"/>
      <c r="AT47" s="1108"/>
      <c r="AU47" s="1108"/>
      <c r="AV47" s="1108"/>
      <c r="AW47" s="1108"/>
      <c r="AX47" s="1108"/>
      <c r="AY47" s="1108"/>
      <c r="AZ47" s="1108"/>
      <c r="BA47" s="1108"/>
      <c r="BB47" s="1108"/>
      <c r="BC47" s="1108"/>
      <c r="BD47" s="1108"/>
      <c r="BE47" s="1108"/>
      <c r="BF47" s="1108"/>
      <c r="BG47" s="1108"/>
      <c r="BH47" s="1108"/>
      <c r="BI47" s="1108"/>
      <c r="BJ47" s="1108"/>
      <c r="BK47" s="1108"/>
      <c r="BL47" s="1108"/>
      <c r="BM47" s="1108"/>
      <c r="BN47" s="1108"/>
      <c r="BO47" s="1108"/>
      <c r="BP47" s="1108"/>
      <c r="BQ47" s="1108"/>
      <c r="BR47" s="1108"/>
      <c r="BS47" s="1108"/>
      <c r="BT47" s="1108"/>
      <c r="BU47" s="1108"/>
      <c r="BV47" s="1108"/>
      <c r="BW47" s="1108"/>
      <c r="BX47" s="1108"/>
      <c r="BY47" s="1108"/>
      <c r="BZ47" s="1108"/>
      <c r="CA47" s="1108"/>
      <c r="CB47" s="1108"/>
      <c r="CC47" s="1108"/>
      <c r="CD47" s="1108"/>
      <c r="CE47" s="1108"/>
      <c r="CF47" s="1108"/>
      <c r="CG47" s="1108"/>
      <c r="CH47" s="1108"/>
      <c r="CI47" s="1108"/>
      <c r="CJ47" s="1108"/>
      <c r="CK47" s="1108"/>
      <c r="CL47" s="1108"/>
      <c r="CM47" s="1108"/>
      <c r="CN47" s="1108"/>
      <c r="CO47" s="1108"/>
      <c r="CP47" s="1108"/>
      <c r="CQ47" s="1108"/>
      <c r="CR47" s="1108"/>
      <c r="CS47" s="1108"/>
      <c r="CT47" s="1108"/>
      <c r="CU47" s="1108"/>
      <c r="CV47" s="1108"/>
      <c r="CW47" s="1108"/>
      <c r="CX47" s="1108"/>
      <c r="CY47" s="1108"/>
      <c r="CZ47" s="1108"/>
      <c r="DA47" s="1108"/>
      <c r="DB47" s="1108"/>
      <c r="DC47" s="1109"/>
    </row>
    <row r="48" spans="2:109" x14ac:dyDescent="0.15">
      <c r="B48" s="1092"/>
      <c r="H48" s="1110"/>
      <c r="I48" s="1110"/>
      <c r="J48" s="1110"/>
      <c r="AN48" s="1110"/>
      <c r="AO48" s="1110"/>
      <c r="AP48" s="1110"/>
      <c r="AZ48" s="1110"/>
      <c r="BA48" s="1110"/>
      <c r="BB48" s="1110"/>
      <c r="BL48" s="1110"/>
      <c r="BM48" s="1110"/>
      <c r="BN48" s="1110"/>
      <c r="BX48" s="1110"/>
      <c r="BY48" s="1110"/>
      <c r="BZ48" s="1110"/>
      <c r="CJ48" s="1110"/>
      <c r="CK48" s="1110"/>
      <c r="CL48" s="1110"/>
      <c r="CV48" s="1110"/>
      <c r="CW48" s="1110"/>
      <c r="CX48" s="1110"/>
    </row>
    <row r="49" spans="1:109" x14ac:dyDescent="0.15">
      <c r="B49" s="1092"/>
      <c r="AN49" s="1085" t="s">
        <v>536</v>
      </c>
    </row>
    <row r="50" spans="1:109" x14ac:dyDescent="0.15">
      <c r="B50" s="1092"/>
      <c r="G50" s="1111"/>
      <c r="H50" s="1111"/>
      <c r="I50" s="1111"/>
      <c r="J50" s="1111"/>
      <c r="K50" s="1112"/>
      <c r="L50" s="1112"/>
      <c r="M50" s="1113"/>
      <c r="N50" s="1113"/>
      <c r="AN50" s="1114"/>
      <c r="AO50" s="1115"/>
      <c r="AP50" s="1115"/>
      <c r="AQ50" s="1115"/>
      <c r="AR50" s="1115"/>
      <c r="AS50" s="1115"/>
      <c r="AT50" s="1115"/>
      <c r="AU50" s="1115"/>
      <c r="AV50" s="1115"/>
      <c r="AW50" s="1115"/>
      <c r="AX50" s="1115"/>
      <c r="AY50" s="1115"/>
      <c r="AZ50" s="1115"/>
      <c r="BA50" s="1115"/>
      <c r="BB50" s="1115"/>
      <c r="BC50" s="1115"/>
      <c r="BD50" s="1115"/>
      <c r="BE50" s="1115"/>
      <c r="BF50" s="1115"/>
      <c r="BG50" s="1115"/>
      <c r="BH50" s="1115"/>
      <c r="BI50" s="1115"/>
      <c r="BJ50" s="1115"/>
      <c r="BK50" s="1115"/>
      <c r="BL50" s="1115"/>
      <c r="BM50" s="1115"/>
      <c r="BN50" s="1115"/>
      <c r="BO50" s="1116"/>
      <c r="BP50" s="1117" t="s">
        <v>520</v>
      </c>
      <c r="BQ50" s="1117"/>
      <c r="BR50" s="1117"/>
      <c r="BS50" s="1117"/>
      <c r="BT50" s="1117"/>
      <c r="BU50" s="1117"/>
      <c r="BV50" s="1117"/>
      <c r="BW50" s="1117"/>
      <c r="BX50" s="1117" t="s">
        <v>521</v>
      </c>
      <c r="BY50" s="1117"/>
      <c r="BZ50" s="1117"/>
      <c r="CA50" s="1117"/>
      <c r="CB50" s="1117"/>
      <c r="CC50" s="1117"/>
      <c r="CD50" s="1117"/>
      <c r="CE50" s="1117"/>
      <c r="CF50" s="1117" t="s">
        <v>522</v>
      </c>
      <c r="CG50" s="1117"/>
      <c r="CH50" s="1117"/>
      <c r="CI50" s="1117"/>
      <c r="CJ50" s="1117"/>
      <c r="CK50" s="1117"/>
      <c r="CL50" s="1117"/>
      <c r="CM50" s="1117"/>
      <c r="CN50" s="1117" t="s">
        <v>523</v>
      </c>
      <c r="CO50" s="1117"/>
      <c r="CP50" s="1117"/>
      <c r="CQ50" s="1117"/>
      <c r="CR50" s="1117"/>
      <c r="CS50" s="1117"/>
      <c r="CT50" s="1117"/>
      <c r="CU50" s="1117"/>
      <c r="CV50" s="1117" t="s">
        <v>246</v>
      </c>
      <c r="CW50" s="1117"/>
      <c r="CX50" s="1117"/>
      <c r="CY50" s="1117"/>
      <c r="CZ50" s="1117"/>
      <c r="DA50" s="1117"/>
      <c r="DB50" s="1117"/>
      <c r="DC50" s="1117"/>
    </row>
    <row r="51" spans="1:109" ht="13.5" customHeight="1" x14ac:dyDescent="0.15">
      <c r="B51" s="1092"/>
      <c r="G51" s="1118"/>
      <c r="H51" s="1118"/>
      <c r="I51" s="1119"/>
      <c r="J51" s="1119"/>
      <c r="K51" s="1120"/>
      <c r="L51" s="1120"/>
      <c r="M51" s="1120"/>
      <c r="N51" s="1120"/>
      <c r="AM51" s="1110"/>
      <c r="AN51" s="1121" t="s">
        <v>537</v>
      </c>
      <c r="AO51" s="1121"/>
      <c r="AP51" s="1121"/>
      <c r="AQ51" s="1121"/>
      <c r="AR51" s="1121"/>
      <c r="AS51" s="1121"/>
      <c r="AT51" s="1121"/>
      <c r="AU51" s="1121"/>
      <c r="AV51" s="1121"/>
      <c r="AW51" s="1121"/>
      <c r="AX51" s="1121"/>
      <c r="AY51" s="1121"/>
      <c r="AZ51" s="1121"/>
      <c r="BA51" s="1121"/>
      <c r="BB51" s="1121" t="s">
        <v>538</v>
      </c>
      <c r="BC51" s="1121"/>
      <c r="BD51" s="1121"/>
      <c r="BE51" s="1121"/>
      <c r="BF51" s="1121"/>
      <c r="BG51" s="1121"/>
      <c r="BH51" s="1121"/>
      <c r="BI51" s="1121"/>
      <c r="BJ51" s="1121"/>
      <c r="BK51" s="1121"/>
      <c r="BL51" s="1121"/>
      <c r="BM51" s="1121"/>
      <c r="BN51" s="1121"/>
      <c r="BO51" s="1121"/>
      <c r="BP51" s="1122">
        <v>112.2</v>
      </c>
      <c r="BQ51" s="1122"/>
      <c r="BR51" s="1122"/>
      <c r="BS51" s="1122"/>
      <c r="BT51" s="1122"/>
      <c r="BU51" s="1122"/>
      <c r="BV51" s="1122"/>
      <c r="BW51" s="1122"/>
      <c r="BX51" s="1122">
        <v>104.5</v>
      </c>
      <c r="BY51" s="1122"/>
      <c r="BZ51" s="1122"/>
      <c r="CA51" s="1122"/>
      <c r="CB51" s="1122"/>
      <c r="CC51" s="1122"/>
      <c r="CD51" s="1122"/>
      <c r="CE51" s="1122"/>
      <c r="CF51" s="1122">
        <v>79.7</v>
      </c>
      <c r="CG51" s="1122"/>
      <c r="CH51" s="1122"/>
      <c r="CI51" s="1122"/>
      <c r="CJ51" s="1122"/>
      <c r="CK51" s="1122"/>
      <c r="CL51" s="1122"/>
      <c r="CM51" s="1122"/>
      <c r="CN51" s="1122">
        <v>76.7</v>
      </c>
      <c r="CO51" s="1122"/>
      <c r="CP51" s="1122"/>
      <c r="CQ51" s="1122"/>
      <c r="CR51" s="1122"/>
      <c r="CS51" s="1122"/>
      <c r="CT51" s="1122"/>
      <c r="CU51" s="1122"/>
      <c r="CV51" s="1122">
        <v>73.5</v>
      </c>
      <c r="CW51" s="1122"/>
      <c r="CX51" s="1122"/>
      <c r="CY51" s="1122"/>
      <c r="CZ51" s="1122"/>
      <c r="DA51" s="1122"/>
      <c r="DB51" s="1122"/>
      <c r="DC51" s="1122"/>
    </row>
    <row r="52" spans="1:109" x14ac:dyDescent="0.15">
      <c r="B52" s="1092"/>
      <c r="G52" s="1118"/>
      <c r="H52" s="1118"/>
      <c r="I52" s="1119"/>
      <c r="J52" s="1119"/>
      <c r="K52" s="1120"/>
      <c r="L52" s="1120"/>
      <c r="M52" s="1120"/>
      <c r="N52" s="1120"/>
      <c r="AM52" s="1110"/>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x14ac:dyDescent="0.15">
      <c r="A53" s="1100"/>
      <c r="B53" s="1092"/>
      <c r="G53" s="1118"/>
      <c r="H53" s="1118"/>
      <c r="I53" s="1111"/>
      <c r="J53" s="1111"/>
      <c r="K53" s="1120"/>
      <c r="L53" s="1120"/>
      <c r="M53" s="1120"/>
      <c r="N53" s="1120"/>
      <c r="AM53" s="1110"/>
      <c r="AN53" s="1121"/>
      <c r="AO53" s="1121"/>
      <c r="AP53" s="1121"/>
      <c r="AQ53" s="1121"/>
      <c r="AR53" s="1121"/>
      <c r="AS53" s="1121"/>
      <c r="AT53" s="1121"/>
      <c r="AU53" s="1121"/>
      <c r="AV53" s="1121"/>
      <c r="AW53" s="1121"/>
      <c r="AX53" s="1121"/>
      <c r="AY53" s="1121"/>
      <c r="AZ53" s="1121"/>
      <c r="BA53" s="1121"/>
      <c r="BB53" s="1121" t="s">
        <v>539</v>
      </c>
      <c r="BC53" s="1121"/>
      <c r="BD53" s="1121"/>
      <c r="BE53" s="1121"/>
      <c r="BF53" s="1121"/>
      <c r="BG53" s="1121"/>
      <c r="BH53" s="1121"/>
      <c r="BI53" s="1121"/>
      <c r="BJ53" s="1121"/>
      <c r="BK53" s="1121"/>
      <c r="BL53" s="1121"/>
      <c r="BM53" s="1121"/>
      <c r="BN53" s="1121"/>
      <c r="BO53" s="1121"/>
      <c r="BP53" s="1122">
        <v>64.3</v>
      </c>
      <c r="BQ53" s="1122"/>
      <c r="BR53" s="1122"/>
      <c r="BS53" s="1122"/>
      <c r="BT53" s="1122"/>
      <c r="BU53" s="1122"/>
      <c r="BV53" s="1122"/>
      <c r="BW53" s="1122"/>
      <c r="BX53" s="1122">
        <v>65.7</v>
      </c>
      <c r="BY53" s="1122"/>
      <c r="BZ53" s="1122"/>
      <c r="CA53" s="1122"/>
      <c r="CB53" s="1122"/>
      <c r="CC53" s="1122"/>
      <c r="CD53" s="1122"/>
      <c r="CE53" s="1122"/>
      <c r="CF53" s="1122">
        <v>67.2</v>
      </c>
      <c r="CG53" s="1122"/>
      <c r="CH53" s="1122"/>
      <c r="CI53" s="1122"/>
      <c r="CJ53" s="1122"/>
      <c r="CK53" s="1122"/>
      <c r="CL53" s="1122"/>
      <c r="CM53" s="1122"/>
      <c r="CN53" s="1122">
        <v>68.2</v>
      </c>
      <c r="CO53" s="1122"/>
      <c r="CP53" s="1122"/>
      <c r="CQ53" s="1122"/>
      <c r="CR53" s="1122"/>
      <c r="CS53" s="1122"/>
      <c r="CT53" s="1122"/>
      <c r="CU53" s="1122"/>
      <c r="CV53" s="1122">
        <v>69</v>
      </c>
      <c r="CW53" s="1122"/>
      <c r="CX53" s="1122"/>
      <c r="CY53" s="1122"/>
      <c r="CZ53" s="1122"/>
      <c r="DA53" s="1122"/>
      <c r="DB53" s="1122"/>
      <c r="DC53" s="1122"/>
    </row>
    <row r="54" spans="1:109" x14ac:dyDescent="0.15">
      <c r="A54" s="1100"/>
      <c r="B54" s="1092"/>
      <c r="G54" s="1118"/>
      <c r="H54" s="1118"/>
      <c r="I54" s="1111"/>
      <c r="J54" s="1111"/>
      <c r="K54" s="1120"/>
      <c r="L54" s="1120"/>
      <c r="M54" s="1120"/>
      <c r="N54" s="1120"/>
      <c r="AM54" s="1110"/>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x14ac:dyDescent="0.15">
      <c r="A55" s="1100"/>
      <c r="B55" s="1092"/>
      <c r="G55" s="1111"/>
      <c r="H55" s="1111"/>
      <c r="I55" s="1111"/>
      <c r="J55" s="1111"/>
      <c r="K55" s="1120"/>
      <c r="L55" s="1120"/>
      <c r="M55" s="1120"/>
      <c r="N55" s="1120"/>
      <c r="AN55" s="1117" t="s">
        <v>540</v>
      </c>
      <c r="AO55" s="1117"/>
      <c r="AP55" s="1117"/>
      <c r="AQ55" s="1117"/>
      <c r="AR55" s="1117"/>
      <c r="AS55" s="1117"/>
      <c r="AT55" s="1117"/>
      <c r="AU55" s="1117"/>
      <c r="AV55" s="1117"/>
      <c r="AW55" s="1117"/>
      <c r="AX55" s="1117"/>
      <c r="AY55" s="1117"/>
      <c r="AZ55" s="1117"/>
      <c r="BA55" s="1117"/>
      <c r="BB55" s="1121" t="s">
        <v>538</v>
      </c>
      <c r="BC55" s="1121"/>
      <c r="BD55" s="1121"/>
      <c r="BE55" s="1121"/>
      <c r="BF55" s="1121"/>
      <c r="BG55" s="1121"/>
      <c r="BH55" s="1121"/>
      <c r="BI55" s="1121"/>
      <c r="BJ55" s="1121"/>
      <c r="BK55" s="1121"/>
      <c r="BL55" s="1121"/>
      <c r="BM55" s="1121"/>
      <c r="BN55" s="1121"/>
      <c r="BO55" s="1121"/>
      <c r="BP55" s="1122">
        <v>49.7</v>
      </c>
      <c r="BQ55" s="1122"/>
      <c r="BR55" s="1122"/>
      <c r="BS55" s="1122"/>
      <c r="BT55" s="1122"/>
      <c r="BU55" s="1122"/>
      <c r="BV55" s="1122"/>
      <c r="BW55" s="1122"/>
      <c r="BX55" s="1122">
        <v>37.299999999999997</v>
      </c>
      <c r="BY55" s="1122"/>
      <c r="BZ55" s="1122"/>
      <c r="CA55" s="1122"/>
      <c r="CB55" s="1122"/>
      <c r="CC55" s="1122"/>
      <c r="CD55" s="1122"/>
      <c r="CE55" s="1122"/>
      <c r="CF55" s="1122">
        <v>25.4</v>
      </c>
      <c r="CG55" s="1122"/>
      <c r="CH55" s="1122"/>
      <c r="CI55" s="1122"/>
      <c r="CJ55" s="1122"/>
      <c r="CK55" s="1122"/>
      <c r="CL55" s="1122"/>
      <c r="CM55" s="1122"/>
      <c r="CN55" s="1122">
        <v>17.600000000000001</v>
      </c>
      <c r="CO55" s="1122"/>
      <c r="CP55" s="1122"/>
      <c r="CQ55" s="1122"/>
      <c r="CR55" s="1122"/>
      <c r="CS55" s="1122"/>
      <c r="CT55" s="1122"/>
      <c r="CU55" s="1122"/>
      <c r="CV55" s="1122">
        <v>17.2</v>
      </c>
      <c r="CW55" s="1122"/>
      <c r="CX55" s="1122"/>
      <c r="CY55" s="1122"/>
      <c r="CZ55" s="1122"/>
      <c r="DA55" s="1122"/>
      <c r="DB55" s="1122"/>
      <c r="DC55" s="1122"/>
    </row>
    <row r="56" spans="1:109" x14ac:dyDescent="0.15">
      <c r="A56" s="1100"/>
      <c r="B56" s="1092"/>
      <c r="G56" s="1111"/>
      <c r="H56" s="1111"/>
      <c r="I56" s="1111"/>
      <c r="J56" s="1111"/>
      <c r="K56" s="1120"/>
      <c r="L56" s="1120"/>
      <c r="M56" s="1120"/>
      <c r="N56" s="1120"/>
      <c r="AN56" s="1117"/>
      <c r="AO56" s="1117"/>
      <c r="AP56" s="1117"/>
      <c r="AQ56" s="1117"/>
      <c r="AR56" s="1117"/>
      <c r="AS56" s="1117"/>
      <c r="AT56" s="1117"/>
      <c r="AU56" s="1117"/>
      <c r="AV56" s="1117"/>
      <c r="AW56" s="1117"/>
      <c r="AX56" s="1117"/>
      <c r="AY56" s="1117"/>
      <c r="AZ56" s="1117"/>
      <c r="BA56" s="1117"/>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1100" customFormat="1" x14ac:dyDescent="0.15">
      <c r="B57" s="1123"/>
      <c r="G57" s="1111"/>
      <c r="H57" s="1111"/>
      <c r="I57" s="1124"/>
      <c r="J57" s="1124"/>
      <c r="K57" s="1120"/>
      <c r="L57" s="1120"/>
      <c r="M57" s="1120"/>
      <c r="N57" s="1120"/>
      <c r="AM57" s="1085"/>
      <c r="AN57" s="1117"/>
      <c r="AO57" s="1117"/>
      <c r="AP57" s="1117"/>
      <c r="AQ57" s="1117"/>
      <c r="AR57" s="1117"/>
      <c r="AS57" s="1117"/>
      <c r="AT57" s="1117"/>
      <c r="AU57" s="1117"/>
      <c r="AV57" s="1117"/>
      <c r="AW57" s="1117"/>
      <c r="AX57" s="1117"/>
      <c r="AY57" s="1117"/>
      <c r="AZ57" s="1117"/>
      <c r="BA57" s="1117"/>
      <c r="BB57" s="1121" t="s">
        <v>539</v>
      </c>
      <c r="BC57" s="1121"/>
      <c r="BD57" s="1121"/>
      <c r="BE57" s="1121"/>
      <c r="BF57" s="1121"/>
      <c r="BG57" s="1121"/>
      <c r="BH57" s="1121"/>
      <c r="BI57" s="1121"/>
      <c r="BJ57" s="1121"/>
      <c r="BK57" s="1121"/>
      <c r="BL57" s="1121"/>
      <c r="BM57" s="1121"/>
      <c r="BN57" s="1121"/>
      <c r="BO57" s="1121"/>
      <c r="BP57" s="1122">
        <v>60.2</v>
      </c>
      <c r="BQ57" s="1122"/>
      <c r="BR57" s="1122"/>
      <c r="BS57" s="1122"/>
      <c r="BT57" s="1122"/>
      <c r="BU57" s="1122"/>
      <c r="BV57" s="1122"/>
      <c r="BW57" s="1122"/>
      <c r="BX57" s="1122">
        <v>62</v>
      </c>
      <c r="BY57" s="1122"/>
      <c r="BZ57" s="1122"/>
      <c r="CA57" s="1122"/>
      <c r="CB57" s="1122"/>
      <c r="CC57" s="1122"/>
      <c r="CD57" s="1122"/>
      <c r="CE57" s="1122"/>
      <c r="CF57" s="1122">
        <v>63.2</v>
      </c>
      <c r="CG57" s="1122"/>
      <c r="CH57" s="1122"/>
      <c r="CI57" s="1122"/>
      <c r="CJ57" s="1122"/>
      <c r="CK57" s="1122"/>
      <c r="CL57" s="1122"/>
      <c r="CM57" s="1122"/>
      <c r="CN57" s="1122">
        <v>65.3</v>
      </c>
      <c r="CO57" s="1122"/>
      <c r="CP57" s="1122"/>
      <c r="CQ57" s="1122"/>
      <c r="CR57" s="1122"/>
      <c r="CS57" s="1122"/>
      <c r="CT57" s="1122"/>
      <c r="CU57" s="1122"/>
      <c r="CV57" s="1122">
        <v>66.900000000000006</v>
      </c>
      <c r="CW57" s="1122"/>
      <c r="CX57" s="1122"/>
      <c r="CY57" s="1122"/>
      <c r="CZ57" s="1122"/>
      <c r="DA57" s="1122"/>
      <c r="DB57" s="1122"/>
      <c r="DC57" s="1122"/>
      <c r="DD57" s="1125"/>
      <c r="DE57" s="1123"/>
    </row>
    <row r="58" spans="1:109" s="1100" customFormat="1" x14ac:dyDescent="0.15">
      <c r="A58" s="1085"/>
      <c r="B58" s="1123"/>
      <c r="G58" s="1111"/>
      <c r="H58" s="1111"/>
      <c r="I58" s="1124"/>
      <c r="J58" s="1124"/>
      <c r="K58" s="1120"/>
      <c r="L58" s="1120"/>
      <c r="M58" s="1120"/>
      <c r="N58" s="1120"/>
      <c r="AM58" s="1085"/>
      <c r="AN58" s="1117"/>
      <c r="AO58" s="1117"/>
      <c r="AP58" s="1117"/>
      <c r="AQ58" s="1117"/>
      <c r="AR58" s="1117"/>
      <c r="AS58" s="1117"/>
      <c r="AT58" s="1117"/>
      <c r="AU58" s="1117"/>
      <c r="AV58" s="1117"/>
      <c r="AW58" s="1117"/>
      <c r="AX58" s="1117"/>
      <c r="AY58" s="1117"/>
      <c r="AZ58" s="1117"/>
      <c r="BA58" s="1117"/>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1125"/>
      <c r="DE58" s="1123"/>
    </row>
    <row r="59" spans="1:109" s="1100" customFormat="1" x14ac:dyDescent="0.15">
      <c r="A59" s="1085"/>
      <c r="B59" s="1123"/>
      <c r="K59" s="1126"/>
      <c r="L59" s="1126"/>
      <c r="M59" s="1126"/>
      <c r="N59" s="1126"/>
      <c r="AQ59" s="1126"/>
      <c r="AR59" s="1126"/>
      <c r="AS59" s="1126"/>
      <c r="AT59" s="1126"/>
      <c r="BC59" s="1126"/>
      <c r="BD59" s="1126"/>
      <c r="BE59" s="1126"/>
      <c r="BF59" s="1126"/>
      <c r="BO59" s="1126"/>
      <c r="BP59" s="1126"/>
      <c r="BQ59" s="1126"/>
      <c r="BR59" s="1126"/>
      <c r="CA59" s="1126"/>
      <c r="CB59" s="1126"/>
      <c r="CC59" s="1126"/>
      <c r="CD59" s="1126"/>
      <c r="CM59" s="1126"/>
      <c r="CN59" s="1126"/>
      <c r="CO59" s="1126"/>
      <c r="CP59" s="1126"/>
      <c r="CY59" s="1126"/>
      <c r="CZ59" s="1126"/>
      <c r="DA59" s="1126"/>
      <c r="DB59" s="1126"/>
      <c r="DC59" s="1126"/>
      <c r="DD59" s="1125"/>
      <c r="DE59" s="1123"/>
    </row>
    <row r="60" spans="1:109" s="1100" customFormat="1" x14ac:dyDescent="0.15">
      <c r="A60" s="1085"/>
      <c r="B60" s="1123"/>
      <c r="K60" s="1126"/>
      <c r="L60" s="1126"/>
      <c r="M60" s="1126"/>
      <c r="N60" s="1126"/>
      <c r="AQ60" s="1126"/>
      <c r="AR60" s="1126"/>
      <c r="AS60" s="1126"/>
      <c r="AT60" s="1126"/>
      <c r="BC60" s="1126"/>
      <c r="BD60" s="1126"/>
      <c r="BE60" s="1126"/>
      <c r="BF60" s="1126"/>
      <c r="BO60" s="1126"/>
      <c r="BP60" s="1126"/>
      <c r="BQ60" s="1126"/>
      <c r="BR60" s="1126"/>
      <c r="CA60" s="1126"/>
      <c r="CB60" s="1126"/>
      <c r="CC60" s="1126"/>
      <c r="CD60" s="1126"/>
      <c r="CM60" s="1126"/>
      <c r="CN60" s="1126"/>
      <c r="CO60" s="1126"/>
      <c r="CP60" s="1126"/>
      <c r="CY60" s="1126"/>
      <c r="CZ60" s="1126"/>
      <c r="DA60" s="1126"/>
      <c r="DB60" s="1126"/>
      <c r="DC60" s="1126"/>
      <c r="DD60" s="1125"/>
      <c r="DE60" s="1123"/>
    </row>
    <row r="61" spans="1:109" s="1100" customFormat="1" x14ac:dyDescent="0.15">
      <c r="A61" s="1085"/>
      <c r="B61" s="1127"/>
      <c r="C61" s="1128"/>
      <c r="D61" s="1128"/>
      <c r="E61" s="1128"/>
      <c r="F61" s="1128"/>
      <c r="G61" s="1128"/>
      <c r="H61" s="1128"/>
      <c r="I61" s="1128"/>
      <c r="J61" s="1128"/>
      <c r="K61" s="1128"/>
      <c r="L61" s="1128"/>
      <c r="M61" s="1129"/>
      <c r="N61" s="1129"/>
      <c r="O61" s="1128"/>
      <c r="P61" s="1128"/>
      <c r="Q61" s="1128"/>
      <c r="R61" s="1128"/>
      <c r="S61" s="1128"/>
      <c r="T61" s="1128"/>
      <c r="U61" s="1128"/>
      <c r="V61" s="1128"/>
      <c r="W61" s="1128"/>
      <c r="X61" s="1128"/>
      <c r="Y61" s="1128"/>
      <c r="Z61" s="1128"/>
      <c r="AA61" s="1128"/>
      <c r="AB61" s="1128"/>
      <c r="AC61" s="1128"/>
      <c r="AD61" s="1128"/>
      <c r="AE61" s="1128"/>
      <c r="AF61" s="1128"/>
      <c r="AG61" s="1128"/>
      <c r="AH61" s="1128"/>
      <c r="AI61" s="1128"/>
      <c r="AJ61" s="1128"/>
      <c r="AK61" s="1128"/>
      <c r="AL61" s="1128"/>
      <c r="AM61" s="1128"/>
      <c r="AN61" s="1128"/>
      <c r="AO61" s="1128"/>
      <c r="AP61" s="1128"/>
      <c r="AQ61" s="1128"/>
      <c r="AR61" s="1128"/>
      <c r="AS61" s="1129"/>
      <c r="AT61" s="1129"/>
      <c r="AU61" s="1128"/>
      <c r="AV61" s="1128"/>
      <c r="AW61" s="1128"/>
      <c r="AX61" s="1128"/>
      <c r="AY61" s="1128"/>
      <c r="AZ61" s="1128"/>
      <c r="BA61" s="1128"/>
      <c r="BB61" s="1128"/>
      <c r="BC61" s="1128"/>
      <c r="BD61" s="1128"/>
      <c r="BE61" s="1129"/>
      <c r="BF61" s="1129"/>
      <c r="BG61" s="1128"/>
      <c r="BH61" s="1128"/>
      <c r="BI61" s="1128"/>
      <c r="BJ61" s="1128"/>
      <c r="BK61" s="1128"/>
      <c r="BL61" s="1128"/>
      <c r="BM61" s="1128"/>
      <c r="BN61" s="1128"/>
      <c r="BO61" s="1128"/>
      <c r="BP61" s="1128"/>
      <c r="BQ61" s="1129"/>
      <c r="BR61" s="1129"/>
      <c r="BS61" s="1128"/>
      <c r="BT61" s="1128"/>
      <c r="BU61" s="1128"/>
      <c r="BV61" s="1128"/>
      <c r="BW61" s="1128"/>
      <c r="BX61" s="1128"/>
      <c r="BY61" s="1128"/>
      <c r="BZ61" s="1128"/>
      <c r="CA61" s="1128"/>
      <c r="CB61" s="1128"/>
      <c r="CC61" s="1129"/>
      <c r="CD61" s="1129"/>
      <c r="CE61" s="1128"/>
      <c r="CF61" s="1128"/>
      <c r="CG61" s="1128"/>
      <c r="CH61" s="1128"/>
      <c r="CI61" s="1128"/>
      <c r="CJ61" s="1128"/>
      <c r="CK61" s="1128"/>
      <c r="CL61" s="1128"/>
      <c r="CM61" s="1128"/>
      <c r="CN61" s="1128"/>
      <c r="CO61" s="1129"/>
      <c r="CP61" s="1129"/>
      <c r="CQ61" s="1128"/>
      <c r="CR61" s="1128"/>
      <c r="CS61" s="1128"/>
      <c r="CT61" s="1128"/>
      <c r="CU61" s="1128"/>
      <c r="CV61" s="1128"/>
      <c r="CW61" s="1128"/>
      <c r="CX61" s="1128"/>
      <c r="CY61" s="1128"/>
      <c r="CZ61" s="1128"/>
      <c r="DA61" s="1129"/>
      <c r="DB61" s="1129"/>
      <c r="DC61" s="1129"/>
      <c r="DD61" s="1130"/>
      <c r="DE61" s="1123"/>
    </row>
    <row r="62" spans="1:109" x14ac:dyDescent="0.15">
      <c r="B62" s="1097"/>
      <c r="C62" s="1097"/>
      <c r="D62" s="1097"/>
      <c r="E62" s="1097"/>
      <c r="F62" s="1097"/>
      <c r="G62" s="1097"/>
      <c r="H62" s="1097"/>
      <c r="I62" s="1097"/>
      <c r="J62" s="1097"/>
      <c r="K62" s="1097"/>
      <c r="L62" s="1097"/>
      <c r="M62" s="1097"/>
      <c r="N62" s="1097"/>
      <c r="O62" s="1097"/>
      <c r="P62" s="1097"/>
      <c r="Q62" s="1097"/>
      <c r="R62" s="1097"/>
      <c r="S62" s="1097"/>
      <c r="T62" s="1097"/>
      <c r="U62" s="1097"/>
      <c r="V62" s="1097"/>
      <c r="W62" s="1097"/>
      <c r="X62" s="1097"/>
      <c r="Y62" s="1097"/>
      <c r="Z62" s="1097"/>
      <c r="AA62" s="1097"/>
      <c r="AB62" s="1097"/>
      <c r="AC62" s="1097"/>
      <c r="AD62" s="1097"/>
      <c r="AE62" s="1097"/>
      <c r="AF62" s="1097"/>
      <c r="AG62" s="1097"/>
      <c r="AH62" s="1097"/>
      <c r="AI62" s="1097"/>
      <c r="AJ62" s="1097"/>
      <c r="AK62" s="1097"/>
      <c r="AL62" s="1097"/>
      <c r="AM62" s="1097"/>
      <c r="AN62" s="1097"/>
      <c r="AO62" s="1097"/>
      <c r="AP62" s="1097"/>
      <c r="AQ62" s="1097"/>
      <c r="AR62" s="1097"/>
      <c r="AS62" s="1097"/>
      <c r="AT62" s="1097"/>
      <c r="AU62" s="1097"/>
      <c r="AV62" s="1097"/>
      <c r="AW62" s="1097"/>
      <c r="AX62" s="1097"/>
      <c r="AY62" s="1097"/>
      <c r="AZ62" s="1097"/>
      <c r="BA62" s="1097"/>
      <c r="BB62" s="1097"/>
      <c r="BC62" s="1097"/>
      <c r="BD62" s="1097"/>
      <c r="BE62" s="1097"/>
      <c r="BF62" s="1097"/>
      <c r="BG62" s="1097"/>
      <c r="BH62" s="1097"/>
      <c r="BI62" s="1097"/>
      <c r="BJ62" s="1097"/>
      <c r="BK62" s="1097"/>
      <c r="BL62" s="1097"/>
      <c r="BM62" s="1097"/>
      <c r="BN62" s="1097"/>
      <c r="BO62" s="1097"/>
      <c r="BP62" s="1097"/>
      <c r="BQ62" s="1097"/>
      <c r="BR62" s="1097"/>
      <c r="BS62" s="1097"/>
      <c r="BT62" s="1097"/>
      <c r="BU62" s="1097"/>
      <c r="BV62" s="1097"/>
      <c r="BW62" s="1097"/>
      <c r="BX62" s="1097"/>
      <c r="BY62" s="1097"/>
      <c r="BZ62" s="1097"/>
      <c r="CA62" s="1097"/>
      <c r="CB62" s="1097"/>
      <c r="CC62" s="1097"/>
      <c r="CD62" s="1097"/>
      <c r="CE62" s="1097"/>
      <c r="CF62" s="1097"/>
      <c r="CG62" s="1097"/>
      <c r="CH62" s="1097"/>
      <c r="CI62" s="1097"/>
      <c r="CJ62" s="1097"/>
      <c r="CK62" s="1097"/>
      <c r="CL62" s="1097"/>
      <c r="CM62" s="1097"/>
      <c r="CN62" s="1097"/>
      <c r="CO62" s="1097"/>
      <c r="CP62" s="1097"/>
      <c r="CQ62" s="1097"/>
      <c r="CR62" s="1097"/>
      <c r="CS62" s="1097"/>
      <c r="CT62" s="1097"/>
      <c r="CU62" s="1097"/>
      <c r="CV62" s="1097"/>
      <c r="CW62" s="1097"/>
      <c r="CX62" s="1097"/>
      <c r="CY62" s="1097"/>
      <c r="CZ62" s="1097"/>
      <c r="DA62" s="1097"/>
      <c r="DB62" s="1097"/>
      <c r="DC62" s="1097"/>
      <c r="DD62" s="1097"/>
      <c r="DE62" s="1085"/>
    </row>
    <row r="63" spans="1:109" ht="17.25" x14ac:dyDescent="0.15">
      <c r="B63" s="1131" t="s">
        <v>541</v>
      </c>
    </row>
    <row r="64" spans="1:109" x14ac:dyDescent="0.15">
      <c r="B64" s="1092"/>
      <c r="G64" s="1099"/>
      <c r="I64" s="1132"/>
      <c r="J64" s="1132"/>
      <c r="K64" s="1132"/>
      <c r="L64" s="1132"/>
      <c r="M64" s="1132"/>
      <c r="N64" s="1133"/>
      <c r="AM64" s="1099"/>
      <c r="AN64" s="1099" t="s">
        <v>534</v>
      </c>
      <c r="AP64" s="1100"/>
      <c r="AQ64" s="1100"/>
      <c r="AR64" s="1100"/>
      <c r="AY64" s="1099"/>
      <c r="BA64" s="1100"/>
      <c r="BB64" s="1100"/>
      <c r="BC64" s="1100"/>
      <c r="BK64" s="1099"/>
      <c r="BM64" s="1100"/>
      <c r="BN64" s="1100"/>
      <c r="BO64" s="1100"/>
      <c r="BW64" s="1099"/>
      <c r="BY64" s="1100"/>
      <c r="BZ64" s="1100"/>
      <c r="CA64" s="1100"/>
      <c r="CI64" s="1099"/>
      <c r="CK64" s="1100"/>
      <c r="CL64" s="1100"/>
      <c r="CM64" s="1100"/>
      <c r="CU64" s="1099"/>
      <c r="CW64" s="1100"/>
      <c r="CX64" s="1100"/>
      <c r="CY64" s="1100"/>
    </row>
    <row r="65" spans="2:107" x14ac:dyDescent="0.15">
      <c r="B65" s="1092"/>
      <c r="AN65" s="1101" t="s">
        <v>542</v>
      </c>
      <c r="AO65" s="1102"/>
      <c r="AP65" s="1102"/>
      <c r="AQ65" s="1102"/>
      <c r="AR65" s="1102"/>
      <c r="AS65" s="1102"/>
      <c r="AT65" s="1102"/>
      <c r="AU65" s="1102"/>
      <c r="AV65" s="1102"/>
      <c r="AW65" s="1102"/>
      <c r="AX65" s="1102"/>
      <c r="AY65" s="1102"/>
      <c r="AZ65" s="1102"/>
      <c r="BA65" s="1102"/>
      <c r="BB65" s="1102"/>
      <c r="BC65" s="1102"/>
      <c r="BD65" s="1102"/>
      <c r="BE65" s="1102"/>
      <c r="BF65" s="1102"/>
      <c r="BG65" s="1102"/>
      <c r="BH65" s="1102"/>
      <c r="BI65" s="1102"/>
      <c r="BJ65" s="1102"/>
      <c r="BK65" s="1102"/>
      <c r="BL65" s="1102"/>
      <c r="BM65" s="1102"/>
      <c r="BN65" s="1102"/>
      <c r="BO65" s="1102"/>
      <c r="BP65" s="1102"/>
      <c r="BQ65" s="1102"/>
      <c r="BR65" s="1102"/>
      <c r="BS65" s="1102"/>
      <c r="BT65" s="1102"/>
      <c r="BU65" s="1102"/>
      <c r="BV65" s="1102"/>
      <c r="BW65" s="1102"/>
      <c r="BX65" s="1102"/>
      <c r="BY65" s="1102"/>
      <c r="BZ65" s="1102"/>
      <c r="CA65" s="1102"/>
      <c r="CB65" s="1102"/>
      <c r="CC65" s="1102"/>
      <c r="CD65" s="1102"/>
      <c r="CE65" s="1102"/>
      <c r="CF65" s="1102"/>
      <c r="CG65" s="1102"/>
      <c r="CH65" s="1102"/>
      <c r="CI65" s="1102"/>
      <c r="CJ65" s="1102"/>
      <c r="CK65" s="1102"/>
      <c r="CL65" s="1102"/>
      <c r="CM65" s="1102"/>
      <c r="CN65" s="1102"/>
      <c r="CO65" s="1102"/>
      <c r="CP65" s="1102"/>
      <c r="CQ65" s="1102"/>
      <c r="CR65" s="1102"/>
      <c r="CS65" s="1102"/>
      <c r="CT65" s="1102"/>
      <c r="CU65" s="1102"/>
      <c r="CV65" s="1102"/>
      <c r="CW65" s="1102"/>
      <c r="CX65" s="1102"/>
      <c r="CY65" s="1102"/>
      <c r="CZ65" s="1102"/>
      <c r="DA65" s="1102"/>
      <c r="DB65" s="1102"/>
      <c r="DC65" s="1103"/>
    </row>
    <row r="66" spans="2:107" x14ac:dyDescent="0.15">
      <c r="B66" s="1092"/>
      <c r="AN66" s="1104"/>
      <c r="AO66" s="1105"/>
      <c r="AP66" s="1105"/>
      <c r="AQ66" s="1105"/>
      <c r="AR66" s="1105"/>
      <c r="AS66" s="1105"/>
      <c r="AT66" s="1105"/>
      <c r="AU66" s="1105"/>
      <c r="AV66" s="1105"/>
      <c r="AW66" s="1105"/>
      <c r="AX66" s="1105"/>
      <c r="AY66" s="1105"/>
      <c r="AZ66" s="1105"/>
      <c r="BA66" s="1105"/>
      <c r="BB66" s="1105"/>
      <c r="BC66" s="1105"/>
      <c r="BD66" s="1105"/>
      <c r="BE66" s="1105"/>
      <c r="BF66" s="1105"/>
      <c r="BG66" s="1105"/>
      <c r="BH66" s="1105"/>
      <c r="BI66" s="1105"/>
      <c r="BJ66" s="1105"/>
      <c r="BK66" s="1105"/>
      <c r="BL66" s="1105"/>
      <c r="BM66" s="1105"/>
      <c r="BN66" s="1105"/>
      <c r="BO66" s="1105"/>
      <c r="BP66" s="1105"/>
      <c r="BQ66" s="1105"/>
      <c r="BR66" s="1105"/>
      <c r="BS66" s="1105"/>
      <c r="BT66" s="1105"/>
      <c r="BU66" s="1105"/>
      <c r="BV66" s="1105"/>
      <c r="BW66" s="1105"/>
      <c r="BX66" s="1105"/>
      <c r="BY66" s="1105"/>
      <c r="BZ66" s="1105"/>
      <c r="CA66" s="1105"/>
      <c r="CB66" s="1105"/>
      <c r="CC66" s="1105"/>
      <c r="CD66" s="1105"/>
      <c r="CE66" s="1105"/>
      <c r="CF66" s="1105"/>
      <c r="CG66" s="1105"/>
      <c r="CH66" s="1105"/>
      <c r="CI66" s="1105"/>
      <c r="CJ66" s="1105"/>
      <c r="CK66" s="1105"/>
      <c r="CL66" s="1105"/>
      <c r="CM66" s="1105"/>
      <c r="CN66" s="1105"/>
      <c r="CO66" s="1105"/>
      <c r="CP66" s="1105"/>
      <c r="CQ66" s="1105"/>
      <c r="CR66" s="1105"/>
      <c r="CS66" s="1105"/>
      <c r="CT66" s="1105"/>
      <c r="CU66" s="1105"/>
      <c r="CV66" s="1105"/>
      <c r="CW66" s="1105"/>
      <c r="CX66" s="1105"/>
      <c r="CY66" s="1105"/>
      <c r="CZ66" s="1105"/>
      <c r="DA66" s="1105"/>
      <c r="DB66" s="1105"/>
      <c r="DC66" s="1106"/>
    </row>
    <row r="67" spans="2:107" x14ac:dyDescent="0.15">
      <c r="B67" s="1092"/>
      <c r="AN67" s="1104"/>
      <c r="AO67" s="1105"/>
      <c r="AP67" s="1105"/>
      <c r="AQ67" s="1105"/>
      <c r="AR67" s="1105"/>
      <c r="AS67" s="1105"/>
      <c r="AT67" s="1105"/>
      <c r="AU67" s="1105"/>
      <c r="AV67" s="1105"/>
      <c r="AW67" s="1105"/>
      <c r="AX67" s="1105"/>
      <c r="AY67" s="1105"/>
      <c r="AZ67" s="1105"/>
      <c r="BA67" s="1105"/>
      <c r="BB67" s="1105"/>
      <c r="BC67" s="1105"/>
      <c r="BD67" s="1105"/>
      <c r="BE67" s="1105"/>
      <c r="BF67" s="1105"/>
      <c r="BG67" s="1105"/>
      <c r="BH67" s="1105"/>
      <c r="BI67" s="1105"/>
      <c r="BJ67" s="1105"/>
      <c r="BK67" s="1105"/>
      <c r="BL67" s="1105"/>
      <c r="BM67" s="1105"/>
      <c r="BN67" s="1105"/>
      <c r="BO67" s="1105"/>
      <c r="BP67" s="1105"/>
      <c r="BQ67" s="1105"/>
      <c r="BR67" s="1105"/>
      <c r="BS67" s="1105"/>
      <c r="BT67" s="1105"/>
      <c r="BU67" s="1105"/>
      <c r="BV67" s="1105"/>
      <c r="BW67" s="1105"/>
      <c r="BX67" s="1105"/>
      <c r="BY67" s="1105"/>
      <c r="BZ67" s="1105"/>
      <c r="CA67" s="1105"/>
      <c r="CB67" s="1105"/>
      <c r="CC67" s="1105"/>
      <c r="CD67" s="1105"/>
      <c r="CE67" s="1105"/>
      <c r="CF67" s="1105"/>
      <c r="CG67" s="1105"/>
      <c r="CH67" s="1105"/>
      <c r="CI67" s="1105"/>
      <c r="CJ67" s="1105"/>
      <c r="CK67" s="1105"/>
      <c r="CL67" s="1105"/>
      <c r="CM67" s="1105"/>
      <c r="CN67" s="1105"/>
      <c r="CO67" s="1105"/>
      <c r="CP67" s="1105"/>
      <c r="CQ67" s="1105"/>
      <c r="CR67" s="1105"/>
      <c r="CS67" s="1105"/>
      <c r="CT67" s="1105"/>
      <c r="CU67" s="1105"/>
      <c r="CV67" s="1105"/>
      <c r="CW67" s="1105"/>
      <c r="CX67" s="1105"/>
      <c r="CY67" s="1105"/>
      <c r="CZ67" s="1105"/>
      <c r="DA67" s="1105"/>
      <c r="DB67" s="1105"/>
      <c r="DC67" s="1106"/>
    </row>
    <row r="68" spans="2:107" x14ac:dyDescent="0.15">
      <c r="B68" s="1092"/>
      <c r="AN68" s="1104"/>
      <c r="AO68" s="1105"/>
      <c r="AP68" s="1105"/>
      <c r="AQ68" s="1105"/>
      <c r="AR68" s="1105"/>
      <c r="AS68" s="1105"/>
      <c r="AT68" s="1105"/>
      <c r="AU68" s="1105"/>
      <c r="AV68" s="1105"/>
      <c r="AW68" s="1105"/>
      <c r="AX68" s="1105"/>
      <c r="AY68" s="1105"/>
      <c r="AZ68" s="1105"/>
      <c r="BA68" s="1105"/>
      <c r="BB68" s="1105"/>
      <c r="BC68" s="1105"/>
      <c r="BD68" s="1105"/>
      <c r="BE68" s="1105"/>
      <c r="BF68" s="1105"/>
      <c r="BG68" s="1105"/>
      <c r="BH68" s="1105"/>
      <c r="BI68" s="1105"/>
      <c r="BJ68" s="1105"/>
      <c r="BK68" s="1105"/>
      <c r="BL68" s="1105"/>
      <c r="BM68" s="1105"/>
      <c r="BN68" s="1105"/>
      <c r="BO68" s="1105"/>
      <c r="BP68" s="1105"/>
      <c r="BQ68" s="1105"/>
      <c r="BR68" s="1105"/>
      <c r="BS68" s="1105"/>
      <c r="BT68" s="1105"/>
      <c r="BU68" s="1105"/>
      <c r="BV68" s="1105"/>
      <c r="BW68" s="1105"/>
      <c r="BX68" s="1105"/>
      <c r="BY68" s="1105"/>
      <c r="BZ68" s="1105"/>
      <c r="CA68" s="1105"/>
      <c r="CB68" s="1105"/>
      <c r="CC68" s="1105"/>
      <c r="CD68" s="1105"/>
      <c r="CE68" s="1105"/>
      <c r="CF68" s="1105"/>
      <c r="CG68" s="1105"/>
      <c r="CH68" s="1105"/>
      <c r="CI68" s="1105"/>
      <c r="CJ68" s="1105"/>
      <c r="CK68" s="1105"/>
      <c r="CL68" s="1105"/>
      <c r="CM68" s="1105"/>
      <c r="CN68" s="1105"/>
      <c r="CO68" s="1105"/>
      <c r="CP68" s="1105"/>
      <c r="CQ68" s="1105"/>
      <c r="CR68" s="1105"/>
      <c r="CS68" s="1105"/>
      <c r="CT68" s="1105"/>
      <c r="CU68" s="1105"/>
      <c r="CV68" s="1105"/>
      <c r="CW68" s="1105"/>
      <c r="CX68" s="1105"/>
      <c r="CY68" s="1105"/>
      <c r="CZ68" s="1105"/>
      <c r="DA68" s="1105"/>
      <c r="DB68" s="1105"/>
      <c r="DC68" s="1106"/>
    </row>
    <row r="69" spans="2:107" x14ac:dyDescent="0.15">
      <c r="B69" s="1092"/>
      <c r="AN69" s="1107"/>
      <c r="AO69" s="1108"/>
      <c r="AP69" s="1108"/>
      <c r="AQ69" s="1108"/>
      <c r="AR69" s="1108"/>
      <c r="AS69" s="1108"/>
      <c r="AT69" s="1108"/>
      <c r="AU69" s="1108"/>
      <c r="AV69" s="1108"/>
      <c r="AW69" s="1108"/>
      <c r="AX69" s="1108"/>
      <c r="AY69" s="1108"/>
      <c r="AZ69" s="1108"/>
      <c r="BA69" s="1108"/>
      <c r="BB69" s="1108"/>
      <c r="BC69" s="1108"/>
      <c r="BD69" s="1108"/>
      <c r="BE69" s="1108"/>
      <c r="BF69" s="1108"/>
      <c r="BG69" s="1108"/>
      <c r="BH69" s="1108"/>
      <c r="BI69" s="1108"/>
      <c r="BJ69" s="1108"/>
      <c r="BK69" s="1108"/>
      <c r="BL69" s="1108"/>
      <c r="BM69" s="1108"/>
      <c r="BN69" s="1108"/>
      <c r="BO69" s="1108"/>
      <c r="BP69" s="1108"/>
      <c r="BQ69" s="1108"/>
      <c r="BR69" s="1108"/>
      <c r="BS69" s="1108"/>
      <c r="BT69" s="1108"/>
      <c r="BU69" s="1108"/>
      <c r="BV69" s="1108"/>
      <c r="BW69" s="1108"/>
      <c r="BX69" s="1108"/>
      <c r="BY69" s="1108"/>
      <c r="BZ69" s="1108"/>
      <c r="CA69" s="1108"/>
      <c r="CB69" s="1108"/>
      <c r="CC69" s="1108"/>
      <c r="CD69" s="1108"/>
      <c r="CE69" s="1108"/>
      <c r="CF69" s="1108"/>
      <c r="CG69" s="1108"/>
      <c r="CH69" s="1108"/>
      <c r="CI69" s="1108"/>
      <c r="CJ69" s="1108"/>
      <c r="CK69" s="1108"/>
      <c r="CL69" s="1108"/>
      <c r="CM69" s="1108"/>
      <c r="CN69" s="1108"/>
      <c r="CO69" s="1108"/>
      <c r="CP69" s="1108"/>
      <c r="CQ69" s="1108"/>
      <c r="CR69" s="1108"/>
      <c r="CS69" s="1108"/>
      <c r="CT69" s="1108"/>
      <c r="CU69" s="1108"/>
      <c r="CV69" s="1108"/>
      <c r="CW69" s="1108"/>
      <c r="CX69" s="1108"/>
      <c r="CY69" s="1108"/>
      <c r="CZ69" s="1108"/>
      <c r="DA69" s="1108"/>
      <c r="DB69" s="1108"/>
      <c r="DC69" s="1109"/>
    </row>
    <row r="70" spans="2:107" x14ac:dyDescent="0.15">
      <c r="B70" s="1092"/>
      <c r="H70" s="1134"/>
      <c r="I70" s="1134"/>
      <c r="J70" s="1135"/>
      <c r="K70" s="1135"/>
      <c r="L70" s="1136"/>
      <c r="M70" s="1135"/>
      <c r="N70" s="1136"/>
      <c r="AN70" s="1110"/>
      <c r="AO70" s="1110"/>
      <c r="AP70" s="1110"/>
      <c r="AZ70" s="1110"/>
      <c r="BA70" s="1110"/>
      <c r="BB70" s="1110"/>
      <c r="BL70" s="1110"/>
      <c r="BM70" s="1110"/>
      <c r="BN70" s="1110"/>
      <c r="BX70" s="1110"/>
      <c r="BY70" s="1110"/>
      <c r="BZ70" s="1110"/>
      <c r="CJ70" s="1110"/>
      <c r="CK70" s="1110"/>
      <c r="CL70" s="1110"/>
      <c r="CV70" s="1110"/>
      <c r="CW70" s="1110"/>
      <c r="CX70" s="1110"/>
    </row>
    <row r="71" spans="2:107" x14ac:dyDescent="0.15">
      <c r="B71" s="1092"/>
      <c r="G71" s="1137"/>
      <c r="I71" s="1138"/>
      <c r="J71" s="1135"/>
      <c r="K71" s="1135"/>
      <c r="L71" s="1136"/>
      <c r="M71" s="1135"/>
      <c r="N71" s="1136"/>
      <c r="AM71" s="1137"/>
      <c r="AN71" s="1085" t="s">
        <v>536</v>
      </c>
    </row>
    <row r="72" spans="2:107" x14ac:dyDescent="0.15">
      <c r="B72" s="1092"/>
      <c r="G72" s="1111"/>
      <c r="H72" s="1111"/>
      <c r="I72" s="1111"/>
      <c r="J72" s="1111"/>
      <c r="K72" s="1112"/>
      <c r="L72" s="1112"/>
      <c r="M72" s="1113"/>
      <c r="N72" s="1113"/>
      <c r="AN72" s="1114"/>
      <c r="AO72" s="1115"/>
      <c r="AP72" s="1115"/>
      <c r="AQ72" s="1115"/>
      <c r="AR72" s="1115"/>
      <c r="AS72" s="1115"/>
      <c r="AT72" s="1115"/>
      <c r="AU72" s="1115"/>
      <c r="AV72" s="1115"/>
      <c r="AW72" s="1115"/>
      <c r="AX72" s="1115"/>
      <c r="AY72" s="1115"/>
      <c r="AZ72" s="1115"/>
      <c r="BA72" s="1115"/>
      <c r="BB72" s="1115"/>
      <c r="BC72" s="1115"/>
      <c r="BD72" s="1115"/>
      <c r="BE72" s="1115"/>
      <c r="BF72" s="1115"/>
      <c r="BG72" s="1115"/>
      <c r="BH72" s="1115"/>
      <c r="BI72" s="1115"/>
      <c r="BJ72" s="1115"/>
      <c r="BK72" s="1115"/>
      <c r="BL72" s="1115"/>
      <c r="BM72" s="1115"/>
      <c r="BN72" s="1115"/>
      <c r="BO72" s="1116"/>
      <c r="BP72" s="1117" t="s">
        <v>520</v>
      </c>
      <c r="BQ72" s="1117"/>
      <c r="BR72" s="1117"/>
      <c r="BS72" s="1117"/>
      <c r="BT72" s="1117"/>
      <c r="BU72" s="1117"/>
      <c r="BV72" s="1117"/>
      <c r="BW72" s="1117"/>
      <c r="BX72" s="1117" t="s">
        <v>521</v>
      </c>
      <c r="BY72" s="1117"/>
      <c r="BZ72" s="1117"/>
      <c r="CA72" s="1117"/>
      <c r="CB72" s="1117"/>
      <c r="CC72" s="1117"/>
      <c r="CD72" s="1117"/>
      <c r="CE72" s="1117"/>
      <c r="CF72" s="1117" t="s">
        <v>522</v>
      </c>
      <c r="CG72" s="1117"/>
      <c r="CH72" s="1117"/>
      <c r="CI72" s="1117"/>
      <c r="CJ72" s="1117"/>
      <c r="CK72" s="1117"/>
      <c r="CL72" s="1117"/>
      <c r="CM72" s="1117"/>
      <c r="CN72" s="1117" t="s">
        <v>523</v>
      </c>
      <c r="CO72" s="1117"/>
      <c r="CP72" s="1117"/>
      <c r="CQ72" s="1117"/>
      <c r="CR72" s="1117"/>
      <c r="CS72" s="1117"/>
      <c r="CT72" s="1117"/>
      <c r="CU72" s="1117"/>
      <c r="CV72" s="1117" t="s">
        <v>246</v>
      </c>
      <c r="CW72" s="1117"/>
      <c r="CX72" s="1117"/>
      <c r="CY72" s="1117"/>
      <c r="CZ72" s="1117"/>
      <c r="DA72" s="1117"/>
      <c r="DB72" s="1117"/>
      <c r="DC72" s="1117"/>
    </row>
    <row r="73" spans="2:107" x14ac:dyDescent="0.15">
      <c r="B73" s="1092"/>
      <c r="G73" s="1118"/>
      <c r="H73" s="1118"/>
      <c r="I73" s="1118"/>
      <c r="J73" s="1118"/>
      <c r="K73" s="1139"/>
      <c r="L73" s="1139"/>
      <c r="M73" s="1139"/>
      <c r="N73" s="1139"/>
      <c r="AM73" s="1110"/>
      <c r="AN73" s="1121" t="s">
        <v>537</v>
      </c>
      <c r="AO73" s="1121"/>
      <c r="AP73" s="1121"/>
      <c r="AQ73" s="1121"/>
      <c r="AR73" s="1121"/>
      <c r="AS73" s="1121"/>
      <c r="AT73" s="1121"/>
      <c r="AU73" s="1121"/>
      <c r="AV73" s="1121"/>
      <c r="AW73" s="1121"/>
      <c r="AX73" s="1121"/>
      <c r="AY73" s="1121"/>
      <c r="AZ73" s="1121"/>
      <c r="BA73" s="1121"/>
      <c r="BB73" s="1121" t="s">
        <v>538</v>
      </c>
      <c r="BC73" s="1121"/>
      <c r="BD73" s="1121"/>
      <c r="BE73" s="1121"/>
      <c r="BF73" s="1121"/>
      <c r="BG73" s="1121"/>
      <c r="BH73" s="1121"/>
      <c r="BI73" s="1121"/>
      <c r="BJ73" s="1121"/>
      <c r="BK73" s="1121"/>
      <c r="BL73" s="1121"/>
      <c r="BM73" s="1121"/>
      <c r="BN73" s="1121"/>
      <c r="BO73" s="1121"/>
      <c r="BP73" s="1122">
        <v>112.2</v>
      </c>
      <c r="BQ73" s="1122"/>
      <c r="BR73" s="1122"/>
      <c r="BS73" s="1122"/>
      <c r="BT73" s="1122"/>
      <c r="BU73" s="1122"/>
      <c r="BV73" s="1122"/>
      <c r="BW73" s="1122"/>
      <c r="BX73" s="1122">
        <v>104.5</v>
      </c>
      <c r="BY73" s="1122"/>
      <c r="BZ73" s="1122"/>
      <c r="CA73" s="1122"/>
      <c r="CB73" s="1122"/>
      <c r="CC73" s="1122"/>
      <c r="CD73" s="1122"/>
      <c r="CE73" s="1122"/>
      <c r="CF73" s="1122">
        <v>79.7</v>
      </c>
      <c r="CG73" s="1122"/>
      <c r="CH73" s="1122"/>
      <c r="CI73" s="1122"/>
      <c r="CJ73" s="1122"/>
      <c r="CK73" s="1122"/>
      <c r="CL73" s="1122"/>
      <c r="CM73" s="1122"/>
      <c r="CN73" s="1122">
        <v>76.7</v>
      </c>
      <c r="CO73" s="1122"/>
      <c r="CP73" s="1122"/>
      <c r="CQ73" s="1122"/>
      <c r="CR73" s="1122"/>
      <c r="CS73" s="1122"/>
      <c r="CT73" s="1122"/>
      <c r="CU73" s="1122"/>
      <c r="CV73" s="1122">
        <v>73.5</v>
      </c>
      <c r="CW73" s="1122"/>
      <c r="CX73" s="1122"/>
      <c r="CY73" s="1122"/>
      <c r="CZ73" s="1122"/>
      <c r="DA73" s="1122"/>
      <c r="DB73" s="1122"/>
      <c r="DC73" s="1122"/>
    </row>
    <row r="74" spans="2:107" x14ac:dyDescent="0.15">
      <c r="B74" s="1092"/>
      <c r="G74" s="1118"/>
      <c r="H74" s="1118"/>
      <c r="I74" s="1118"/>
      <c r="J74" s="1118"/>
      <c r="K74" s="1139"/>
      <c r="L74" s="1139"/>
      <c r="M74" s="1139"/>
      <c r="N74" s="1139"/>
      <c r="AM74" s="1110"/>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x14ac:dyDescent="0.15">
      <c r="B75" s="1092"/>
      <c r="G75" s="1118"/>
      <c r="H75" s="1118"/>
      <c r="I75" s="1111"/>
      <c r="J75" s="1111"/>
      <c r="K75" s="1120"/>
      <c r="L75" s="1120"/>
      <c r="M75" s="1120"/>
      <c r="N75" s="1120"/>
      <c r="AM75" s="1110"/>
      <c r="AN75" s="1121"/>
      <c r="AO75" s="1121"/>
      <c r="AP75" s="1121"/>
      <c r="AQ75" s="1121"/>
      <c r="AR75" s="1121"/>
      <c r="AS75" s="1121"/>
      <c r="AT75" s="1121"/>
      <c r="AU75" s="1121"/>
      <c r="AV75" s="1121"/>
      <c r="AW75" s="1121"/>
      <c r="AX75" s="1121"/>
      <c r="AY75" s="1121"/>
      <c r="AZ75" s="1121"/>
      <c r="BA75" s="1121"/>
      <c r="BB75" s="1121" t="s">
        <v>543</v>
      </c>
      <c r="BC75" s="1121"/>
      <c r="BD75" s="1121"/>
      <c r="BE75" s="1121"/>
      <c r="BF75" s="1121"/>
      <c r="BG75" s="1121"/>
      <c r="BH75" s="1121"/>
      <c r="BI75" s="1121"/>
      <c r="BJ75" s="1121"/>
      <c r="BK75" s="1121"/>
      <c r="BL75" s="1121"/>
      <c r="BM75" s="1121"/>
      <c r="BN75" s="1121"/>
      <c r="BO75" s="1121"/>
      <c r="BP75" s="1122">
        <v>12.9</v>
      </c>
      <c r="BQ75" s="1122"/>
      <c r="BR75" s="1122"/>
      <c r="BS75" s="1122"/>
      <c r="BT75" s="1122"/>
      <c r="BU75" s="1122"/>
      <c r="BV75" s="1122"/>
      <c r="BW75" s="1122"/>
      <c r="BX75" s="1122">
        <v>11.8</v>
      </c>
      <c r="BY75" s="1122"/>
      <c r="BZ75" s="1122"/>
      <c r="CA75" s="1122"/>
      <c r="CB75" s="1122"/>
      <c r="CC75" s="1122"/>
      <c r="CD75" s="1122"/>
      <c r="CE75" s="1122"/>
      <c r="CF75" s="1122">
        <v>10.7</v>
      </c>
      <c r="CG75" s="1122"/>
      <c r="CH75" s="1122"/>
      <c r="CI75" s="1122"/>
      <c r="CJ75" s="1122"/>
      <c r="CK75" s="1122"/>
      <c r="CL75" s="1122"/>
      <c r="CM75" s="1122"/>
      <c r="CN75" s="1122">
        <v>10.8</v>
      </c>
      <c r="CO75" s="1122"/>
      <c r="CP75" s="1122"/>
      <c r="CQ75" s="1122"/>
      <c r="CR75" s="1122"/>
      <c r="CS75" s="1122"/>
      <c r="CT75" s="1122"/>
      <c r="CU75" s="1122"/>
      <c r="CV75" s="1122">
        <v>11.3</v>
      </c>
      <c r="CW75" s="1122"/>
      <c r="CX75" s="1122"/>
      <c r="CY75" s="1122"/>
      <c r="CZ75" s="1122"/>
      <c r="DA75" s="1122"/>
      <c r="DB75" s="1122"/>
      <c r="DC75" s="1122"/>
    </row>
    <row r="76" spans="2:107" x14ac:dyDescent="0.15">
      <c r="B76" s="1092"/>
      <c r="G76" s="1118"/>
      <c r="H76" s="1118"/>
      <c r="I76" s="1111"/>
      <c r="J76" s="1111"/>
      <c r="K76" s="1120"/>
      <c r="L76" s="1120"/>
      <c r="M76" s="1120"/>
      <c r="N76" s="1120"/>
      <c r="AM76" s="1110"/>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x14ac:dyDescent="0.15">
      <c r="B77" s="1092"/>
      <c r="G77" s="1111"/>
      <c r="H77" s="1111"/>
      <c r="I77" s="1111"/>
      <c r="J77" s="1111"/>
      <c r="K77" s="1139"/>
      <c r="L77" s="1139"/>
      <c r="M77" s="1139"/>
      <c r="N77" s="1139"/>
      <c r="AN77" s="1117" t="s">
        <v>540</v>
      </c>
      <c r="AO77" s="1117"/>
      <c r="AP77" s="1117"/>
      <c r="AQ77" s="1117"/>
      <c r="AR77" s="1117"/>
      <c r="AS77" s="1117"/>
      <c r="AT77" s="1117"/>
      <c r="AU77" s="1117"/>
      <c r="AV77" s="1117"/>
      <c r="AW77" s="1117"/>
      <c r="AX77" s="1117"/>
      <c r="AY77" s="1117"/>
      <c r="AZ77" s="1117"/>
      <c r="BA77" s="1117"/>
      <c r="BB77" s="1121" t="s">
        <v>538</v>
      </c>
      <c r="BC77" s="1121"/>
      <c r="BD77" s="1121"/>
      <c r="BE77" s="1121"/>
      <c r="BF77" s="1121"/>
      <c r="BG77" s="1121"/>
      <c r="BH77" s="1121"/>
      <c r="BI77" s="1121"/>
      <c r="BJ77" s="1121"/>
      <c r="BK77" s="1121"/>
      <c r="BL77" s="1121"/>
      <c r="BM77" s="1121"/>
      <c r="BN77" s="1121"/>
      <c r="BO77" s="1121"/>
      <c r="BP77" s="1122">
        <v>49.7</v>
      </c>
      <c r="BQ77" s="1122"/>
      <c r="BR77" s="1122"/>
      <c r="BS77" s="1122"/>
      <c r="BT77" s="1122"/>
      <c r="BU77" s="1122"/>
      <c r="BV77" s="1122"/>
      <c r="BW77" s="1122"/>
      <c r="BX77" s="1122">
        <v>37.299999999999997</v>
      </c>
      <c r="BY77" s="1122"/>
      <c r="BZ77" s="1122"/>
      <c r="CA77" s="1122"/>
      <c r="CB77" s="1122"/>
      <c r="CC77" s="1122"/>
      <c r="CD77" s="1122"/>
      <c r="CE77" s="1122"/>
      <c r="CF77" s="1122">
        <v>25.4</v>
      </c>
      <c r="CG77" s="1122"/>
      <c r="CH77" s="1122"/>
      <c r="CI77" s="1122"/>
      <c r="CJ77" s="1122"/>
      <c r="CK77" s="1122"/>
      <c r="CL77" s="1122"/>
      <c r="CM77" s="1122"/>
      <c r="CN77" s="1122">
        <v>17.600000000000001</v>
      </c>
      <c r="CO77" s="1122"/>
      <c r="CP77" s="1122"/>
      <c r="CQ77" s="1122"/>
      <c r="CR77" s="1122"/>
      <c r="CS77" s="1122"/>
      <c r="CT77" s="1122"/>
      <c r="CU77" s="1122"/>
      <c r="CV77" s="1122">
        <v>17.2</v>
      </c>
      <c r="CW77" s="1122"/>
      <c r="CX77" s="1122"/>
      <c r="CY77" s="1122"/>
      <c r="CZ77" s="1122"/>
      <c r="DA77" s="1122"/>
      <c r="DB77" s="1122"/>
      <c r="DC77" s="1122"/>
    </row>
    <row r="78" spans="2:107" x14ac:dyDescent="0.15">
      <c r="B78" s="1092"/>
      <c r="G78" s="1111"/>
      <c r="H78" s="1111"/>
      <c r="I78" s="1111"/>
      <c r="J78" s="1111"/>
      <c r="K78" s="1139"/>
      <c r="L78" s="1139"/>
      <c r="M78" s="1139"/>
      <c r="N78" s="1139"/>
      <c r="AN78" s="1117"/>
      <c r="AO78" s="1117"/>
      <c r="AP78" s="1117"/>
      <c r="AQ78" s="1117"/>
      <c r="AR78" s="1117"/>
      <c r="AS78" s="1117"/>
      <c r="AT78" s="1117"/>
      <c r="AU78" s="1117"/>
      <c r="AV78" s="1117"/>
      <c r="AW78" s="1117"/>
      <c r="AX78" s="1117"/>
      <c r="AY78" s="1117"/>
      <c r="AZ78" s="1117"/>
      <c r="BA78" s="1117"/>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x14ac:dyDescent="0.15">
      <c r="B79" s="1092"/>
      <c r="G79" s="1111"/>
      <c r="H79" s="1111"/>
      <c r="I79" s="1124"/>
      <c r="J79" s="1124"/>
      <c r="K79" s="1140"/>
      <c r="L79" s="1140"/>
      <c r="M79" s="1140"/>
      <c r="N79" s="1140"/>
      <c r="AN79" s="1117"/>
      <c r="AO79" s="1117"/>
      <c r="AP79" s="1117"/>
      <c r="AQ79" s="1117"/>
      <c r="AR79" s="1117"/>
      <c r="AS79" s="1117"/>
      <c r="AT79" s="1117"/>
      <c r="AU79" s="1117"/>
      <c r="AV79" s="1117"/>
      <c r="AW79" s="1117"/>
      <c r="AX79" s="1117"/>
      <c r="AY79" s="1117"/>
      <c r="AZ79" s="1117"/>
      <c r="BA79" s="1117"/>
      <c r="BB79" s="1121" t="s">
        <v>543</v>
      </c>
      <c r="BC79" s="1121"/>
      <c r="BD79" s="1121"/>
      <c r="BE79" s="1121"/>
      <c r="BF79" s="1121"/>
      <c r="BG79" s="1121"/>
      <c r="BH79" s="1121"/>
      <c r="BI79" s="1121"/>
      <c r="BJ79" s="1121"/>
      <c r="BK79" s="1121"/>
      <c r="BL79" s="1121"/>
      <c r="BM79" s="1121"/>
      <c r="BN79" s="1121"/>
      <c r="BO79" s="1121"/>
      <c r="BP79" s="1122">
        <v>9.1999999999999993</v>
      </c>
      <c r="BQ79" s="1122"/>
      <c r="BR79" s="1122"/>
      <c r="BS79" s="1122"/>
      <c r="BT79" s="1122"/>
      <c r="BU79" s="1122"/>
      <c r="BV79" s="1122"/>
      <c r="BW79" s="1122"/>
      <c r="BX79" s="1122">
        <v>8.6</v>
      </c>
      <c r="BY79" s="1122"/>
      <c r="BZ79" s="1122"/>
      <c r="CA79" s="1122"/>
      <c r="CB79" s="1122"/>
      <c r="CC79" s="1122"/>
      <c r="CD79" s="1122"/>
      <c r="CE79" s="1122"/>
      <c r="CF79" s="1122">
        <v>8.3000000000000007</v>
      </c>
      <c r="CG79" s="1122"/>
      <c r="CH79" s="1122"/>
      <c r="CI79" s="1122"/>
      <c r="CJ79" s="1122"/>
      <c r="CK79" s="1122"/>
      <c r="CL79" s="1122"/>
      <c r="CM79" s="1122"/>
      <c r="CN79" s="1122">
        <v>8.4</v>
      </c>
      <c r="CO79" s="1122"/>
      <c r="CP79" s="1122"/>
      <c r="CQ79" s="1122"/>
      <c r="CR79" s="1122"/>
      <c r="CS79" s="1122"/>
      <c r="CT79" s="1122"/>
      <c r="CU79" s="1122"/>
      <c r="CV79" s="1122">
        <v>8.6</v>
      </c>
      <c r="CW79" s="1122"/>
      <c r="CX79" s="1122"/>
      <c r="CY79" s="1122"/>
      <c r="CZ79" s="1122"/>
      <c r="DA79" s="1122"/>
      <c r="DB79" s="1122"/>
      <c r="DC79" s="1122"/>
    </row>
    <row r="80" spans="2:107" x14ac:dyDescent="0.15">
      <c r="B80" s="1092"/>
      <c r="G80" s="1111"/>
      <c r="H80" s="1111"/>
      <c r="I80" s="1124"/>
      <c r="J80" s="1124"/>
      <c r="K80" s="1140"/>
      <c r="L80" s="1140"/>
      <c r="M80" s="1140"/>
      <c r="N80" s="1140"/>
      <c r="AN80" s="1117"/>
      <c r="AO80" s="1117"/>
      <c r="AP80" s="1117"/>
      <c r="AQ80" s="1117"/>
      <c r="AR80" s="1117"/>
      <c r="AS80" s="1117"/>
      <c r="AT80" s="1117"/>
      <c r="AU80" s="1117"/>
      <c r="AV80" s="1117"/>
      <c r="AW80" s="1117"/>
      <c r="AX80" s="1117"/>
      <c r="AY80" s="1117"/>
      <c r="AZ80" s="1117"/>
      <c r="BA80" s="1117"/>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x14ac:dyDescent="0.15">
      <c r="B81" s="1092"/>
    </row>
    <row r="82" spans="2:109" ht="17.25" x14ac:dyDescent="0.15">
      <c r="B82" s="1092"/>
      <c r="K82" s="1141"/>
      <c r="L82" s="1141"/>
      <c r="M82" s="1141"/>
      <c r="N82" s="1141"/>
      <c r="AQ82" s="1141"/>
      <c r="AR82" s="1141"/>
      <c r="AS82" s="1141"/>
      <c r="AT82" s="1141"/>
      <c r="BC82" s="1141"/>
      <c r="BD82" s="1141"/>
      <c r="BE82" s="1141"/>
      <c r="BF82" s="1141"/>
      <c r="BO82" s="1141"/>
      <c r="BP82" s="1141"/>
      <c r="BQ82" s="1141"/>
      <c r="BR82" s="1141"/>
      <c r="CA82" s="1141"/>
      <c r="CB82" s="1141"/>
      <c r="CC82" s="1141"/>
      <c r="CD82" s="1141"/>
      <c r="CM82" s="1141"/>
      <c r="CN82" s="1141"/>
      <c r="CO82" s="1141"/>
      <c r="CP82" s="1141"/>
      <c r="CY82" s="1141"/>
      <c r="CZ82" s="1141"/>
      <c r="DA82" s="1141"/>
      <c r="DB82" s="1141"/>
      <c r="DC82" s="1141"/>
    </row>
    <row r="83" spans="2:109" x14ac:dyDescent="0.15">
      <c r="B83" s="1094"/>
      <c r="C83" s="1095"/>
      <c r="D83" s="1095"/>
      <c r="E83" s="1095"/>
      <c r="F83" s="1095"/>
      <c r="G83" s="1095"/>
      <c r="H83" s="1095"/>
      <c r="I83" s="1095"/>
      <c r="J83" s="1095"/>
      <c r="K83" s="1095"/>
      <c r="L83" s="1095"/>
      <c r="M83" s="1095"/>
      <c r="N83" s="1095"/>
      <c r="O83" s="1095"/>
      <c r="P83" s="1095"/>
      <c r="Q83" s="1095"/>
      <c r="R83" s="1095"/>
      <c r="S83" s="1095"/>
      <c r="T83" s="1095"/>
      <c r="U83" s="1095"/>
      <c r="V83" s="1095"/>
      <c r="W83" s="1095"/>
      <c r="X83" s="1095"/>
      <c r="Y83" s="1095"/>
      <c r="Z83" s="1095"/>
      <c r="AA83" s="1095"/>
      <c r="AB83" s="1095"/>
      <c r="AC83" s="1095"/>
      <c r="AD83" s="1095"/>
      <c r="AE83" s="1095"/>
      <c r="AF83" s="1095"/>
      <c r="AG83" s="1095"/>
      <c r="AH83" s="1095"/>
      <c r="AI83" s="1095"/>
      <c r="AJ83" s="1095"/>
      <c r="AK83" s="1095"/>
      <c r="AL83" s="1095"/>
      <c r="AM83" s="1095"/>
      <c r="AN83" s="1095"/>
      <c r="AO83" s="1095"/>
      <c r="AP83" s="1095"/>
      <c r="AQ83" s="1095"/>
      <c r="AR83" s="1095"/>
      <c r="AS83" s="1095"/>
      <c r="AT83" s="1095"/>
      <c r="AU83" s="1095"/>
      <c r="AV83" s="1095"/>
      <c r="AW83" s="1095"/>
      <c r="AX83" s="1095"/>
      <c r="AY83" s="1095"/>
      <c r="AZ83" s="1095"/>
      <c r="BA83" s="1095"/>
      <c r="BB83" s="1095"/>
      <c r="BC83" s="1095"/>
      <c r="BD83" s="1095"/>
      <c r="BE83" s="1095"/>
      <c r="BF83" s="1095"/>
      <c r="BG83" s="1095"/>
      <c r="BH83" s="1095"/>
      <c r="BI83" s="1095"/>
      <c r="BJ83" s="1095"/>
      <c r="BK83" s="1095"/>
      <c r="BL83" s="1095"/>
      <c r="BM83" s="1095"/>
      <c r="BN83" s="1095"/>
      <c r="BO83" s="1095"/>
      <c r="BP83" s="1095"/>
      <c r="BQ83" s="1095"/>
      <c r="BR83" s="1095"/>
      <c r="BS83" s="1095"/>
      <c r="BT83" s="1095"/>
      <c r="BU83" s="1095"/>
      <c r="BV83" s="1095"/>
      <c r="BW83" s="1095"/>
      <c r="BX83" s="1095"/>
      <c r="BY83" s="1095"/>
      <c r="BZ83" s="1095"/>
      <c r="CA83" s="1095"/>
      <c r="CB83" s="1095"/>
      <c r="CC83" s="1095"/>
      <c r="CD83" s="1095"/>
      <c r="CE83" s="1095"/>
      <c r="CF83" s="1095"/>
      <c r="CG83" s="1095"/>
      <c r="CH83" s="1095"/>
      <c r="CI83" s="1095"/>
      <c r="CJ83" s="1095"/>
      <c r="CK83" s="1095"/>
      <c r="CL83" s="1095"/>
      <c r="CM83" s="1095"/>
      <c r="CN83" s="1095"/>
      <c r="CO83" s="1095"/>
      <c r="CP83" s="1095"/>
      <c r="CQ83" s="1095"/>
      <c r="CR83" s="1095"/>
      <c r="CS83" s="1095"/>
      <c r="CT83" s="1095"/>
      <c r="CU83" s="1095"/>
      <c r="CV83" s="1095"/>
      <c r="CW83" s="1095"/>
      <c r="CX83" s="1095"/>
      <c r="CY83" s="1095"/>
      <c r="CZ83" s="1095"/>
      <c r="DA83" s="1095"/>
      <c r="DB83" s="1095"/>
      <c r="DC83" s="1095"/>
      <c r="DD83" s="1096"/>
    </row>
    <row r="84" spans="2:109" x14ac:dyDescent="0.15">
      <c r="DD84" s="1085"/>
      <c r="DE84" s="1085"/>
    </row>
    <row r="85" spans="2:109" x14ac:dyDescent="0.15">
      <c r="DD85" s="1085"/>
      <c r="DE85" s="1085"/>
    </row>
  </sheetData>
  <sheetProtection algorithmName="SHA-512" hashValue="ughEle6+TmhumP3mdvZXzqedgb5FjVwIUVZnixy518/1+21ojNIUnR88Q4vRMVp0kfS+KL4doEgcHMA3C1ENCQ==" saltValue="jEMXqY+faMP41b/CzWz4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2E829-0655-4675-B56E-2A8D3A5947AE}">
  <sheetPr codeName="Sheet11">
    <pageSetUpPr fitToPage="1"/>
  </sheetPr>
  <dimension ref="A1:DR125"/>
  <sheetViews>
    <sheetView showGridLines="0" topLeftCell="A71" zoomScale="70" zoomScaleNormal="70" zoomScaleSheetLayoutView="70" workbookViewId="0">
      <selection activeCell="BW16" sqref="BW16"/>
    </sheetView>
  </sheetViews>
  <sheetFormatPr defaultColWidth="0" defaultRowHeight="13.5" customHeight="1" zeroHeight="1" x14ac:dyDescent="0.15"/>
  <cols>
    <col min="1" max="34" width="2.5" style="1142" customWidth="1"/>
    <col min="35" max="122" width="2.5" style="1087" customWidth="1"/>
    <col min="123" max="16384" width="2.5" style="1087" hidden="1"/>
  </cols>
  <sheetData>
    <row r="1" spans="1:34" ht="13.5" customHeight="1" x14ac:dyDescent="0.15">
      <c r="A1" s="1087"/>
      <c r="B1" s="1087"/>
      <c r="C1" s="1087"/>
      <c r="D1" s="1087"/>
      <c r="E1" s="1087"/>
      <c r="F1" s="1087"/>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row>
    <row r="2" spans="1:34" x14ac:dyDescent="0.15">
      <c r="S2" s="1087"/>
      <c r="AH2" s="1087"/>
    </row>
    <row r="3" spans="1:34" x14ac:dyDescent="0.15">
      <c r="C3" s="1087"/>
      <c r="D3" s="1087"/>
      <c r="E3" s="1087"/>
      <c r="F3" s="1087"/>
      <c r="G3" s="1087"/>
      <c r="H3" s="1087"/>
      <c r="I3" s="1087"/>
      <c r="J3" s="1087"/>
      <c r="K3" s="1087"/>
      <c r="L3" s="1087"/>
      <c r="M3" s="1087"/>
      <c r="N3" s="1087"/>
      <c r="O3" s="1087"/>
      <c r="P3" s="1087"/>
      <c r="Q3" s="1087"/>
      <c r="R3" s="1087"/>
      <c r="S3" s="1087"/>
      <c r="U3" s="1087"/>
      <c r="V3" s="1087"/>
      <c r="W3" s="1087"/>
      <c r="X3" s="1087"/>
      <c r="Y3" s="1087"/>
      <c r="Z3" s="1087"/>
      <c r="AA3" s="1087"/>
      <c r="AB3" s="1087"/>
      <c r="AC3" s="1087"/>
      <c r="AD3" s="1087"/>
      <c r="AE3" s="1087"/>
      <c r="AF3" s="1087"/>
      <c r="AG3" s="1087"/>
      <c r="AH3" s="1087"/>
    </row>
    <row r="4" spans="1:34" x14ac:dyDescent="0.15"/>
    <row r="5" spans="1:34" x14ac:dyDescent="0.15"/>
    <row r="6" spans="1:34" x14ac:dyDescent="0.15"/>
    <row r="7" spans="1:34" x14ac:dyDescent="0.15"/>
    <row r="8" spans="1:34" x14ac:dyDescent="0.15"/>
    <row r="9" spans="1:34" x14ac:dyDescent="0.15">
      <c r="AH9" s="108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087"/>
    </row>
    <row r="18" spans="12:34" x14ac:dyDescent="0.15"/>
    <row r="19" spans="12:34" x14ac:dyDescent="0.15"/>
    <row r="20" spans="12:34" x14ac:dyDescent="0.15">
      <c r="AH20" s="1087"/>
    </row>
    <row r="21" spans="12:34" x14ac:dyDescent="0.15">
      <c r="AH21" s="1087"/>
    </row>
    <row r="22" spans="12:34" x14ac:dyDescent="0.15"/>
    <row r="23" spans="12:34" x14ac:dyDescent="0.15"/>
    <row r="24" spans="12:34" x14ac:dyDescent="0.15">
      <c r="Q24" s="1087"/>
    </row>
    <row r="25" spans="12:34" x14ac:dyDescent="0.15"/>
    <row r="26" spans="12:34" x14ac:dyDescent="0.15"/>
    <row r="27" spans="12:34" x14ac:dyDescent="0.15"/>
    <row r="28" spans="12:34" x14ac:dyDescent="0.15">
      <c r="O28" s="1087"/>
      <c r="T28" s="1087"/>
      <c r="AH28" s="1087"/>
    </row>
    <row r="29" spans="12:34" x14ac:dyDescent="0.15"/>
    <row r="30" spans="12:34" x14ac:dyDescent="0.15"/>
    <row r="31" spans="12:34" x14ac:dyDescent="0.15">
      <c r="Q31" s="1087"/>
    </row>
    <row r="32" spans="12:34" x14ac:dyDescent="0.15">
      <c r="L32" s="1087"/>
    </row>
    <row r="33" spans="2:34" x14ac:dyDescent="0.15">
      <c r="C33" s="1087"/>
      <c r="E33" s="1087"/>
      <c r="G33" s="1087"/>
      <c r="I33" s="1087"/>
      <c r="X33" s="1087"/>
    </row>
    <row r="34" spans="2:34" x14ac:dyDescent="0.15">
      <c r="B34" s="1087"/>
      <c r="P34" s="1087"/>
      <c r="R34" s="1087"/>
      <c r="T34" s="1087"/>
    </row>
    <row r="35" spans="2:34" x14ac:dyDescent="0.15">
      <c r="D35" s="1087"/>
      <c r="W35" s="1087"/>
      <c r="AC35" s="1087"/>
      <c r="AD35" s="1087"/>
      <c r="AE35" s="1087"/>
      <c r="AF35" s="1087"/>
      <c r="AG35" s="1087"/>
      <c r="AH35" s="1087"/>
    </row>
    <row r="36" spans="2:34" x14ac:dyDescent="0.15">
      <c r="H36" s="1087"/>
      <c r="J36" s="1087"/>
      <c r="K36" s="1087"/>
      <c r="M36" s="1087"/>
      <c r="Y36" s="1087"/>
      <c r="Z36" s="1087"/>
      <c r="AA36" s="1087"/>
      <c r="AB36" s="1087"/>
      <c r="AC36" s="1087"/>
      <c r="AD36" s="1087"/>
      <c r="AE36" s="1087"/>
      <c r="AF36" s="1087"/>
      <c r="AG36" s="1087"/>
      <c r="AH36" s="1087"/>
    </row>
    <row r="37" spans="2:34" x14ac:dyDescent="0.15">
      <c r="AH37" s="1087"/>
    </row>
    <row r="38" spans="2:34" x14ac:dyDescent="0.15">
      <c r="AG38" s="1087"/>
      <c r="AH38" s="1087"/>
    </row>
    <row r="39" spans="2:34" x14ac:dyDescent="0.15"/>
    <row r="40" spans="2:34" x14ac:dyDescent="0.15">
      <c r="X40" s="1087"/>
    </row>
    <row r="41" spans="2:34" x14ac:dyDescent="0.15">
      <c r="R41" s="1087"/>
    </row>
    <row r="42" spans="2:34" x14ac:dyDescent="0.15">
      <c r="W42" s="1087"/>
    </row>
    <row r="43" spans="2:34" x14ac:dyDescent="0.15">
      <c r="Y43" s="1087"/>
      <c r="Z43" s="1087"/>
      <c r="AA43" s="1087"/>
      <c r="AB43" s="1087"/>
      <c r="AC43" s="1087"/>
      <c r="AD43" s="1087"/>
      <c r="AE43" s="1087"/>
      <c r="AF43" s="1087"/>
      <c r="AG43" s="1087"/>
      <c r="AH43" s="1087"/>
    </row>
    <row r="44" spans="2:34" x14ac:dyDescent="0.15">
      <c r="AH44" s="1087"/>
    </row>
    <row r="45" spans="2:34" x14ac:dyDescent="0.15">
      <c r="X45" s="1087"/>
    </row>
    <row r="46" spans="2:34" x14ac:dyDescent="0.15"/>
    <row r="47" spans="2:34" x14ac:dyDescent="0.15"/>
    <row r="48" spans="2:34" x14ac:dyDescent="0.15">
      <c r="W48" s="1087"/>
      <c r="Y48" s="1087"/>
      <c r="Z48" s="1087"/>
      <c r="AA48" s="1087"/>
      <c r="AB48" s="1087"/>
      <c r="AC48" s="1087"/>
      <c r="AD48" s="1087"/>
      <c r="AE48" s="1087"/>
      <c r="AF48" s="1087"/>
      <c r="AG48" s="1087"/>
      <c r="AH48" s="1087"/>
    </row>
    <row r="49" spans="28:34" x14ac:dyDescent="0.15"/>
    <row r="50" spans="28:34" x14ac:dyDescent="0.15">
      <c r="AE50" s="1087"/>
      <c r="AF50" s="1087"/>
      <c r="AG50" s="1087"/>
      <c r="AH50" s="1087"/>
    </row>
    <row r="51" spans="28:34" x14ac:dyDescent="0.15">
      <c r="AC51" s="1087"/>
      <c r="AD51" s="1087"/>
      <c r="AE51" s="1087"/>
      <c r="AF51" s="1087"/>
      <c r="AG51" s="1087"/>
      <c r="AH51" s="1087"/>
    </row>
    <row r="52" spans="28:34" x14ac:dyDescent="0.15"/>
    <row r="53" spans="28:34" x14ac:dyDescent="0.15">
      <c r="AF53" s="1087"/>
      <c r="AG53" s="1087"/>
      <c r="AH53" s="1087"/>
    </row>
    <row r="54" spans="28:34" x14ac:dyDescent="0.15">
      <c r="AH54" s="1087"/>
    </row>
    <row r="55" spans="28:34" x14ac:dyDescent="0.15"/>
    <row r="56" spans="28:34" x14ac:dyDescent="0.15">
      <c r="AB56" s="1087"/>
      <c r="AC56" s="1087"/>
      <c r="AD56" s="1087"/>
      <c r="AE56" s="1087"/>
      <c r="AF56" s="1087"/>
      <c r="AG56" s="1087"/>
      <c r="AH56" s="1087"/>
    </row>
    <row r="57" spans="28:34" x14ac:dyDescent="0.15">
      <c r="AH57" s="1087"/>
    </row>
    <row r="58" spans="28:34" x14ac:dyDescent="0.15">
      <c r="AH58" s="1087"/>
    </row>
    <row r="59" spans="28:34" x14ac:dyDescent="0.15"/>
    <row r="60" spans="28:34" x14ac:dyDescent="0.15"/>
    <row r="61" spans="28:34" x14ac:dyDescent="0.15"/>
    <row r="62" spans="28:34" x14ac:dyDescent="0.15"/>
    <row r="63" spans="28:34" x14ac:dyDescent="0.15">
      <c r="AH63" s="1087"/>
    </row>
    <row r="64" spans="28:34" x14ac:dyDescent="0.15">
      <c r="AG64" s="1087"/>
      <c r="AH64" s="1087"/>
    </row>
    <row r="65" spans="28:34" x14ac:dyDescent="0.15"/>
    <row r="66" spans="28:34" x14ac:dyDescent="0.15"/>
    <row r="67" spans="28:34" x14ac:dyDescent="0.15"/>
    <row r="68" spans="28:34" x14ac:dyDescent="0.15">
      <c r="AB68" s="1087"/>
      <c r="AC68" s="1087"/>
      <c r="AD68" s="1087"/>
      <c r="AE68" s="1087"/>
      <c r="AF68" s="1087"/>
      <c r="AG68" s="1087"/>
      <c r="AH68" s="1087"/>
    </row>
    <row r="69" spans="28:34" x14ac:dyDescent="0.15">
      <c r="AF69" s="1087"/>
      <c r="AG69" s="1087"/>
      <c r="AH69" s="1087"/>
    </row>
    <row r="70" spans="28:34" x14ac:dyDescent="0.15"/>
    <row r="71" spans="28:34" x14ac:dyDescent="0.15"/>
    <row r="72" spans="28:34" x14ac:dyDescent="0.15"/>
    <row r="73" spans="28:34" x14ac:dyDescent="0.15"/>
    <row r="74" spans="28:34" x14ac:dyDescent="0.15"/>
    <row r="75" spans="28:34" x14ac:dyDescent="0.15">
      <c r="AH75" s="1087"/>
    </row>
    <row r="76" spans="28:34" x14ac:dyDescent="0.15">
      <c r="AF76" s="1087"/>
      <c r="AG76" s="1087"/>
      <c r="AH76" s="1087"/>
    </row>
    <row r="77" spans="28:34" x14ac:dyDescent="0.15">
      <c r="AG77" s="1087"/>
      <c r="AH77" s="1087"/>
    </row>
    <row r="78" spans="28:34" x14ac:dyDescent="0.15"/>
    <row r="79" spans="28:34" x14ac:dyDescent="0.15"/>
    <row r="80" spans="28:34" x14ac:dyDescent="0.15"/>
    <row r="81" spans="25:34" x14ac:dyDescent="0.15"/>
    <row r="82" spans="25:34" x14ac:dyDescent="0.15">
      <c r="Y82" s="1087"/>
    </row>
    <row r="83" spans="25:34" x14ac:dyDescent="0.15">
      <c r="Y83" s="1087"/>
      <c r="Z83" s="1087"/>
      <c r="AA83" s="1087"/>
      <c r="AB83" s="1087"/>
      <c r="AC83" s="1087"/>
      <c r="AD83" s="1087"/>
      <c r="AE83" s="1087"/>
      <c r="AF83" s="1087"/>
      <c r="AG83" s="1087"/>
      <c r="AH83" s="1087"/>
    </row>
    <row r="84" spans="25:34" x14ac:dyDescent="0.15"/>
    <row r="85" spans="25:34" x14ac:dyDescent="0.15"/>
    <row r="86" spans="25:34" x14ac:dyDescent="0.15"/>
    <row r="87" spans="25:34" x14ac:dyDescent="0.15"/>
    <row r="88" spans="25:34" x14ac:dyDescent="0.15">
      <c r="AH88" s="108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87"/>
      <c r="AG94" s="1087"/>
      <c r="AH94" s="1087"/>
    </row>
    <row r="95" spans="25:34" ht="13.5" customHeight="1" x14ac:dyDescent="0.15">
      <c r="AH95" s="108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87"/>
    </row>
    <row r="102" spans="33:34" ht="13.5" customHeight="1" x14ac:dyDescent="0.15"/>
    <row r="103" spans="33:34" ht="13.5" customHeight="1" x14ac:dyDescent="0.15"/>
    <row r="104" spans="33:34" ht="13.5" customHeight="1" x14ac:dyDescent="0.15">
      <c r="AG104" s="1087"/>
      <c r="AH104" s="108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87"/>
    </row>
    <row r="117" spans="34:122" ht="13.5" customHeight="1" x14ac:dyDescent="0.15"/>
    <row r="118" spans="34:122" ht="13.5" customHeight="1" x14ac:dyDescent="0.15"/>
    <row r="119" spans="34:122" ht="13.5" customHeight="1" x14ac:dyDescent="0.15"/>
    <row r="120" spans="34:122" ht="13.5" customHeight="1" x14ac:dyDescent="0.15">
      <c r="AH120" s="1087"/>
    </row>
    <row r="121" spans="34:122" ht="13.5" customHeight="1" x14ac:dyDescent="0.15">
      <c r="AH121" s="1087"/>
    </row>
    <row r="122" spans="34:122" ht="13.5" customHeight="1" x14ac:dyDescent="0.15"/>
    <row r="123" spans="34:122" ht="13.5" customHeight="1" x14ac:dyDescent="0.15"/>
    <row r="124" spans="34:122" ht="13.5" customHeight="1" x14ac:dyDescent="0.15"/>
    <row r="125" spans="34:122" ht="13.5" customHeight="1" x14ac:dyDescent="0.15">
      <c r="DR125" s="1087" t="s">
        <v>544</v>
      </c>
    </row>
  </sheetData>
  <sheetProtection algorithmName="SHA-512" hashValue="Fo+KsQqyORy4vcC5ianUctyo96P8DeL9jbrGzd08TQG62cpnPh4ciU5+WPln6o3W/G2I20sJ5fAfU9WtKgnmDA==" saltValue="rQ7C12Um2JqY7pK/bYJHsQ=="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2A5A-03E6-4212-8BE1-12F7A9DD3980}">
  <sheetPr codeName="Sheet12">
    <pageSetUpPr fitToPage="1"/>
  </sheetPr>
  <dimension ref="A1:DR125"/>
  <sheetViews>
    <sheetView showGridLines="0" topLeftCell="A61" zoomScale="70" zoomScaleNormal="70" zoomScaleSheetLayoutView="55" workbookViewId="0">
      <selection activeCell="BW16" sqref="BW16"/>
    </sheetView>
  </sheetViews>
  <sheetFormatPr defaultColWidth="0" defaultRowHeight="13.5" customHeight="1" zeroHeight="1" x14ac:dyDescent="0.15"/>
  <cols>
    <col min="1" max="34" width="2.5" style="1142" customWidth="1"/>
    <col min="35" max="122" width="2.5" style="1087" customWidth="1"/>
    <col min="123" max="16384" width="2.5" style="1087" hidden="1"/>
  </cols>
  <sheetData>
    <row r="1" spans="2:34" ht="13.5" customHeight="1" x14ac:dyDescent="0.15">
      <c r="B1" s="1087"/>
      <c r="C1" s="1087"/>
      <c r="D1" s="1087"/>
      <c r="E1" s="1087"/>
      <c r="F1" s="1087"/>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row>
    <row r="2" spans="2:34" x14ac:dyDescent="0.15">
      <c r="S2" s="1087"/>
      <c r="AH2" s="1087"/>
    </row>
    <row r="3" spans="2:34" x14ac:dyDescent="0.15">
      <c r="C3" s="1087"/>
      <c r="D3" s="1087"/>
      <c r="E3" s="1087"/>
      <c r="F3" s="1087"/>
      <c r="G3" s="1087"/>
      <c r="H3" s="1087"/>
      <c r="I3" s="1087"/>
      <c r="J3" s="1087"/>
      <c r="K3" s="1087"/>
      <c r="L3" s="1087"/>
      <c r="M3" s="1087"/>
      <c r="N3" s="1087"/>
      <c r="O3" s="1087"/>
      <c r="P3" s="1087"/>
      <c r="Q3" s="1087"/>
      <c r="R3" s="1087"/>
      <c r="S3" s="1087"/>
      <c r="U3" s="1087"/>
      <c r="V3" s="1087"/>
      <c r="W3" s="1087"/>
      <c r="X3" s="1087"/>
      <c r="Y3" s="1087"/>
      <c r="Z3" s="1087"/>
      <c r="AA3" s="1087"/>
      <c r="AB3" s="1087"/>
      <c r="AC3" s="1087"/>
      <c r="AD3" s="1087"/>
      <c r="AE3" s="1087"/>
      <c r="AF3" s="1087"/>
      <c r="AG3" s="1087"/>
      <c r="AH3" s="1087"/>
    </row>
    <row r="4" spans="2:34" x14ac:dyDescent="0.15"/>
    <row r="5" spans="2:34" x14ac:dyDescent="0.15"/>
    <row r="6" spans="2:34" x14ac:dyDescent="0.15"/>
    <row r="7" spans="2:34" x14ac:dyDescent="0.15"/>
    <row r="8" spans="2:34" x14ac:dyDescent="0.15"/>
    <row r="9" spans="2:34" x14ac:dyDescent="0.15">
      <c r="AH9" s="108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87"/>
    </row>
    <row r="18" spans="12:34" x14ac:dyDescent="0.15"/>
    <row r="19" spans="12:34" x14ac:dyDescent="0.15"/>
    <row r="20" spans="12:34" x14ac:dyDescent="0.15">
      <c r="AH20" s="1087"/>
    </row>
    <row r="21" spans="12:34" x14ac:dyDescent="0.15">
      <c r="AH21" s="1087"/>
    </row>
    <row r="22" spans="12:34" x14ac:dyDescent="0.15"/>
    <row r="23" spans="12:34" x14ac:dyDescent="0.15"/>
    <row r="24" spans="12:34" x14ac:dyDescent="0.15">
      <c r="Q24" s="1087"/>
    </row>
    <row r="25" spans="12:34" x14ac:dyDescent="0.15"/>
    <row r="26" spans="12:34" x14ac:dyDescent="0.15"/>
    <row r="27" spans="12:34" x14ac:dyDescent="0.15"/>
    <row r="28" spans="12:34" x14ac:dyDescent="0.15">
      <c r="O28" s="1087"/>
      <c r="T28" s="1087"/>
      <c r="AH28" s="1087"/>
    </row>
    <row r="29" spans="12:34" x14ac:dyDescent="0.15"/>
    <row r="30" spans="12:34" x14ac:dyDescent="0.15"/>
    <row r="31" spans="12:34" x14ac:dyDescent="0.15">
      <c r="Q31" s="1087"/>
    </row>
    <row r="32" spans="12:34" x14ac:dyDescent="0.15">
      <c r="L32" s="1087"/>
    </row>
    <row r="33" spans="2:34" x14ac:dyDescent="0.15">
      <c r="C33" s="1087"/>
      <c r="E33" s="1087"/>
      <c r="G33" s="1087"/>
      <c r="I33" s="1087"/>
      <c r="X33" s="1087"/>
    </row>
    <row r="34" spans="2:34" x14ac:dyDescent="0.15">
      <c r="B34" s="1087"/>
      <c r="P34" s="1087"/>
      <c r="R34" s="1087"/>
      <c r="T34" s="1087"/>
    </row>
    <row r="35" spans="2:34" x14ac:dyDescent="0.15">
      <c r="D35" s="1087"/>
      <c r="W35" s="1087"/>
      <c r="AC35" s="1087"/>
      <c r="AD35" s="1087"/>
      <c r="AE35" s="1087"/>
      <c r="AF35" s="1087"/>
      <c r="AG35" s="1087"/>
      <c r="AH35" s="1087"/>
    </row>
    <row r="36" spans="2:34" x14ac:dyDescent="0.15">
      <c r="H36" s="1087"/>
      <c r="J36" s="1087"/>
      <c r="K36" s="1087"/>
      <c r="M36" s="1087"/>
      <c r="Y36" s="1087"/>
      <c r="Z36" s="1087"/>
      <c r="AA36" s="1087"/>
      <c r="AB36" s="1087"/>
      <c r="AC36" s="1087"/>
      <c r="AD36" s="1087"/>
      <c r="AE36" s="1087"/>
      <c r="AF36" s="1087"/>
      <c r="AG36" s="1087"/>
      <c r="AH36" s="1087"/>
    </row>
    <row r="37" spans="2:34" x14ac:dyDescent="0.15">
      <c r="AH37" s="1087"/>
    </row>
    <row r="38" spans="2:34" x14ac:dyDescent="0.15">
      <c r="AG38" s="1087"/>
      <c r="AH38" s="1087"/>
    </row>
    <row r="39" spans="2:34" x14ac:dyDescent="0.15"/>
    <row r="40" spans="2:34" x14ac:dyDescent="0.15">
      <c r="X40" s="1087"/>
    </row>
    <row r="41" spans="2:34" x14ac:dyDescent="0.15">
      <c r="R41" s="1087"/>
    </row>
    <row r="42" spans="2:34" x14ac:dyDescent="0.15">
      <c r="W42" s="1087"/>
    </row>
    <row r="43" spans="2:34" x14ac:dyDescent="0.15">
      <c r="Y43" s="1087"/>
      <c r="Z43" s="1087"/>
      <c r="AA43" s="1087"/>
      <c r="AB43" s="1087"/>
      <c r="AC43" s="1087"/>
      <c r="AD43" s="1087"/>
      <c r="AE43" s="1087"/>
      <c r="AF43" s="1087"/>
      <c r="AG43" s="1087"/>
      <c r="AH43" s="1087"/>
    </row>
    <row r="44" spans="2:34" x14ac:dyDescent="0.15">
      <c r="AH44" s="1087"/>
    </row>
    <row r="45" spans="2:34" x14ac:dyDescent="0.15">
      <c r="X45" s="1087"/>
    </row>
    <row r="46" spans="2:34" x14ac:dyDescent="0.15"/>
    <row r="47" spans="2:34" x14ac:dyDescent="0.15"/>
    <row r="48" spans="2:34" x14ac:dyDescent="0.15">
      <c r="W48" s="1087"/>
      <c r="Y48" s="1087"/>
      <c r="Z48" s="1087"/>
      <c r="AA48" s="1087"/>
      <c r="AB48" s="1087"/>
      <c r="AC48" s="1087"/>
      <c r="AD48" s="1087"/>
      <c r="AE48" s="1087"/>
      <c r="AF48" s="1087"/>
      <c r="AG48" s="1087"/>
      <c r="AH48" s="1087"/>
    </row>
    <row r="49" spans="28:34" x14ac:dyDescent="0.15"/>
    <row r="50" spans="28:34" x14ac:dyDescent="0.15">
      <c r="AE50" s="1087"/>
      <c r="AF50" s="1087"/>
      <c r="AG50" s="1087"/>
      <c r="AH50" s="1087"/>
    </row>
    <row r="51" spans="28:34" x14ac:dyDescent="0.15">
      <c r="AC51" s="1087"/>
      <c r="AD51" s="1087"/>
      <c r="AE51" s="1087"/>
      <c r="AF51" s="1087"/>
      <c r="AG51" s="1087"/>
      <c r="AH51" s="1087"/>
    </row>
    <row r="52" spans="28:34" x14ac:dyDescent="0.15"/>
    <row r="53" spans="28:34" x14ac:dyDescent="0.15">
      <c r="AF53" s="1087"/>
      <c r="AG53" s="1087"/>
      <c r="AH53" s="1087"/>
    </row>
    <row r="54" spans="28:34" x14ac:dyDescent="0.15">
      <c r="AH54" s="1087"/>
    </row>
    <row r="55" spans="28:34" x14ac:dyDescent="0.15"/>
    <row r="56" spans="28:34" x14ac:dyDescent="0.15">
      <c r="AB56" s="1087"/>
      <c r="AC56" s="1087"/>
      <c r="AD56" s="1087"/>
      <c r="AE56" s="1087"/>
      <c r="AF56" s="1087"/>
      <c r="AG56" s="1087"/>
      <c r="AH56" s="1087"/>
    </row>
    <row r="57" spans="28:34" x14ac:dyDescent="0.15">
      <c r="AH57" s="1087"/>
    </row>
    <row r="58" spans="28:34" x14ac:dyDescent="0.15">
      <c r="AH58" s="1087"/>
    </row>
    <row r="59" spans="28:34" x14ac:dyDescent="0.15">
      <c r="AG59" s="1087"/>
      <c r="AH59" s="1087"/>
    </row>
    <row r="60" spans="28:34" x14ac:dyDescent="0.15"/>
    <row r="61" spans="28:34" x14ac:dyDescent="0.15"/>
    <row r="62" spans="28:34" x14ac:dyDescent="0.15"/>
    <row r="63" spans="28:34" x14ac:dyDescent="0.15">
      <c r="AH63" s="1087"/>
    </row>
    <row r="64" spans="28:34" x14ac:dyDescent="0.15">
      <c r="AG64" s="1087"/>
      <c r="AH64" s="1087"/>
    </row>
    <row r="65" spans="28:34" x14ac:dyDescent="0.15"/>
    <row r="66" spans="28:34" x14ac:dyDescent="0.15"/>
    <row r="67" spans="28:34" x14ac:dyDescent="0.15"/>
    <row r="68" spans="28:34" x14ac:dyDescent="0.15">
      <c r="AB68" s="1087"/>
      <c r="AC68" s="1087"/>
      <c r="AD68" s="1087"/>
      <c r="AE68" s="1087"/>
      <c r="AF68" s="1087"/>
      <c r="AG68" s="1087"/>
      <c r="AH68" s="1087"/>
    </row>
    <row r="69" spans="28:34" x14ac:dyDescent="0.15">
      <c r="AF69" s="1087"/>
      <c r="AG69" s="1087"/>
      <c r="AH69" s="1087"/>
    </row>
    <row r="70" spans="28:34" x14ac:dyDescent="0.15"/>
    <row r="71" spans="28:34" x14ac:dyDescent="0.15"/>
    <row r="72" spans="28:34" x14ac:dyDescent="0.15"/>
    <row r="73" spans="28:34" x14ac:dyDescent="0.15"/>
    <row r="74" spans="28:34" x14ac:dyDescent="0.15"/>
    <row r="75" spans="28:34" x14ac:dyDescent="0.15">
      <c r="AH75" s="1087"/>
    </row>
    <row r="76" spans="28:34" x14ac:dyDescent="0.15">
      <c r="AF76" s="1087"/>
      <c r="AG76" s="1087"/>
      <c r="AH76" s="1087"/>
    </row>
    <row r="77" spans="28:34" x14ac:dyDescent="0.15">
      <c r="AG77" s="1087"/>
      <c r="AH77" s="1087"/>
    </row>
    <row r="78" spans="28:34" x14ac:dyDescent="0.15"/>
    <row r="79" spans="28:34" x14ac:dyDescent="0.15"/>
    <row r="80" spans="28:34" x14ac:dyDescent="0.15"/>
    <row r="81" spans="25:34" x14ac:dyDescent="0.15"/>
    <row r="82" spans="25:34" x14ac:dyDescent="0.15">
      <c r="Y82" s="1087"/>
    </row>
    <row r="83" spans="25:34" x14ac:dyDescent="0.15">
      <c r="Y83" s="1087"/>
      <c r="Z83" s="1087"/>
      <c r="AA83" s="1087"/>
      <c r="AB83" s="1087"/>
      <c r="AC83" s="1087"/>
      <c r="AD83" s="1087"/>
      <c r="AE83" s="1087"/>
      <c r="AF83" s="1087"/>
      <c r="AG83" s="1087"/>
      <c r="AH83" s="1087"/>
    </row>
    <row r="84" spans="25:34" x14ac:dyDescent="0.15"/>
    <row r="85" spans="25:34" x14ac:dyDescent="0.15"/>
    <row r="86" spans="25:34" x14ac:dyDescent="0.15"/>
    <row r="87" spans="25:34" x14ac:dyDescent="0.15"/>
    <row r="88" spans="25:34" x14ac:dyDescent="0.15">
      <c r="AH88" s="108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87"/>
      <c r="AG94" s="1087"/>
      <c r="AH94" s="1087"/>
    </row>
    <row r="95" spans="25:34" ht="13.5" customHeight="1" x14ac:dyDescent="0.15">
      <c r="AH95" s="108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87"/>
    </row>
    <row r="102" spans="33:34" ht="13.5" customHeight="1" x14ac:dyDescent="0.15"/>
    <row r="103" spans="33:34" ht="13.5" customHeight="1" x14ac:dyDescent="0.15"/>
    <row r="104" spans="33:34" ht="13.5" customHeight="1" x14ac:dyDescent="0.15">
      <c r="AG104" s="1087"/>
      <c r="AH104" s="108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87"/>
    </row>
    <row r="117" spans="34:122" ht="13.5" customHeight="1" x14ac:dyDescent="0.15"/>
    <row r="118" spans="34:122" ht="13.5" customHeight="1" x14ac:dyDescent="0.15"/>
    <row r="119" spans="34:122" ht="13.5" customHeight="1" x14ac:dyDescent="0.15"/>
    <row r="120" spans="34:122" ht="13.5" customHeight="1" x14ac:dyDescent="0.15">
      <c r="AH120" s="1087"/>
    </row>
    <row r="121" spans="34:122" ht="13.5" customHeight="1" x14ac:dyDescent="0.15">
      <c r="AH121" s="1087"/>
    </row>
    <row r="122" spans="34:122" ht="13.5" customHeight="1" x14ac:dyDescent="0.15"/>
    <row r="123" spans="34:122" ht="13.5" customHeight="1" x14ac:dyDescent="0.15"/>
    <row r="124" spans="34:122" ht="13.5" customHeight="1" x14ac:dyDescent="0.15"/>
    <row r="125" spans="34:122" ht="13.5" customHeight="1" x14ac:dyDescent="0.15">
      <c r="DR125" s="1087" t="s">
        <v>544</v>
      </c>
    </row>
  </sheetData>
  <sheetProtection algorithmName="SHA-512" hashValue="xPVeWeOMI0Uf7GieK1QrbchhKACOMrTpENLPzJQQAy0ApLT3+IvzbGwelkOQo65facyKG2uKYtmYOvDybFeDjA==" saltValue="QfhdkcXcL2w5pd8XhCxioQ=="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78</v>
      </c>
      <c r="E2" s="124"/>
      <c r="F2" s="308" t="s">
        <v>519</v>
      </c>
      <c r="G2" s="148"/>
      <c r="H2" s="158"/>
    </row>
    <row r="3" spans="1:8" x14ac:dyDescent="0.15">
      <c r="A3" s="114" t="s">
        <v>517</v>
      </c>
      <c r="B3" s="106"/>
      <c r="C3" s="301"/>
      <c r="D3" s="304">
        <v>47743</v>
      </c>
      <c r="E3" s="306"/>
      <c r="F3" s="309">
        <v>74581</v>
      </c>
      <c r="G3" s="311"/>
      <c r="H3" s="314"/>
    </row>
    <row r="4" spans="1:8" x14ac:dyDescent="0.15">
      <c r="A4" s="99"/>
      <c r="B4" s="105"/>
      <c r="C4" s="302"/>
      <c r="D4" s="305">
        <v>22009</v>
      </c>
      <c r="E4" s="307"/>
      <c r="F4" s="310">
        <v>41563</v>
      </c>
      <c r="G4" s="312"/>
      <c r="H4" s="315"/>
    </row>
    <row r="5" spans="1:8" x14ac:dyDescent="0.15">
      <c r="A5" s="114" t="s">
        <v>476</v>
      </c>
      <c r="B5" s="106"/>
      <c r="C5" s="301"/>
      <c r="D5" s="304">
        <v>27820</v>
      </c>
      <c r="E5" s="306"/>
      <c r="F5" s="309">
        <v>76347</v>
      </c>
      <c r="G5" s="311"/>
      <c r="H5" s="314"/>
    </row>
    <row r="6" spans="1:8" x14ac:dyDescent="0.15">
      <c r="A6" s="99"/>
      <c r="B6" s="105"/>
      <c r="C6" s="302"/>
      <c r="D6" s="305">
        <v>12957</v>
      </c>
      <c r="E6" s="307"/>
      <c r="F6" s="310">
        <v>41762</v>
      </c>
      <c r="G6" s="312"/>
      <c r="H6" s="315"/>
    </row>
    <row r="7" spans="1:8" x14ac:dyDescent="0.15">
      <c r="A7" s="114" t="s">
        <v>311</v>
      </c>
      <c r="B7" s="106"/>
      <c r="C7" s="301"/>
      <c r="D7" s="304">
        <v>31802</v>
      </c>
      <c r="E7" s="306"/>
      <c r="F7" s="309">
        <v>69604</v>
      </c>
      <c r="G7" s="311"/>
      <c r="H7" s="314"/>
    </row>
    <row r="8" spans="1:8" x14ac:dyDescent="0.15">
      <c r="A8" s="99"/>
      <c r="B8" s="105"/>
      <c r="C8" s="302"/>
      <c r="D8" s="305">
        <v>17160</v>
      </c>
      <c r="E8" s="307"/>
      <c r="F8" s="310">
        <v>36247</v>
      </c>
      <c r="G8" s="312"/>
      <c r="H8" s="315"/>
    </row>
    <row r="9" spans="1:8" x14ac:dyDescent="0.15">
      <c r="A9" s="114" t="s">
        <v>136</v>
      </c>
      <c r="B9" s="106"/>
      <c r="C9" s="301"/>
      <c r="D9" s="304">
        <v>45925</v>
      </c>
      <c r="E9" s="306"/>
      <c r="F9" s="309">
        <v>68410</v>
      </c>
      <c r="G9" s="311"/>
      <c r="H9" s="314"/>
    </row>
    <row r="10" spans="1:8" x14ac:dyDescent="0.15">
      <c r="A10" s="99"/>
      <c r="B10" s="105"/>
      <c r="C10" s="302"/>
      <c r="D10" s="305">
        <v>20164</v>
      </c>
      <c r="E10" s="307"/>
      <c r="F10" s="310">
        <v>35086</v>
      </c>
      <c r="G10" s="312"/>
      <c r="H10" s="315"/>
    </row>
    <row r="11" spans="1:8" x14ac:dyDescent="0.15">
      <c r="A11" s="114" t="s">
        <v>518</v>
      </c>
      <c r="B11" s="106"/>
      <c r="C11" s="301"/>
      <c r="D11" s="304">
        <v>64935</v>
      </c>
      <c r="E11" s="306"/>
      <c r="F11" s="309">
        <v>73019</v>
      </c>
      <c r="G11" s="311"/>
      <c r="H11" s="314"/>
    </row>
    <row r="12" spans="1:8" x14ac:dyDescent="0.15">
      <c r="A12" s="99"/>
      <c r="B12" s="105"/>
      <c r="C12" s="303"/>
      <c r="D12" s="305">
        <v>29561</v>
      </c>
      <c r="E12" s="307"/>
      <c r="F12" s="310">
        <v>39427</v>
      </c>
      <c r="G12" s="312"/>
      <c r="H12" s="315"/>
    </row>
    <row r="13" spans="1:8" x14ac:dyDescent="0.15">
      <c r="A13" s="114"/>
      <c r="B13" s="106"/>
      <c r="C13" s="301"/>
      <c r="D13" s="304">
        <v>43645</v>
      </c>
      <c r="E13" s="306"/>
      <c r="F13" s="309">
        <v>72392</v>
      </c>
      <c r="G13" s="313"/>
      <c r="H13" s="314"/>
    </row>
    <row r="14" spans="1:8" x14ac:dyDescent="0.15">
      <c r="A14" s="99"/>
      <c r="B14" s="105"/>
      <c r="C14" s="302"/>
      <c r="D14" s="305">
        <v>20370</v>
      </c>
      <c r="E14" s="307"/>
      <c r="F14" s="310">
        <v>38817</v>
      </c>
      <c r="G14" s="312"/>
      <c r="H14" s="315"/>
    </row>
    <row r="17" spans="1:11" x14ac:dyDescent="0.15">
      <c r="A17" s="293" t="s">
        <v>23</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84</v>
      </c>
      <c r="B19" s="294">
        <f>ROUND(VALUE(SUBSTITUTE(実質収支比率等に係る経年分析!F$48,"▲","-")),2)</f>
        <v>9.99</v>
      </c>
      <c r="C19" s="294">
        <f>ROUND(VALUE(SUBSTITUTE(実質収支比率等に係る経年分析!G$48,"▲","-")),2)</f>
        <v>13.95</v>
      </c>
      <c r="D19" s="294">
        <f>ROUND(VALUE(SUBSTITUTE(実質収支比率等に係る経年分析!H$48,"▲","-")),2)</f>
        <v>17.14</v>
      </c>
      <c r="E19" s="294">
        <f>ROUND(VALUE(SUBSTITUTE(実質収支比率等に係る経年分析!I$48,"▲","-")),2)</f>
        <v>13.16</v>
      </c>
      <c r="F19" s="294">
        <f>ROUND(VALUE(SUBSTITUTE(実質収支比率等に係る経年分析!J$48,"▲","-")),2)</f>
        <v>11.46</v>
      </c>
    </row>
    <row r="20" spans="1:11" x14ac:dyDescent="0.15">
      <c r="A20" s="294" t="s">
        <v>38</v>
      </c>
      <c r="B20" s="294">
        <f>ROUND(VALUE(SUBSTITUTE(実質収支比率等に係る経年分析!F$47,"▲","-")),2)</f>
        <v>4.47</v>
      </c>
      <c r="C20" s="294">
        <f>ROUND(VALUE(SUBSTITUTE(実質収支比率等に係る経年分析!G$47,"▲","-")),2)</f>
        <v>6.22</v>
      </c>
      <c r="D20" s="294">
        <f>ROUND(VALUE(SUBSTITUTE(実質収支比率等に係る経年分析!H$47,"▲","-")),2)</f>
        <v>7.76</v>
      </c>
      <c r="E20" s="294">
        <f>ROUND(VALUE(SUBSTITUTE(実質収支比率等に係る経年分析!I$47,"▲","-")),2)</f>
        <v>9.91</v>
      </c>
      <c r="F20" s="294">
        <f>ROUND(VALUE(SUBSTITUTE(実質収支比率等に係る経年分析!J$47,"▲","-")),2)</f>
        <v>11.92</v>
      </c>
    </row>
    <row r="21" spans="1:11" x14ac:dyDescent="0.15">
      <c r="A21" s="294" t="s">
        <v>107</v>
      </c>
      <c r="B21" s="294">
        <f>IF(ISNUMBER(VALUE(SUBSTITUTE(実質収支比率等に係る経年分析!F$49,"▲","-"))),ROUND(VALUE(SUBSTITUTE(実質収支比率等に係る経年分析!F$49,"▲","-")),2),NA())</f>
        <v>3.42</v>
      </c>
      <c r="C21" s="294">
        <f>IF(ISNUMBER(VALUE(SUBSTITUTE(実質収支比率等に係る経年分析!G$49,"▲","-"))),ROUND(VALUE(SUBSTITUTE(実質収支比率等に係る経年分析!G$49,"▲","-")),2),NA())</f>
        <v>6.12</v>
      </c>
      <c r="D21" s="294">
        <f>IF(ISNUMBER(VALUE(SUBSTITUTE(実質収支比率等に係る経年分析!H$49,"▲","-"))),ROUND(VALUE(SUBSTITUTE(実質収支比率等に係る経年分析!H$49,"▲","-")),2),NA())</f>
        <v>5.58</v>
      </c>
      <c r="E21" s="294">
        <f>IF(ISNUMBER(VALUE(SUBSTITUTE(実質収支比率等に係る経年分析!I$49,"▲","-"))),ROUND(VALUE(SUBSTITUTE(実質収支比率等に係る経年分析!I$49,"▲","-")),2),NA())</f>
        <v>-2.75</v>
      </c>
      <c r="F21" s="294">
        <f>IF(ISNUMBER(VALUE(SUBSTITUTE(実質収支比率等に係る経年分析!J$49,"▲","-"))),ROUND(VALUE(SUBSTITUTE(実質収支比率等に係る経年分析!J$49,"▲","-")),2),NA())</f>
        <v>0.04</v>
      </c>
    </row>
    <row r="24" spans="1:11" x14ac:dyDescent="0.15">
      <c r="A24" s="293" t="s">
        <v>96</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109</v>
      </c>
      <c r="C26" s="295" t="s">
        <v>64</v>
      </c>
      <c r="D26" s="295" t="s">
        <v>109</v>
      </c>
      <c r="E26" s="295" t="s">
        <v>64</v>
      </c>
      <c r="F26" s="295" t="s">
        <v>109</v>
      </c>
      <c r="G26" s="295" t="s">
        <v>64</v>
      </c>
      <c r="H26" s="295" t="s">
        <v>109</v>
      </c>
      <c r="I26" s="295" t="s">
        <v>64</v>
      </c>
      <c r="J26" s="295" t="s">
        <v>109</v>
      </c>
      <c r="K26" s="295" t="s">
        <v>64</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0.84</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水族館事業特別会計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介護保険事業特別会計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0.44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1.66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1.99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15">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1.69</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1.06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1.05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1.33</v>
      </c>
    </row>
    <row r="33" spans="1:16" x14ac:dyDescent="0.15">
      <c r="A33" s="295" t="str">
        <f>IF(連結実質赤字比率に係る赤字・黒字の構成分析!C$37="",NA(),連結実質赤字比率に係る赤字・黒字の構成分析!C$37)</f>
        <v>後期高齢者医療事業特別会計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0.39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2.97</v>
      </c>
    </row>
    <row r="34" spans="1:16" x14ac:dyDescent="0.15">
      <c r="A34" s="295" t="str">
        <f>IF(連結実質赤字比率に係る赤字・黒字の構成分析!C$36="",NA(),連結実質赤字比率に係る赤字・黒字の構成分析!C$36)</f>
        <v>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4.79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4.8899999999999997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4.58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5.09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4.87</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0.68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0.73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3.27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6.16</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9.99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13.95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16.23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13.15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11.46</v>
      </c>
    </row>
    <row r="39" spans="1:16" x14ac:dyDescent="0.15">
      <c r="A39" s="293" t="s">
        <v>15</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15">
      <c r="A42" s="296" t="s">
        <v>113</v>
      </c>
      <c r="B42" s="296"/>
      <c r="C42" s="296"/>
      <c r="D42" s="296">
        <f>'実質公債費比率（分子）の構造'!K$52</f>
        <v>1650</v>
      </c>
      <c r="E42" s="296"/>
      <c r="F42" s="296"/>
      <c r="G42" s="296">
        <f>'実質公債費比率（分子）の構造'!L$52</f>
        <v>1621</v>
      </c>
      <c r="H42" s="296"/>
      <c r="I42" s="296"/>
      <c r="J42" s="296">
        <f>'実質公債費比率（分子）の構造'!M$52</f>
        <v>1596</v>
      </c>
      <c r="K42" s="296"/>
      <c r="L42" s="296"/>
      <c r="M42" s="296">
        <f>'実質公債費比率（分子）の構造'!N$52</f>
        <v>1518</v>
      </c>
      <c r="N42" s="296"/>
      <c r="O42" s="296"/>
      <c r="P42" s="296">
        <f>'実質公債費比率（分子）の構造'!O$52</f>
        <v>1474</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f>'実質公債費比率（分子）の構造'!K$50</f>
        <v>168</v>
      </c>
      <c r="C44" s="296"/>
      <c r="D44" s="296"/>
      <c r="E44" s="296">
        <f>'実質公債費比率（分子）の構造'!L$50</f>
        <v>168</v>
      </c>
      <c r="F44" s="296"/>
      <c r="G44" s="296"/>
      <c r="H44" s="296">
        <f>'実質公債費比率（分子）の構造'!M$50</f>
        <v>167</v>
      </c>
      <c r="I44" s="296"/>
      <c r="J44" s="296"/>
      <c r="K44" s="296">
        <f>'実質公債費比率（分子）の構造'!N$50</f>
        <v>159</v>
      </c>
      <c r="L44" s="296"/>
      <c r="M44" s="296"/>
      <c r="N44" s="296">
        <f>'実質公債費比率（分子）の構造'!O$50</f>
        <v>38</v>
      </c>
      <c r="O44" s="296"/>
      <c r="P44" s="296"/>
    </row>
    <row r="45" spans="1:16" x14ac:dyDescent="0.15">
      <c r="A45" s="296" t="s">
        <v>0</v>
      </c>
      <c r="B45" s="296">
        <f>'実質公債費比率（分子）の構造'!K$49</f>
        <v>162</v>
      </c>
      <c r="C45" s="296"/>
      <c r="D45" s="296"/>
      <c r="E45" s="296">
        <f>'実質公債費比率（分子）の構造'!L$49</f>
        <v>163</v>
      </c>
      <c r="F45" s="296"/>
      <c r="G45" s="296"/>
      <c r="H45" s="296">
        <f>'実質公債費比率（分子）の構造'!M$49</f>
        <v>169</v>
      </c>
      <c r="I45" s="296"/>
      <c r="J45" s="296"/>
      <c r="K45" s="296">
        <f>'実質公債費比率（分子）の構造'!N$49</f>
        <v>170</v>
      </c>
      <c r="L45" s="296"/>
      <c r="M45" s="296"/>
      <c r="N45" s="296">
        <f>'実質公債費比率（分子）の構造'!O$49</f>
        <v>173</v>
      </c>
      <c r="O45" s="296"/>
      <c r="P45" s="296"/>
    </row>
    <row r="46" spans="1:16" x14ac:dyDescent="0.15">
      <c r="A46" s="296" t="s">
        <v>35</v>
      </c>
      <c r="B46" s="296">
        <f>'実質公債費比率（分子）の構造'!K$48</f>
        <v>882</v>
      </c>
      <c r="C46" s="296"/>
      <c r="D46" s="296"/>
      <c r="E46" s="296">
        <f>'実質公債費比率（分子）の構造'!L$48</f>
        <v>713</v>
      </c>
      <c r="F46" s="296"/>
      <c r="G46" s="296"/>
      <c r="H46" s="296">
        <f>'実質公債費比率（分子）の構造'!M$48</f>
        <v>665</v>
      </c>
      <c r="I46" s="296"/>
      <c r="J46" s="296"/>
      <c r="K46" s="296">
        <f>'実質公債費比率（分子）の構造'!N$48</f>
        <v>708</v>
      </c>
      <c r="L46" s="296"/>
      <c r="M46" s="296"/>
      <c r="N46" s="296">
        <f>'実質公債費比率（分子）の構造'!O$48</f>
        <v>663</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1514</v>
      </c>
      <c r="C49" s="296"/>
      <c r="D49" s="296"/>
      <c r="E49" s="296">
        <f>'実質公債費比率（分子）の構造'!L$45</f>
        <v>1478</v>
      </c>
      <c r="F49" s="296"/>
      <c r="G49" s="296"/>
      <c r="H49" s="296">
        <f>'実質公債費比率（分子）の構造'!M$45</f>
        <v>1537</v>
      </c>
      <c r="I49" s="296"/>
      <c r="J49" s="296"/>
      <c r="K49" s="296">
        <f>'実質公債費比率（分子）の構造'!N$45</f>
        <v>1644</v>
      </c>
      <c r="L49" s="296"/>
      <c r="M49" s="296"/>
      <c r="N49" s="296">
        <f>'実質公債費比率（分子）の構造'!O$45</f>
        <v>1653</v>
      </c>
      <c r="O49" s="296"/>
      <c r="P49" s="296"/>
    </row>
    <row r="50" spans="1:16" x14ac:dyDescent="0.15">
      <c r="A50" s="296" t="s">
        <v>52</v>
      </c>
      <c r="B50" s="296" t="e">
        <f>NA()</f>
        <v>#N/A</v>
      </c>
      <c r="C50" s="296">
        <f>IF(ISNUMBER('実質公債費比率（分子）の構造'!K$53),'実質公債費比率（分子）の構造'!K$53,NA())</f>
        <v>1076</v>
      </c>
      <c r="D50" s="296" t="e">
        <f>NA()</f>
        <v>#N/A</v>
      </c>
      <c r="E50" s="296" t="e">
        <f>NA()</f>
        <v>#N/A</v>
      </c>
      <c r="F50" s="296">
        <f>IF(ISNUMBER('実質公債費比率（分子）の構造'!L$53),'実質公債費比率（分子）の構造'!L$53,NA())</f>
        <v>901</v>
      </c>
      <c r="G50" s="296" t="e">
        <f>NA()</f>
        <v>#N/A</v>
      </c>
      <c r="H50" s="296" t="e">
        <f>NA()</f>
        <v>#N/A</v>
      </c>
      <c r="I50" s="296">
        <f>IF(ISNUMBER('実質公債費比率（分子）の構造'!M$53),'実質公債費比率（分子）の構造'!M$53,NA())</f>
        <v>942</v>
      </c>
      <c r="J50" s="296" t="e">
        <f>NA()</f>
        <v>#N/A</v>
      </c>
      <c r="K50" s="296" t="e">
        <f>NA()</f>
        <v>#N/A</v>
      </c>
      <c r="L50" s="296">
        <f>IF(ISNUMBER('実質公債費比率（分子）の構造'!N$53),'実質公債費比率（分子）の構造'!N$53,NA())</f>
        <v>1163</v>
      </c>
      <c r="M50" s="296" t="e">
        <f>NA()</f>
        <v>#N/A</v>
      </c>
      <c r="N50" s="296" t="e">
        <f>NA()</f>
        <v>#N/A</v>
      </c>
      <c r="O50" s="296">
        <f>IF(ISNUMBER('実質公債費比率（分子）の構造'!O$53),'実質公債費比率（分子）の構造'!O$53,NA())</f>
        <v>1053</v>
      </c>
      <c r="P50" s="296" t="e">
        <f>NA()</f>
        <v>#N/A</v>
      </c>
    </row>
    <row r="53" spans="1:16" x14ac:dyDescent="0.15">
      <c r="A53" s="293" t="s">
        <v>116</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119</v>
      </c>
      <c r="C55" s="295"/>
      <c r="D55" s="295" t="s">
        <v>122</v>
      </c>
      <c r="E55" s="295" t="s">
        <v>119</v>
      </c>
      <c r="F55" s="295"/>
      <c r="G55" s="295" t="s">
        <v>122</v>
      </c>
      <c r="H55" s="295" t="s">
        <v>119</v>
      </c>
      <c r="I55" s="295"/>
      <c r="J55" s="295" t="s">
        <v>122</v>
      </c>
      <c r="K55" s="295" t="s">
        <v>119</v>
      </c>
      <c r="L55" s="295"/>
      <c r="M55" s="295" t="s">
        <v>122</v>
      </c>
      <c r="N55" s="295" t="s">
        <v>119</v>
      </c>
      <c r="O55" s="295"/>
      <c r="P55" s="295" t="s">
        <v>122</v>
      </c>
    </row>
    <row r="56" spans="1:16" x14ac:dyDescent="0.15">
      <c r="A56" s="295" t="s">
        <v>44</v>
      </c>
      <c r="B56" s="295"/>
      <c r="C56" s="295"/>
      <c r="D56" s="295">
        <f>'将来負担比率（分子）の構造'!I$52</f>
        <v>21042</v>
      </c>
      <c r="E56" s="295"/>
      <c r="F56" s="295"/>
      <c r="G56" s="295">
        <f>'将来負担比率（分子）の構造'!J$52</f>
        <v>20402</v>
      </c>
      <c r="H56" s="295"/>
      <c r="I56" s="295"/>
      <c r="J56" s="295">
        <f>'将来負担比率（分子）の構造'!K$52</f>
        <v>19744</v>
      </c>
      <c r="K56" s="295"/>
      <c r="L56" s="295"/>
      <c r="M56" s="295">
        <f>'将来負担比率（分子）の構造'!L$52</f>
        <v>18957</v>
      </c>
      <c r="N56" s="295"/>
      <c r="O56" s="295"/>
      <c r="P56" s="295">
        <f>'将来負担比率（分子）の構造'!M$52</f>
        <v>18769</v>
      </c>
    </row>
    <row r="57" spans="1:16" x14ac:dyDescent="0.15">
      <c r="A57" s="295" t="s">
        <v>91</v>
      </c>
      <c r="B57" s="295"/>
      <c r="C57" s="295"/>
      <c r="D57" s="295">
        <f>'将来負担比率（分子）の構造'!I$51</f>
        <v>167</v>
      </c>
      <c r="E57" s="295"/>
      <c r="F57" s="295"/>
      <c r="G57" s="295">
        <f>'将来負担比率（分子）の構造'!J$51</f>
        <v>113</v>
      </c>
      <c r="H57" s="295"/>
      <c r="I57" s="295"/>
      <c r="J57" s="295">
        <f>'将来負担比率（分子）の構造'!K$51</f>
        <v>75</v>
      </c>
      <c r="K57" s="295"/>
      <c r="L57" s="295"/>
      <c r="M57" s="295">
        <f>'将来負担比率（分子）の構造'!L$51</f>
        <v>63</v>
      </c>
      <c r="N57" s="295"/>
      <c r="O57" s="295"/>
      <c r="P57" s="295">
        <f>'将来負担比率（分子）の構造'!M$51</f>
        <v>167</v>
      </c>
    </row>
    <row r="58" spans="1:16" x14ac:dyDescent="0.15">
      <c r="A58" s="295" t="s">
        <v>89</v>
      </c>
      <c r="B58" s="295"/>
      <c r="C58" s="295"/>
      <c r="D58" s="295">
        <f>'将来負担比率（分子）の構造'!I$50</f>
        <v>2035</v>
      </c>
      <c r="E58" s="295"/>
      <c r="F58" s="295"/>
      <c r="G58" s="295">
        <f>'将来負担比率（分子）の構造'!J$50</f>
        <v>1636</v>
      </c>
      <c r="H58" s="295"/>
      <c r="I58" s="295"/>
      <c r="J58" s="295">
        <f>'将来負担比率（分子）の構造'!K$50</f>
        <v>2894</v>
      </c>
      <c r="K58" s="295"/>
      <c r="L58" s="295"/>
      <c r="M58" s="295">
        <f>'将来負担比率（分子）の構造'!L$50</f>
        <v>3934</v>
      </c>
      <c r="N58" s="295"/>
      <c r="O58" s="295"/>
      <c r="P58" s="295">
        <f>'将来負担比率（分子）の構造'!M$50</f>
        <v>4591</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f>'将来負担比率（分子）の構造'!I$46</f>
        <v>15</v>
      </c>
      <c r="C61" s="295"/>
      <c r="D61" s="295"/>
      <c r="E61" s="295">
        <f>'将来負担比率（分子）の構造'!J$46</f>
        <v>44</v>
      </c>
      <c r="F61" s="295"/>
      <c r="G61" s="295"/>
      <c r="H61" s="295">
        <f>'将来負担比率（分子）の構造'!K$46</f>
        <v>12</v>
      </c>
      <c r="I61" s="295"/>
      <c r="J61" s="295"/>
      <c r="K61" s="295">
        <f>'将来負担比率（分子）の構造'!L$46</f>
        <v>10</v>
      </c>
      <c r="L61" s="295"/>
      <c r="M61" s="295"/>
      <c r="N61" s="295">
        <f>'将来負担比率（分子）の構造'!M$46</f>
        <v>59</v>
      </c>
      <c r="O61" s="295"/>
      <c r="P61" s="295"/>
    </row>
    <row r="62" spans="1:16" x14ac:dyDescent="0.15">
      <c r="A62" s="295" t="s">
        <v>74</v>
      </c>
      <c r="B62" s="295">
        <f>'将来負担比率（分子）の構造'!I$45</f>
        <v>2756</v>
      </c>
      <c r="C62" s="295"/>
      <c r="D62" s="295"/>
      <c r="E62" s="295">
        <f>'将来負担比率（分子）の構造'!J$45</f>
        <v>2697</v>
      </c>
      <c r="F62" s="295"/>
      <c r="G62" s="295"/>
      <c r="H62" s="295">
        <f>'将来負担比率（分子）の構造'!K$45</f>
        <v>2603</v>
      </c>
      <c r="I62" s="295"/>
      <c r="J62" s="295"/>
      <c r="K62" s="295">
        <f>'将来負担比率（分子）の構造'!L$45</f>
        <v>2521</v>
      </c>
      <c r="L62" s="295"/>
      <c r="M62" s="295"/>
      <c r="N62" s="295">
        <f>'将来負担比率（分子）の構造'!M$45</f>
        <v>2098</v>
      </c>
      <c r="O62" s="295"/>
      <c r="P62" s="295"/>
    </row>
    <row r="63" spans="1:16" x14ac:dyDescent="0.15">
      <c r="A63" s="295" t="s">
        <v>72</v>
      </c>
      <c r="B63" s="295">
        <f>'将来負担比率（分子）の構造'!I$44</f>
        <v>1132</v>
      </c>
      <c r="C63" s="295"/>
      <c r="D63" s="295"/>
      <c r="E63" s="295">
        <f>'将来負担比率（分子）の構造'!J$44</f>
        <v>979</v>
      </c>
      <c r="F63" s="295"/>
      <c r="G63" s="295"/>
      <c r="H63" s="295">
        <f>'将来負担比率（分子）の構造'!K$44</f>
        <v>859</v>
      </c>
      <c r="I63" s="295"/>
      <c r="J63" s="295"/>
      <c r="K63" s="295">
        <f>'将来負担比率（分子）の構造'!L$44</f>
        <v>696</v>
      </c>
      <c r="L63" s="295"/>
      <c r="M63" s="295"/>
      <c r="N63" s="295">
        <f>'将来負担比率（分子）の構造'!M$44</f>
        <v>599</v>
      </c>
      <c r="O63" s="295"/>
      <c r="P63" s="295"/>
    </row>
    <row r="64" spans="1:16" x14ac:dyDescent="0.15">
      <c r="A64" s="295" t="s">
        <v>70</v>
      </c>
      <c r="B64" s="295">
        <f>'将来負担比率（分子）の構造'!I$43</f>
        <v>11157</v>
      </c>
      <c r="C64" s="295"/>
      <c r="D64" s="295"/>
      <c r="E64" s="295">
        <f>'将来負担比率（分子）の構造'!J$43</f>
        <v>10422</v>
      </c>
      <c r="F64" s="295"/>
      <c r="G64" s="295"/>
      <c r="H64" s="295">
        <f>'将来負担比率（分子）の構造'!K$43</f>
        <v>9765</v>
      </c>
      <c r="I64" s="295"/>
      <c r="J64" s="295"/>
      <c r="K64" s="295">
        <f>'将来負担比率（分子）の構造'!L$43</f>
        <v>10471</v>
      </c>
      <c r="L64" s="295"/>
      <c r="M64" s="295"/>
      <c r="N64" s="295">
        <f>'将来負担比率（分子）の構造'!M$43</f>
        <v>11423</v>
      </c>
      <c r="O64" s="295"/>
      <c r="P64" s="295"/>
    </row>
    <row r="65" spans="1:16" x14ac:dyDescent="0.15">
      <c r="A65" s="295" t="s">
        <v>68</v>
      </c>
      <c r="B65" s="295">
        <f>'将来負担比率（分子）の構造'!I$42</f>
        <v>649</v>
      </c>
      <c r="C65" s="295"/>
      <c r="D65" s="295"/>
      <c r="E65" s="295">
        <f>'将来負担比率（分子）の構造'!J$42</f>
        <v>481</v>
      </c>
      <c r="F65" s="295"/>
      <c r="G65" s="295"/>
      <c r="H65" s="295">
        <f>'将来負担比率（分子）の構造'!K$42</f>
        <v>314</v>
      </c>
      <c r="I65" s="295"/>
      <c r="J65" s="295"/>
      <c r="K65" s="295">
        <f>'将来負担比率（分子）の構造'!L$42</f>
        <v>155</v>
      </c>
      <c r="L65" s="295"/>
      <c r="M65" s="295"/>
      <c r="N65" s="295">
        <f>'将来負担比率（分子）の構造'!M$42</f>
        <v>117</v>
      </c>
      <c r="O65" s="295"/>
      <c r="P65" s="295"/>
    </row>
    <row r="66" spans="1:16" x14ac:dyDescent="0.15">
      <c r="A66" s="295" t="s">
        <v>56</v>
      </c>
      <c r="B66" s="295">
        <f>'将来負担比率（分子）の構造'!I$41</f>
        <v>17331</v>
      </c>
      <c r="C66" s="295"/>
      <c r="D66" s="295"/>
      <c r="E66" s="295">
        <f>'将来負担比率（分子）の構造'!J$41</f>
        <v>16996</v>
      </c>
      <c r="F66" s="295"/>
      <c r="G66" s="295"/>
      <c r="H66" s="295">
        <f>'将来負担比率（分子）の構造'!K$41</f>
        <v>16778</v>
      </c>
      <c r="I66" s="295"/>
      <c r="J66" s="295"/>
      <c r="K66" s="295">
        <f>'将来負担比率（分子）の構造'!L$41</f>
        <v>16180</v>
      </c>
      <c r="L66" s="295"/>
      <c r="M66" s="295"/>
      <c r="N66" s="295">
        <f>'将来負担比率（分子）の構造'!M$41</f>
        <v>15967</v>
      </c>
      <c r="O66" s="295"/>
      <c r="P66" s="295"/>
    </row>
    <row r="67" spans="1:16" x14ac:dyDescent="0.15">
      <c r="A67" s="295" t="s">
        <v>95</v>
      </c>
      <c r="B67" s="295" t="e">
        <f>NA()</f>
        <v>#N/A</v>
      </c>
      <c r="C67" s="295">
        <f>IF(ISNUMBER('将来負担比率（分子）の構造'!I$53),IF('将来負担比率（分子）の構造'!I$53&lt;0,0,'将来負担比率（分子）の構造'!I$53),NA())</f>
        <v>9796</v>
      </c>
      <c r="D67" s="295" t="e">
        <f>NA()</f>
        <v>#N/A</v>
      </c>
      <c r="E67" s="295" t="e">
        <f>NA()</f>
        <v>#N/A</v>
      </c>
      <c r="F67" s="295">
        <f>IF(ISNUMBER('将来負担比率（分子）の構造'!J$53),IF('将来負担比率（分子）の構造'!J$53&lt;0,0,'将来負担比率（分子）の構造'!J$53),NA())</f>
        <v>9469</v>
      </c>
      <c r="G67" s="295" t="e">
        <f>NA()</f>
        <v>#N/A</v>
      </c>
      <c r="H67" s="295" t="e">
        <f>NA()</f>
        <v>#N/A</v>
      </c>
      <c r="I67" s="295">
        <f>IF(ISNUMBER('将来負担比率（分子）の構造'!K$53),IF('将来負担比率（分子）の構造'!K$53&lt;0,0,'将来負担比率（分子）の構造'!K$53),NA())</f>
        <v>7618</v>
      </c>
      <c r="J67" s="295" t="e">
        <f>NA()</f>
        <v>#N/A</v>
      </c>
      <c r="K67" s="295" t="e">
        <f>NA()</f>
        <v>#N/A</v>
      </c>
      <c r="L67" s="295">
        <f>IF(ISNUMBER('将来負担比率（分子）の構造'!L$53),IF('将来負担比率（分子）の構造'!L$53&lt;0,0,'将来負担比率（分子）の構造'!L$53),NA())</f>
        <v>7080</v>
      </c>
      <c r="M67" s="295" t="e">
        <f>NA()</f>
        <v>#N/A</v>
      </c>
      <c r="N67" s="295" t="e">
        <f>NA()</f>
        <v>#N/A</v>
      </c>
      <c r="O67" s="295">
        <f>IF(ISNUMBER('将来負担比率（分子）の構造'!M$53),IF('将来負担比率（分子）の構造'!M$53&lt;0,0,'将来負担比率（分子）の構造'!M$53),NA())</f>
        <v>6736</v>
      </c>
      <c r="P67" s="295" t="e">
        <f>NA()</f>
        <v>#N/A</v>
      </c>
    </row>
    <row r="70" spans="1:16" x14ac:dyDescent="0.15">
      <c r="A70" s="298" t="s">
        <v>123</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124</v>
      </c>
      <c r="B72" s="299">
        <f>基金残高に係る経年分析!F55</f>
        <v>862</v>
      </c>
      <c r="C72" s="299">
        <f>基金残高に係る経年分析!G55</f>
        <v>1062</v>
      </c>
      <c r="D72" s="299">
        <f>基金残高に係る経年分析!H55</f>
        <v>1262</v>
      </c>
    </row>
    <row r="73" spans="1:16" x14ac:dyDescent="0.15">
      <c r="A73" s="297" t="s">
        <v>125</v>
      </c>
      <c r="B73" s="299">
        <f>基金残高に係る経年分析!F56</f>
        <v>528</v>
      </c>
      <c r="C73" s="299">
        <f>基金残高に係る経年分析!G56</f>
        <v>468</v>
      </c>
      <c r="D73" s="299">
        <f>基金残高に係る経年分析!H56</f>
        <v>453</v>
      </c>
    </row>
    <row r="74" spans="1:16" x14ac:dyDescent="0.15">
      <c r="A74" s="297" t="s">
        <v>127</v>
      </c>
      <c r="B74" s="299">
        <f>基金残高に係る経年分析!F57</f>
        <v>1666</v>
      </c>
      <c r="C74" s="299">
        <f>基金残高に係る経年分析!G57</f>
        <v>2525</v>
      </c>
      <c r="D74" s="299">
        <f>基金残高に係る経年分析!H57</f>
        <v>2914</v>
      </c>
    </row>
  </sheetData>
  <sheetProtection algorithmName="SHA-512" hashValue="7kUXfqSAqpHEsdoF9QtTaCM6ksZiFR6Ve8JYprp/pxXBscQivq20PsngVTV/BkB2xJubR0TlMr7FhAQyulwdIA==" saltValue="b4mbhC/5xcklxbkAeElfM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291</v>
      </c>
      <c r="DI1" s="551"/>
      <c r="DJ1" s="551"/>
      <c r="DK1" s="551"/>
      <c r="DL1" s="551"/>
      <c r="DM1" s="551"/>
      <c r="DN1" s="552"/>
      <c r="DO1" s="1"/>
      <c r="DP1" s="550" t="s">
        <v>292</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293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111</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295</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296</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5</v>
      </c>
      <c r="C4" s="339"/>
      <c r="D4" s="339"/>
      <c r="E4" s="339"/>
      <c r="F4" s="339"/>
      <c r="G4" s="339"/>
      <c r="H4" s="339"/>
      <c r="I4" s="339"/>
      <c r="J4" s="339"/>
      <c r="K4" s="339"/>
      <c r="L4" s="339"/>
      <c r="M4" s="339"/>
      <c r="N4" s="339"/>
      <c r="O4" s="339"/>
      <c r="P4" s="339"/>
      <c r="Q4" s="381"/>
      <c r="R4" s="338" t="s">
        <v>300</v>
      </c>
      <c r="S4" s="339"/>
      <c r="T4" s="339"/>
      <c r="U4" s="339"/>
      <c r="V4" s="339"/>
      <c r="W4" s="339"/>
      <c r="X4" s="339"/>
      <c r="Y4" s="381"/>
      <c r="Z4" s="338" t="s">
        <v>302</v>
      </c>
      <c r="AA4" s="339"/>
      <c r="AB4" s="339"/>
      <c r="AC4" s="381"/>
      <c r="AD4" s="338" t="s">
        <v>247</v>
      </c>
      <c r="AE4" s="339"/>
      <c r="AF4" s="339"/>
      <c r="AG4" s="339"/>
      <c r="AH4" s="339"/>
      <c r="AI4" s="339"/>
      <c r="AJ4" s="339"/>
      <c r="AK4" s="381"/>
      <c r="AL4" s="338" t="s">
        <v>302</v>
      </c>
      <c r="AM4" s="339"/>
      <c r="AN4" s="339"/>
      <c r="AO4" s="381"/>
      <c r="AP4" s="553" t="s">
        <v>304</v>
      </c>
      <c r="AQ4" s="553"/>
      <c r="AR4" s="553"/>
      <c r="AS4" s="553"/>
      <c r="AT4" s="553"/>
      <c r="AU4" s="553"/>
      <c r="AV4" s="553"/>
      <c r="AW4" s="553"/>
      <c r="AX4" s="553"/>
      <c r="AY4" s="553"/>
      <c r="AZ4" s="553"/>
      <c r="BA4" s="553"/>
      <c r="BB4" s="553"/>
      <c r="BC4" s="553"/>
      <c r="BD4" s="553"/>
      <c r="BE4" s="553"/>
      <c r="BF4" s="553"/>
      <c r="BG4" s="553" t="s">
        <v>281</v>
      </c>
      <c r="BH4" s="553"/>
      <c r="BI4" s="553"/>
      <c r="BJ4" s="553"/>
      <c r="BK4" s="553"/>
      <c r="BL4" s="553"/>
      <c r="BM4" s="553"/>
      <c r="BN4" s="553"/>
      <c r="BO4" s="553" t="s">
        <v>302</v>
      </c>
      <c r="BP4" s="553"/>
      <c r="BQ4" s="553"/>
      <c r="BR4" s="553"/>
      <c r="BS4" s="553" t="s">
        <v>306</v>
      </c>
      <c r="BT4" s="553"/>
      <c r="BU4" s="553"/>
      <c r="BV4" s="553"/>
      <c r="BW4" s="553"/>
      <c r="BX4" s="553"/>
      <c r="BY4" s="553"/>
      <c r="BZ4" s="553"/>
      <c r="CA4" s="553"/>
      <c r="CB4" s="553"/>
      <c r="CD4" s="338" t="s">
        <v>307</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299</v>
      </c>
      <c r="C5" s="555"/>
      <c r="D5" s="555"/>
      <c r="E5" s="555"/>
      <c r="F5" s="555"/>
      <c r="G5" s="555"/>
      <c r="H5" s="555"/>
      <c r="I5" s="555"/>
      <c r="J5" s="555"/>
      <c r="K5" s="555"/>
      <c r="L5" s="555"/>
      <c r="M5" s="555"/>
      <c r="N5" s="555"/>
      <c r="O5" s="555"/>
      <c r="P5" s="555"/>
      <c r="Q5" s="556"/>
      <c r="R5" s="557">
        <v>6604743</v>
      </c>
      <c r="S5" s="558"/>
      <c r="T5" s="558"/>
      <c r="U5" s="558"/>
      <c r="V5" s="558"/>
      <c r="W5" s="558"/>
      <c r="X5" s="558"/>
      <c r="Y5" s="559"/>
      <c r="Z5" s="560">
        <v>30.1</v>
      </c>
      <c r="AA5" s="560"/>
      <c r="AB5" s="560"/>
      <c r="AC5" s="560"/>
      <c r="AD5" s="561">
        <v>6604743</v>
      </c>
      <c r="AE5" s="561"/>
      <c r="AF5" s="561"/>
      <c r="AG5" s="561"/>
      <c r="AH5" s="561"/>
      <c r="AI5" s="561"/>
      <c r="AJ5" s="561"/>
      <c r="AK5" s="561"/>
      <c r="AL5" s="562">
        <v>59.5</v>
      </c>
      <c r="AM5" s="563"/>
      <c r="AN5" s="563"/>
      <c r="AO5" s="564"/>
      <c r="AP5" s="554" t="s">
        <v>308</v>
      </c>
      <c r="AQ5" s="555"/>
      <c r="AR5" s="555"/>
      <c r="AS5" s="555"/>
      <c r="AT5" s="555"/>
      <c r="AU5" s="555"/>
      <c r="AV5" s="555"/>
      <c r="AW5" s="555"/>
      <c r="AX5" s="555"/>
      <c r="AY5" s="555"/>
      <c r="AZ5" s="555"/>
      <c r="BA5" s="555"/>
      <c r="BB5" s="555"/>
      <c r="BC5" s="555"/>
      <c r="BD5" s="555"/>
      <c r="BE5" s="555"/>
      <c r="BF5" s="556"/>
      <c r="BG5" s="565">
        <v>6597039</v>
      </c>
      <c r="BH5" s="344"/>
      <c r="BI5" s="344"/>
      <c r="BJ5" s="344"/>
      <c r="BK5" s="344"/>
      <c r="BL5" s="344"/>
      <c r="BM5" s="344"/>
      <c r="BN5" s="566"/>
      <c r="BO5" s="567">
        <v>99.9</v>
      </c>
      <c r="BP5" s="567"/>
      <c r="BQ5" s="567"/>
      <c r="BR5" s="567"/>
      <c r="BS5" s="568">
        <v>522473</v>
      </c>
      <c r="BT5" s="568"/>
      <c r="BU5" s="568"/>
      <c r="BV5" s="568"/>
      <c r="BW5" s="568"/>
      <c r="BX5" s="568"/>
      <c r="BY5" s="568"/>
      <c r="BZ5" s="568"/>
      <c r="CA5" s="568"/>
      <c r="CB5" s="569"/>
      <c r="CD5" s="338" t="s">
        <v>304</v>
      </c>
      <c r="CE5" s="339"/>
      <c r="CF5" s="339"/>
      <c r="CG5" s="339"/>
      <c r="CH5" s="339"/>
      <c r="CI5" s="339"/>
      <c r="CJ5" s="339"/>
      <c r="CK5" s="339"/>
      <c r="CL5" s="339"/>
      <c r="CM5" s="339"/>
      <c r="CN5" s="339"/>
      <c r="CO5" s="339"/>
      <c r="CP5" s="339"/>
      <c r="CQ5" s="381"/>
      <c r="CR5" s="338" t="s">
        <v>312</v>
      </c>
      <c r="CS5" s="339"/>
      <c r="CT5" s="339"/>
      <c r="CU5" s="339"/>
      <c r="CV5" s="339"/>
      <c r="CW5" s="339"/>
      <c r="CX5" s="339"/>
      <c r="CY5" s="381"/>
      <c r="CZ5" s="338" t="s">
        <v>302</v>
      </c>
      <c r="DA5" s="339"/>
      <c r="DB5" s="339"/>
      <c r="DC5" s="381"/>
      <c r="DD5" s="338" t="s">
        <v>314</v>
      </c>
      <c r="DE5" s="339"/>
      <c r="DF5" s="339"/>
      <c r="DG5" s="339"/>
      <c r="DH5" s="339"/>
      <c r="DI5" s="339"/>
      <c r="DJ5" s="339"/>
      <c r="DK5" s="339"/>
      <c r="DL5" s="339"/>
      <c r="DM5" s="339"/>
      <c r="DN5" s="339"/>
      <c r="DO5" s="339"/>
      <c r="DP5" s="381"/>
      <c r="DQ5" s="338" t="s">
        <v>316</v>
      </c>
      <c r="DR5" s="339"/>
      <c r="DS5" s="339"/>
      <c r="DT5" s="339"/>
      <c r="DU5" s="339"/>
      <c r="DV5" s="339"/>
      <c r="DW5" s="339"/>
      <c r="DX5" s="339"/>
      <c r="DY5" s="339"/>
      <c r="DZ5" s="339"/>
      <c r="EA5" s="339"/>
      <c r="EB5" s="339"/>
      <c r="EC5" s="381"/>
    </row>
    <row r="6" spans="2:143" ht="11.25" customHeight="1" x14ac:dyDescent="0.15">
      <c r="B6" s="570" t="s">
        <v>317</v>
      </c>
      <c r="C6" s="459"/>
      <c r="D6" s="459"/>
      <c r="E6" s="459"/>
      <c r="F6" s="459"/>
      <c r="G6" s="459"/>
      <c r="H6" s="459"/>
      <c r="I6" s="459"/>
      <c r="J6" s="459"/>
      <c r="K6" s="459"/>
      <c r="L6" s="459"/>
      <c r="M6" s="459"/>
      <c r="N6" s="459"/>
      <c r="O6" s="459"/>
      <c r="P6" s="459"/>
      <c r="Q6" s="571"/>
      <c r="R6" s="565">
        <v>155368</v>
      </c>
      <c r="S6" s="344"/>
      <c r="T6" s="344"/>
      <c r="U6" s="344"/>
      <c r="V6" s="344"/>
      <c r="W6" s="344"/>
      <c r="X6" s="344"/>
      <c r="Y6" s="566"/>
      <c r="Z6" s="567">
        <v>0.7</v>
      </c>
      <c r="AA6" s="567"/>
      <c r="AB6" s="567"/>
      <c r="AC6" s="567"/>
      <c r="AD6" s="568">
        <v>155368</v>
      </c>
      <c r="AE6" s="568"/>
      <c r="AF6" s="568"/>
      <c r="AG6" s="568"/>
      <c r="AH6" s="568"/>
      <c r="AI6" s="568"/>
      <c r="AJ6" s="568"/>
      <c r="AK6" s="568"/>
      <c r="AL6" s="572">
        <v>1.4</v>
      </c>
      <c r="AM6" s="350"/>
      <c r="AN6" s="350"/>
      <c r="AO6" s="573"/>
      <c r="AP6" s="570" t="s">
        <v>103</v>
      </c>
      <c r="AQ6" s="459"/>
      <c r="AR6" s="459"/>
      <c r="AS6" s="459"/>
      <c r="AT6" s="459"/>
      <c r="AU6" s="459"/>
      <c r="AV6" s="459"/>
      <c r="AW6" s="459"/>
      <c r="AX6" s="459"/>
      <c r="AY6" s="459"/>
      <c r="AZ6" s="459"/>
      <c r="BA6" s="459"/>
      <c r="BB6" s="459"/>
      <c r="BC6" s="459"/>
      <c r="BD6" s="459"/>
      <c r="BE6" s="459"/>
      <c r="BF6" s="571"/>
      <c r="BG6" s="565">
        <v>6597039</v>
      </c>
      <c r="BH6" s="344"/>
      <c r="BI6" s="344"/>
      <c r="BJ6" s="344"/>
      <c r="BK6" s="344"/>
      <c r="BL6" s="344"/>
      <c r="BM6" s="344"/>
      <c r="BN6" s="566"/>
      <c r="BO6" s="567">
        <v>99.9</v>
      </c>
      <c r="BP6" s="567"/>
      <c r="BQ6" s="567"/>
      <c r="BR6" s="567"/>
      <c r="BS6" s="568">
        <v>522473</v>
      </c>
      <c r="BT6" s="568"/>
      <c r="BU6" s="568"/>
      <c r="BV6" s="568"/>
      <c r="BW6" s="568"/>
      <c r="BX6" s="568"/>
      <c r="BY6" s="568"/>
      <c r="BZ6" s="568"/>
      <c r="CA6" s="568"/>
      <c r="CB6" s="569"/>
      <c r="CD6" s="554" t="s">
        <v>318</v>
      </c>
      <c r="CE6" s="555"/>
      <c r="CF6" s="555"/>
      <c r="CG6" s="555"/>
      <c r="CH6" s="555"/>
      <c r="CI6" s="555"/>
      <c r="CJ6" s="555"/>
      <c r="CK6" s="555"/>
      <c r="CL6" s="555"/>
      <c r="CM6" s="555"/>
      <c r="CN6" s="555"/>
      <c r="CO6" s="555"/>
      <c r="CP6" s="555"/>
      <c r="CQ6" s="556"/>
      <c r="CR6" s="565">
        <v>179023</v>
      </c>
      <c r="CS6" s="344"/>
      <c r="CT6" s="344"/>
      <c r="CU6" s="344"/>
      <c r="CV6" s="344"/>
      <c r="CW6" s="344"/>
      <c r="CX6" s="344"/>
      <c r="CY6" s="566"/>
      <c r="CZ6" s="562">
        <v>0.9</v>
      </c>
      <c r="DA6" s="563"/>
      <c r="DB6" s="563"/>
      <c r="DC6" s="574"/>
      <c r="DD6" s="575" t="s">
        <v>194</v>
      </c>
      <c r="DE6" s="344"/>
      <c r="DF6" s="344"/>
      <c r="DG6" s="344"/>
      <c r="DH6" s="344"/>
      <c r="DI6" s="344"/>
      <c r="DJ6" s="344"/>
      <c r="DK6" s="344"/>
      <c r="DL6" s="344"/>
      <c r="DM6" s="344"/>
      <c r="DN6" s="344"/>
      <c r="DO6" s="344"/>
      <c r="DP6" s="566"/>
      <c r="DQ6" s="575">
        <v>179023</v>
      </c>
      <c r="DR6" s="344"/>
      <c r="DS6" s="344"/>
      <c r="DT6" s="344"/>
      <c r="DU6" s="344"/>
      <c r="DV6" s="344"/>
      <c r="DW6" s="344"/>
      <c r="DX6" s="344"/>
      <c r="DY6" s="344"/>
      <c r="DZ6" s="344"/>
      <c r="EA6" s="344"/>
      <c r="EB6" s="344"/>
      <c r="EC6" s="576"/>
    </row>
    <row r="7" spans="2:143" ht="11.25" customHeight="1" x14ac:dyDescent="0.15">
      <c r="B7" s="570" t="s">
        <v>43</v>
      </c>
      <c r="C7" s="459"/>
      <c r="D7" s="459"/>
      <c r="E7" s="459"/>
      <c r="F7" s="459"/>
      <c r="G7" s="459"/>
      <c r="H7" s="459"/>
      <c r="I7" s="459"/>
      <c r="J7" s="459"/>
      <c r="K7" s="459"/>
      <c r="L7" s="459"/>
      <c r="M7" s="459"/>
      <c r="N7" s="459"/>
      <c r="O7" s="459"/>
      <c r="P7" s="459"/>
      <c r="Q7" s="571"/>
      <c r="R7" s="565">
        <v>2171</v>
      </c>
      <c r="S7" s="344"/>
      <c r="T7" s="344"/>
      <c r="U7" s="344"/>
      <c r="V7" s="344"/>
      <c r="W7" s="344"/>
      <c r="X7" s="344"/>
      <c r="Y7" s="566"/>
      <c r="Z7" s="567">
        <v>0</v>
      </c>
      <c r="AA7" s="567"/>
      <c r="AB7" s="567"/>
      <c r="AC7" s="567"/>
      <c r="AD7" s="568">
        <v>2171</v>
      </c>
      <c r="AE7" s="568"/>
      <c r="AF7" s="568"/>
      <c r="AG7" s="568"/>
      <c r="AH7" s="568"/>
      <c r="AI7" s="568"/>
      <c r="AJ7" s="568"/>
      <c r="AK7" s="568"/>
      <c r="AL7" s="572">
        <v>0</v>
      </c>
      <c r="AM7" s="350"/>
      <c r="AN7" s="350"/>
      <c r="AO7" s="573"/>
      <c r="AP7" s="570" t="s">
        <v>319</v>
      </c>
      <c r="AQ7" s="459"/>
      <c r="AR7" s="459"/>
      <c r="AS7" s="459"/>
      <c r="AT7" s="459"/>
      <c r="AU7" s="459"/>
      <c r="AV7" s="459"/>
      <c r="AW7" s="459"/>
      <c r="AX7" s="459"/>
      <c r="AY7" s="459"/>
      <c r="AZ7" s="459"/>
      <c r="BA7" s="459"/>
      <c r="BB7" s="459"/>
      <c r="BC7" s="459"/>
      <c r="BD7" s="459"/>
      <c r="BE7" s="459"/>
      <c r="BF7" s="571"/>
      <c r="BG7" s="565">
        <v>2575499</v>
      </c>
      <c r="BH7" s="344"/>
      <c r="BI7" s="344"/>
      <c r="BJ7" s="344"/>
      <c r="BK7" s="344"/>
      <c r="BL7" s="344"/>
      <c r="BM7" s="344"/>
      <c r="BN7" s="566"/>
      <c r="BO7" s="567">
        <v>39</v>
      </c>
      <c r="BP7" s="567"/>
      <c r="BQ7" s="567"/>
      <c r="BR7" s="567"/>
      <c r="BS7" s="568">
        <v>79439</v>
      </c>
      <c r="BT7" s="568"/>
      <c r="BU7" s="568"/>
      <c r="BV7" s="568"/>
      <c r="BW7" s="568"/>
      <c r="BX7" s="568"/>
      <c r="BY7" s="568"/>
      <c r="BZ7" s="568"/>
      <c r="CA7" s="568"/>
      <c r="CB7" s="569"/>
      <c r="CD7" s="570" t="s">
        <v>321</v>
      </c>
      <c r="CE7" s="459"/>
      <c r="CF7" s="459"/>
      <c r="CG7" s="459"/>
      <c r="CH7" s="459"/>
      <c r="CI7" s="459"/>
      <c r="CJ7" s="459"/>
      <c r="CK7" s="459"/>
      <c r="CL7" s="459"/>
      <c r="CM7" s="459"/>
      <c r="CN7" s="459"/>
      <c r="CO7" s="459"/>
      <c r="CP7" s="459"/>
      <c r="CQ7" s="571"/>
      <c r="CR7" s="565">
        <v>3426995</v>
      </c>
      <c r="CS7" s="344"/>
      <c r="CT7" s="344"/>
      <c r="CU7" s="344"/>
      <c r="CV7" s="344"/>
      <c r="CW7" s="344"/>
      <c r="CX7" s="344"/>
      <c r="CY7" s="566"/>
      <c r="CZ7" s="567">
        <v>16.8</v>
      </c>
      <c r="DA7" s="567"/>
      <c r="DB7" s="567"/>
      <c r="DC7" s="567"/>
      <c r="DD7" s="575">
        <v>91867</v>
      </c>
      <c r="DE7" s="344"/>
      <c r="DF7" s="344"/>
      <c r="DG7" s="344"/>
      <c r="DH7" s="344"/>
      <c r="DI7" s="344"/>
      <c r="DJ7" s="344"/>
      <c r="DK7" s="344"/>
      <c r="DL7" s="344"/>
      <c r="DM7" s="344"/>
      <c r="DN7" s="344"/>
      <c r="DO7" s="344"/>
      <c r="DP7" s="566"/>
      <c r="DQ7" s="575">
        <v>2386369</v>
      </c>
      <c r="DR7" s="344"/>
      <c r="DS7" s="344"/>
      <c r="DT7" s="344"/>
      <c r="DU7" s="344"/>
      <c r="DV7" s="344"/>
      <c r="DW7" s="344"/>
      <c r="DX7" s="344"/>
      <c r="DY7" s="344"/>
      <c r="DZ7" s="344"/>
      <c r="EA7" s="344"/>
      <c r="EB7" s="344"/>
      <c r="EC7" s="576"/>
    </row>
    <row r="8" spans="2:143" ht="11.25" customHeight="1" x14ac:dyDescent="0.15">
      <c r="B8" s="570" t="s">
        <v>322</v>
      </c>
      <c r="C8" s="459"/>
      <c r="D8" s="459"/>
      <c r="E8" s="459"/>
      <c r="F8" s="459"/>
      <c r="G8" s="459"/>
      <c r="H8" s="459"/>
      <c r="I8" s="459"/>
      <c r="J8" s="459"/>
      <c r="K8" s="459"/>
      <c r="L8" s="459"/>
      <c r="M8" s="459"/>
      <c r="N8" s="459"/>
      <c r="O8" s="459"/>
      <c r="P8" s="459"/>
      <c r="Q8" s="571"/>
      <c r="R8" s="565">
        <v>40714</v>
      </c>
      <c r="S8" s="344"/>
      <c r="T8" s="344"/>
      <c r="U8" s="344"/>
      <c r="V8" s="344"/>
      <c r="W8" s="344"/>
      <c r="X8" s="344"/>
      <c r="Y8" s="566"/>
      <c r="Z8" s="567">
        <v>0.2</v>
      </c>
      <c r="AA8" s="567"/>
      <c r="AB8" s="567"/>
      <c r="AC8" s="567"/>
      <c r="AD8" s="568">
        <v>40714</v>
      </c>
      <c r="AE8" s="568"/>
      <c r="AF8" s="568"/>
      <c r="AG8" s="568"/>
      <c r="AH8" s="568"/>
      <c r="AI8" s="568"/>
      <c r="AJ8" s="568"/>
      <c r="AK8" s="568"/>
      <c r="AL8" s="572">
        <v>0.4</v>
      </c>
      <c r="AM8" s="350"/>
      <c r="AN8" s="350"/>
      <c r="AO8" s="573"/>
      <c r="AP8" s="570" t="s">
        <v>120</v>
      </c>
      <c r="AQ8" s="459"/>
      <c r="AR8" s="459"/>
      <c r="AS8" s="459"/>
      <c r="AT8" s="459"/>
      <c r="AU8" s="459"/>
      <c r="AV8" s="459"/>
      <c r="AW8" s="459"/>
      <c r="AX8" s="459"/>
      <c r="AY8" s="459"/>
      <c r="AZ8" s="459"/>
      <c r="BA8" s="459"/>
      <c r="BB8" s="459"/>
      <c r="BC8" s="459"/>
      <c r="BD8" s="459"/>
      <c r="BE8" s="459"/>
      <c r="BF8" s="571"/>
      <c r="BG8" s="565">
        <v>80847</v>
      </c>
      <c r="BH8" s="344"/>
      <c r="BI8" s="344"/>
      <c r="BJ8" s="344"/>
      <c r="BK8" s="344"/>
      <c r="BL8" s="344"/>
      <c r="BM8" s="344"/>
      <c r="BN8" s="566"/>
      <c r="BO8" s="567">
        <v>1.2</v>
      </c>
      <c r="BP8" s="567"/>
      <c r="BQ8" s="567"/>
      <c r="BR8" s="567"/>
      <c r="BS8" s="568" t="s">
        <v>194</v>
      </c>
      <c r="BT8" s="568"/>
      <c r="BU8" s="568"/>
      <c r="BV8" s="568"/>
      <c r="BW8" s="568"/>
      <c r="BX8" s="568"/>
      <c r="BY8" s="568"/>
      <c r="BZ8" s="568"/>
      <c r="CA8" s="568"/>
      <c r="CB8" s="569"/>
      <c r="CD8" s="570" t="s">
        <v>324</v>
      </c>
      <c r="CE8" s="459"/>
      <c r="CF8" s="459"/>
      <c r="CG8" s="459"/>
      <c r="CH8" s="459"/>
      <c r="CI8" s="459"/>
      <c r="CJ8" s="459"/>
      <c r="CK8" s="459"/>
      <c r="CL8" s="459"/>
      <c r="CM8" s="459"/>
      <c r="CN8" s="459"/>
      <c r="CO8" s="459"/>
      <c r="CP8" s="459"/>
      <c r="CQ8" s="571"/>
      <c r="CR8" s="565">
        <v>6081402</v>
      </c>
      <c r="CS8" s="344"/>
      <c r="CT8" s="344"/>
      <c r="CU8" s="344"/>
      <c r="CV8" s="344"/>
      <c r="CW8" s="344"/>
      <c r="CX8" s="344"/>
      <c r="CY8" s="566"/>
      <c r="CZ8" s="567">
        <v>29.9</v>
      </c>
      <c r="DA8" s="567"/>
      <c r="DB8" s="567"/>
      <c r="DC8" s="567"/>
      <c r="DD8" s="575">
        <v>31285</v>
      </c>
      <c r="DE8" s="344"/>
      <c r="DF8" s="344"/>
      <c r="DG8" s="344"/>
      <c r="DH8" s="344"/>
      <c r="DI8" s="344"/>
      <c r="DJ8" s="344"/>
      <c r="DK8" s="344"/>
      <c r="DL8" s="344"/>
      <c r="DM8" s="344"/>
      <c r="DN8" s="344"/>
      <c r="DO8" s="344"/>
      <c r="DP8" s="566"/>
      <c r="DQ8" s="575">
        <v>3430132</v>
      </c>
      <c r="DR8" s="344"/>
      <c r="DS8" s="344"/>
      <c r="DT8" s="344"/>
      <c r="DU8" s="344"/>
      <c r="DV8" s="344"/>
      <c r="DW8" s="344"/>
      <c r="DX8" s="344"/>
      <c r="DY8" s="344"/>
      <c r="DZ8" s="344"/>
      <c r="EA8" s="344"/>
      <c r="EB8" s="344"/>
      <c r="EC8" s="576"/>
    </row>
    <row r="9" spans="2:143" ht="11.25" customHeight="1" x14ac:dyDescent="0.15">
      <c r="B9" s="570" t="s">
        <v>325</v>
      </c>
      <c r="C9" s="459"/>
      <c r="D9" s="459"/>
      <c r="E9" s="459"/>
      <c r="F9" s="459"/>
      <c r="G9" s="459"/>
      <c r="H9" s="459"/>
      <c r="I9" s="459"/>
      <c r="J9" s="459"/>
      <c r="K9" s="459"/>
      <c r="L9" s="459"/>
      <c r="M9" s="459"/>
      <c r="N9" s="459"/>
      <c r="O9" s="459"/>
      <c r="P9" s="459"/>
      <c r="Q9" s="571"/>
      <c r="R9" s="565">
        <v>44249</v>
      </c>
      <c r="S9" s="344"/>
      <c r="T9" s="344"/>
      <c r="U9" s="344"/>
      <c r="V9" s="344"/>
      <c r="W9" s="344"/>
      <c r="X9" s="344"/>
      <c r="Y9" s="566"/>
      <c r="Z9" s="567">
        <v>0.2</v>
      </c>
      <c r="AA9" s="567"/>
      <c r="AB9" s="567"/>
      <c r="AC9" s="567"/>
      <c r="AD9" s="568">
        <v>44249</v>
      </c>
      <c r="AE9" s="568"/>
      <c r="AF9" s="568"/>
      <c r="AG9" s="568"/>
      <c r="AH9" s="568"/>
      <c r="AI9" s="568"/>
      <c r="AJ9" s="568"/>
      <c r="AK9" s="568"/>
      <c r="AL9" s="572">
        <v>0.4</v>
      </c>
      <c r="AM9" s="350"/>
      <c r="AN9" s="350"/>
      <c r="AO9" s="573"/>
      <c r="AP9" s="570" t="s">
        <v>327</v>
      </c>
      <c r="AQ9" s="459"/>
      <c r="AR9" s="459"/>
      <c r="AS9" s="459"/>
      <c r="AT9" s="459"/>
      <c r="AU9" s="459"/>
      <c r="AV9" s="459"/>
      <c r="AW9" s="459"/>
      <c r="AX9" s="459"/>
      <c r="AY9" s="459"/>
      <c r="AZ9" s="459"/>
      <c r="BA9" s="459"/>
      <c r="BB9" s="459"/>
      <c r="BC9" s="459"/>
      <c r="BD9" s="459"/>
      <c r="BE9" s="459"/>
      <c r="BF9" s="571"/>
      <c r="BG9" s="565">
        <v>2147107</v>
      </c>
      <c r="BH9" s="344"/>
      <c r="BI9" s="344"/>
      <c r="BJ9" s="344"/>
      <c r="BK9" s="344"/>
      <c r="BL9" s="344"/>
      <c r="BM9" s="344"/>
      <c r="BN9" s="566"/>
      <c r="BO9" s="567">
        <v>32.5</v>
      </c>
      <c r="BP9" s="567"/>
      <c r="BQ9" s="567"/>
      <c r="BR9" s="567"/>
      <c r="BS9" s="568" t="s">
        <v>194</v>
      </c>
      <c r="BT9" s="568"/>
      <c r="BU9" s="568"/>
      <c r="BV9" s="568"/>
      <c r="BW9" s="568"/>
      <c r="BX9" s="568"/>
      <c r="BY9" s="568"/>
      <c r="BZ9" s="568"/>
      <c r="CA9" s="568"/>
      <c r="CB9" s="569"/>
      <c r="CD9" s="570" t="s">
        <v>329</v>
      </c>
      <c r="CE9" s="459"/>
      <c r="CF9" s="459"/>
      <c r="CG9" s="459"/>
      <c r="CH9" s="459"/>
      <c r="CI9" s="459"/>
      <c r="CJ9" s="459"/>
      <c r="CK9" s="459"/>
      <c r="CL9" s="459"/>
      <c r="CM9" s="459"/>
      <c r="CN9" s="459"/>
      <c r="CO9" s="459"/>
      <c r="CP9" s="459"/>
      <c r="CQ9" s="571"/>
      <c r="CR9" s="565">
        <v>1443099</v>
      </c>
      <c r="CS9" s="344"/>
      <c r="CT9" s="344"/>
      <c r="CU9" s="344"/>
      <c r="CV9" s="344"/>
      <c r="CW9" s="344"/>
      <c r="CX9" s="344"/>
      <c r="CY9" s="566"/>
      <c r="CZ9" s="567">
        <v>7.1</v>
      </c>
      <c r="DA9" s="567"/>
      <c r="DB9" s="567"/>
      <c r="DC9" s="567"/>
      <c r="DD9" s="575">
        <v>16869</v>
      </c>
      <c r="DE9" s="344"/>
      <c r="DF9" s="344"/>
      <c r="DG9" s="344"/>
      <c r="DH9" s="344"/>
      <c r="DI9" s="344"/>
      <c r="DJ9" s="344"/>
      <c r="DK9" s="344"/>
      <c r="DL9" s="344"/>
      <c r="DM9" s="344"/>
      <c r="DN9" s="344"/>
      <c r="DO9" s="344"/>
      <c r="DP9" s="566"/>
      <c r="DQ9" s="575">
        <v>1188691</v>
      </c>
      <c r="DR9" s="344"/>
      <c r="DS9" s="344"/>
      <c r="DT9" s="344"/>
      <c r="DU9" s="344"/>
      <c r="DV9" s="344"/>
      <c r="DW9" s="344"/>
      <c r="DX9" s="344"/>
      <c r="DY9" s="344"/>
      <c r="DZ9" s="344"/>
      <c r="EA9" s="344"/>
      <c r="EB9" s="344"/>
      <c r="EC9" s="576"/>
    </row>
    <row r="10" spans="2:143" ht="11.25" customHeight="1" x14ac:dyDescent="0.15">
      <c r="B10" s="570" t="s">
        <v>126</v>
      </c>
      <c r="C10" s="459"/>
      <c r="D10" s="459"/>
      <c r="E10" s="459"/>
      <c r="F10" s="459"/>
      <c r="G10" s="459"/>
      <c r="H10" s="459"/>
      <c r="I10" s="459"/>
      <c r="J10" s="459"/>
      <c r="K10" s="459"/>
      <c r="L10" s="459"/>
      <c r="M10" s="459"/>
      <c r="N10" s="459"/>
      <c r="O10" s="459"/>
      <c r="P10" s="459"/>
      <c r="Q10" s="571"/>
      <c r="R10" s="565" t="s">
        <v>194</v>
      </c>
      <c r="S10" s="344"/>
      <c r="T10" s="344"/>
      <c r="U10" s="344"/>
      <c r="V10" s="344"/>
      <c r="W10" s="344"/>
      <c r="X10" s="344"/>
      <c r="Y10" s="566"/>
      <c r="Z10" s="567" t="s">
        <v>194</v>
      </c>
      <c r="AA10" s="567"/>
      <c r="AB10" s="567"/>
      <c r="AC10" s="567"/>
      <c r="AD10" s="568" t="s">
        <v>194</v>
      </c>
      <c r="AE10" s="568"/>
      <c r="AF10" s="568"/>
      <c r="AG10" s="568"/>
      <c r="AH10" s="568"/>
      <c r="AI10" s="568"/>
      <c r="AJ10" s="568"/>
      <c r="AK10" s="568"/>
      <c r="AL10" s="572" t="s">
        <v>194</v>
      </c>
      <c r="AM10" s="350"/>
      <c r="AN10" s="350"/>
      <c r="AO10" s="573"/>
      <c r="AP10" s="570" t="s">
        <v>187</v>
      </c>
      <c r="AQ10" s="459"/>
      <c r="AR10" s="459"/>
      <c r="AS10" s="459"/>
      <c r="AT10" s="459"/>
      <c r="AU10" s="459"/>
      <c r="AV10" s="459"/>
      <c r="AW10" s="459"/>
      <c r="AX10" s="459"/>
      <c r="AY10" s="459"/>
      <c r="AZ10" s="459"/>
      <c r="BA10" s="459"/>
      <c r="BB10" s="459"/>
      <c r="BC10" s="459"/>
      <c r="BD10" s="459"/>
      <c r="BE10" s="459"/>
      <c r="BF10" s="571"/>
      <c r="BG10" s="565">
        <v>164972</v>
      </c>
      <c r="BH10" s="344"/>
      <c r="BI10" s="344"/>
      <c r="BJ10" s="344"/>
      <c r="BK10" s="344"/>
      <c r="BL10" s="344"/>
      <c r="BM10" s="344"/>
      <c r="BN10" s="566"/>
      <c r="BO10" s="567">
        <v>2.5</v>
      </c>
      <c r="BP10" s="567"/>
      <c r="BQ10" s="567"/>
      <c r="BR10" s="567"/>
      <c r="BS10" s="568">
        <v>27430</v>
      </c>
      <c r="BT10" s="568"/>
      <c r="BU10" s="568"/>
      <c r="BV10" s="568"/>
      <c r="BW10" s="568"/>
      <c r="BX10" s="568"/>
      <c r="BY10" s="568"/>
      <c r="BZ10" s="568"/>
      <c r="CA10" s="568"/>
      <c r="CB10" s="569"/>
      <c r="CD10" s="570" t="s">
        <v>221</v>
      </c>
      <c r="CE10" s="459"/>
      <c r="CF10" s="459"/>
      <c r="CG10" s="459"/>
      <c r="CH10" s="459"/>
      <c r="CI10" s="459"/>
      <c r="CJ10" s="459"/>
      <c r="CK10" s="459"/>
      <c r="CL10" s="459"/>
      <c r="CM10" s="459"/>
      <c r="CN10" s="459"/>
      <c r="CO10" s="459"/>
      <c r="CP10" s="459"/>
      <c r="CQ10" s="571"/>
      <c r="CR10" s="565">
        <v>50251</v>
      </c>
      <c r="CS10" s="344"/>
      <c r="CT10" s="344"/>
      <c r="CU10" s="344"/>
      <c r="CV10" s="344"/>
      <c r="CW10" s="344"/>
      <c r="CX10" s="344"/>
      <c r="CY10" s="566"/>
      <c r="CZ10" s="567">
        <v>0.2</v>
      </c>
      <c r="DA10" s="567"/>
      <c r="DB10" s="567"/>
      <c r="DC10" s="567"/>
      <c r="DD10" s="575" t="s">
        <v>194</v>
      </c>
      <c r="DE10" s="344"/>
      <c r="DF10" s="344"/>
      <c r="DG10" s="344"/>
      <c r="DH10" s="344"/>
      <c r="DI10" s="344"/>
      <c r="DJ10" s="344"/>
      <c r="DK10" s="344"/>
      <c r="DL10" s="344"/>
      <c r="DM10" s="344"/>
      <c r="DN10" s="344"/>
      <c r="DO10" s="344"/>
      <c r="DP10" s="566"/>
      <c r="DQ10" s="575">
        <v>1367</v>
      </c>
      <c r="DR10" s="344"/>
      <c r="DS10" s="344"/>
      <c r="DT10" s="344"/>
      <c r="DU10" s="344"/>
      <c r="DV10" s="344"/>
      <c r="DW10" s="344"/>
      <c r="DX10" s="344"/>
      <c r="DY10" s="344"/>
      <c r="DZ10" s="344"/>
      <c r="EA10" s="344"/>
      <c r="EB10" s="344"/>
      <c r="EC10" s="576"/>
    </row>
    <row r="11" spans="2:143" ht="11.25" customHeight="1" x14ac:dyDescent="0.15">
      <c r="B11" s="570" t="s">
        <v>101</v>
      </c>
      <c r="C11" s="459"/>
      <c r="D11" s="459"/>
      <c r="E11" s="459"/>
      <c r="F11" s="459"/>
      <c r="G11" s="459"/>
      <c r="H11" s="459"/>
      <c r="I11" s="459"/>
      <c r="J11" s="459"/>
      <c r="K11" s="459"/>
      <c r="L11" s="459"/>
      <c r="M11" s="459"/>
      <c r="N11" s="459"/>
      <c r="O11" s="459"/>
      <c r="P11" s="459"/>
      <c r="Q11" s="571"/>
      <c r="R11" s="565">
        <v>1058847</v>
      </c>
      <c r="S11" s="344"/>
      <c r="T11" s="344"/>
      <c r="U11" s="344"/>
      <c r="V11" s="344"/>
      <c r="W11" s="344"/>
      <c r="X11" s="344"/>
      <c r="Y11" s="566"/>
      <c r="Z11" s="572">
        <v>4.8</v>
      </c>
      <c r="AA11" s="350"/>
      <c r="AB11" s="350"/>
      <c r="AC11" s="577"/>
      <c r="AD11" s="575">
        <v>1058847</v>
      </c>
      <c r="AE11" s="344"/>
      <c r="AF11" s="344"/>
      <c r="AG11" s="344"/>
      <c r="AH11" s="344"/>
      <c r="AI11" s="344"/>
      <c r="AJ11" s="344"/>
      <c r="AK11" s="566"/>
      <c r="AL11" s="572">
        <v>9.5</v>
      </c>
      <c r="AM11" s="350"/>
      <c r="AN11" s="350"/>
      <c r="AO11" s="573"/>
      <c r="AP11" s="570" t="s">
        <v>331</v>
      </c>
      <c r="AQ11" s="459"/>
      <c r="AR11" s="459"/>
      <c r="AS11" s="459"/>
      <c r="AT11" s="459"/>
      <c r="AU11" s="459"/>
      <c r="AV11" s="459"/>
      <c r="AW11" s="459"/>
      <c r="AX11" s="459"/>
      <c r="AY11" s="459"/>
      <c r="AZ11" s="459"/>
      <c r="BA11" s="459"/>
      <c r="BB11" s="459"/>
      <c r="BC11" s="459"/>
      <c r="BD11" s="459"/>
      <c r="BE11" s="459"/>
      <c r="BF11" s="571"/>
      <c r="BG11" s="565">
        <v>182573</v>
      </c>
      <c r="BH11" s="344"/>
      <c r="BI11" s="344"/>
      <c r="BJ11" s="344"/>
      <c r="BK11" s="344"/>
      <c r="BL11" s="344"/>
      <c r="BM11" s="344"/>
      <c r="BN11" s="566"/>
      <c r="BO11" s="567">
        <v>2.8</v>
      </c>
      <c r="BP11" s="567"/>
      <c r="BQ11" s="567"/>
      <c r="BR11" s="567"/>
      <c r="BS11" s="568">
        <v>52009</v>
      </c>
      <c r="BT11" s="568"/>
      <c r="BU11" s="568"/>
      <c r="BV11" s="568"/>
      <c r="BW11" s="568"/>
      <c r="BX11" s="568"/>
      <c r="BY11" s="568"/>
      <c r="BZ11" s="568"/>
      <c r="CA11" s="568"/>
      <c r="CB11" s="569"/>
      <c r="CD11" s="570" t="s">
        <v>334</v>
      </c>
      <c r="CE11" s="459"/>
      <c r="CF11" s="459"/>
      <c r="CG11" s="459"/>
      <c r="CH11" s="459"/>
      <c r="CI11" s="459"/>
      <c r="CJ11" s="459"/>
      <c r="CK11" s="459"/>
      <c r="CL11" s="459"/>
      <c r="CM11" s="459"/>
      <c r="CN11" s="459"/>
      <c r="CO11" s="459"/>
      <c r="CP11" s="459"/>
      <c r="CQ11" s="571"/>
      <c r="CR11" s="565">
        <v>940461</v>
      </c>
      <c r="CS11" s="344"/>
      <c r="CT11" s="344"/>
      <c r="CU11" s="344"/>
      <c r="CV11" s="344"/>
      <c r="CW11" s="344"/>
      <c r="CX11" s="344"/>
      <c r="CY11" s="566"/>
      <c r="CZ11" s="567">
        <v>4.5999999999999996</v>
      </c>
      <c r="DA11" s="567"/>
      <c r="DB11" s="567"/>
      <c r="DC11" s="567"/>
      <c r="DD11" s="575">
        <v>335955</v>
      </c>
      <c r="DE11" s="344"/>
      <c r="DF11" s="344"/>
      <c r="DG11" s="344"/>
      <c r="DH11" s="344"/>
      <c r="DI11" s="344"/>
      <c r="DJ11" s="344"/>
      <c r="DK11" s="344"/>
      <c r="DL11" s="344"/>
      <c r="DM11" s="344"/>
      <c r="DN11" s="344"/>
      <c r="DO11" s="344"/>
      <c r="DP11" s="566"/>
      <c r="DQ11" s="575">
        <v>482014</v>
      </c>
      <c r="DR11" s="344"/>
      <c r="DS11" s="344"/>
      <c r="DT11" s="344"/>
      <c r="DU11" s="344"/>
      <c r="DV11" s="344"/>
      <c r="DW11" s="344"/>
      <c r="DX11" s="344"/>
      <c r="DY11" s="344"/>
      <c r="DZ11" s="344"/>
      <c r="EA11" s="344"/>
      <c r="EB11" s="344"/>
      <c r="EC11" s="576"/>
    </row>
    <row r="12" spans="2:143" ht="11.25" customHeight="1" x14ac:dyDescent="0.15">
      <c r="B12" s="570" t="s">
        <v>143</v>
      </c>
      <c r="C12" s="459"/>
      <c r="D12" s="459"/>
      <c r="E12" s="459"/>
      <c r="F12" s="459"/>
      <c r="G12" s="459"/>
      <c r="H12" s="459"/>
      <c r="I12" s="459"/>
      <c r="J12" s="459"/>
      <c r="K12" s="459"/>
      <c r="L12" s="459"/>
      <c r="M12" s="459"/>
      <c r="N12" s="459"/>
      <c r="O12" s="459"/>
      <c r="P12" s="459"/>
      <c r="Q12" s="571"/>
      <c r="R12" s="565">
        <v>10610</v>
      </c>
      <c r="S12" s="344"/>
      <c r="T12" s="344"/>
      <c r="U12" s="344"/>
      <c r="V12" s="344"/>
      <c r="W12" s="344"/>
      <c r="X12" s="344"/>
      <c r="Y12" s="566"/>
      <c r="Z12" s="567">
        <v>0</v>
      </c>
      <c r="AA12" s="567"/>
      <c r="AB12" s="567"/>
      <c r="AC12" s="567"/>
      <c r="AD12" s="568">
        <v>10610</v>
      </c>
      <c r="AE12" s="568"/>
      <c r="AF12" s="568"/>
      <c r="AG12" s="568"/>
      <c r="AH12" s="568"/>
      <c r="AI12" s="568"/>
      <c r="AJ12" s="568"/>
      <c r="AK12" s="568"/>
      <c r="AL12" s="572">
        <v>0.1</v>
      </c>
      <c r="AM12" s="350"/>
      <c r="AN12" s="350"/>
      <c r="AO12" s="573"/>
      <c r="AP12" s="570" t="s">
        <v>335</v>
      </c>
      <c r="AQ12" s="459"/>
      <c r="AR12" s="459"/>
      <c r="AS12" s="459"/>
      <c r="AT12" s="459"/>
      <c r="AU12" s="459"/>
      <c r="AV12" s="459"/>
      <c r="AW12" s="459"/>
      <c r="AX12" s="459"/>
      <c r="AY12" s="459"/>
      <c r="AZ12" s="459"/>
      <c r="BA12" s="459"/>
      <c r="BB12" s="459"/>
      <c r="BC12" s="459"/>
      <c r="BD12" s="459"/>
      <c r="BE12" s="459"/>
      <c r="BF12" s="571"/>
      <c r="BG12" s="565">
        <v>3567469</v>
      </c>
      <c r="BH12" s="344"/>
      <c r="BI12" s="344"/>
      <c r="BJ12" s="344"/>
      <c r="BK12" s="344"/>
      <c r="BL12" s="344"/>
      <c r="BM12" s="344"/>
      <c r="BN12" s="566"/>
      <c r="BO12" s="567">
        <v>54</v>
      </c>
      <c r="BP12" s="567"/>
      <c r="BQ12" s="567"/>
      <c r="BR12" s="567"/>
      <c r="BS12" s="568">
        <v>443034</v>
      </c>
      <c r="BT12" s="568"/>
      <c r="BU12" s="568"/>
      <c r="BV12" s="568"/>
      <c r="BW12" s="568"/>
      <c r="BX12" s="568"/>
      <c r="BY12" s="568"/>
      <c r="BZ12" s="568"/>
      <c r="CA12" s="568"/>
      <c r="CB12" s="569"/>
      <c r="CD12" s="570" t="s">
        <v>87</v>
      </c>
      <c r="CE12" s="459"/>
      <c r="CF12" s="459"/>
      <c r="CG12" s="459"/>
      <c r="CH12" s="459"/>
      <c r="CI12" s="459"/>
      <c r="CJ12" s="459"/>
      <c r="CK12" s="459"/>
      <c r="CL12" s="459"/>
      <c r="CM12" s="459"/>
      <c r="CN12" s="459"/>
      <c r="CO12" s="459"/>
      <c r="CP12" s="459"/>
      <c r="CQ12" s="571"/>
      <c r="CR12" s="565">
        <v>791239</v>
      </c>
      <c r="CS12" s="344"/>
      <c r="CT12" s="344"/>
      <c r="CU12" s="344"/>
      <c r="CV12" s="344"/>
      <c r="CW12" s="344"/>
      <c r="CX12" s="344"/>
      <c r="CY12" s="566"/>
      <c r="CZ12" s="567">
        <v>3.9</v>
      </c>
      <c r="DA12" s="567"/>
      <c r="DB12" s="567"/>
      <c r="DC12" s="567"/>
      <c r="DD12" s="575">
        <v>74628</v>
      </c>
      <c r="DE12" s="344"/>
      <c r="DF12" s="344"/>
      <c r="DG12" s="344"/>
      <c r="DH12" s="344"/>
      <c r="DI12" s="344"/>
      <c r="DJ12" s="344"/>
      <c r="DK12" s="344"/>
      <c r="DL12" s="344"/>
      <c r="DM12" s="344"/>
      <c r="DN12" s="344"/>
      <c r="DO12" s="344"/>
      <c r="DP12" s="566"/>
      <c r="DQ12" s="575">
        <v>218440</v>
      </c>
      <c r="DR12" s="344"/>
      <c r="DS12" s="344"/>
      <c r="DT12" s="344"/>
      <c r="DU12" s="344"/>
      <c r="DV12" s="344"/>
      <c r="DW12" s="344"/>
      <c r="DX12" s="344"/>
      <c r="DY12" s="344"/>
      <c r="DZ12" s="344"/>
      <c r="EA12" s="344"/>
      <c r="EB12" s="344"/>
      <c r="EC12" s="576"/>
    </row>
    <row r="13" spans="2:143" ht="11.25" customHeight="1" x14ac:dyDescent="0.15">
      <c r="B13" s="570" t="s">
        <v>336</v>
      </c>
      <c r="C13" s="459"/>
      <c r="D13" s="459"/>
      <c r="E13" s="459"/>
      <c r="F13" s="459"/>
      <c r="G13" s="459"/>
      <c r="H13" s="459"/>
      <c r="I13" s="459"/>
      <c r="J13" s="459"/>
      <c r="K13" s="459"/>
      <c r="L13" s="459"/>
      <c r="M13" s="459"/>
      <c r="N13" s="459"/>
      <c r="O13" s="459"/>
      <c r="P13" s="459"/>
      <c r="Q13" s="571"/>
      <c r="R13" s="565" t="s">
        <v>194</v>
      </c>
      <c r="S13" s="344"/>
      <c r="T13" s="344"/>
      <c r="U13" s="344"/>
      <c r="V13" s="344"/>
      <c r="W13" s="344"/>
      <c r="X13" s="344"/>
      <c r="Y13" s="566"/>
      <c r="Z13" s="567" t="s">
        <v>194</v>
      </c>
      <c r="AA13" s="567"/>
      <c r="AB13" s="567"/>
      <c r="AC13" s="567"/>
      <c r="AD13" s="568" t="s">
        <v>194</v>
      </c>
      <c r="AE13" s="568"/>
      <c r="AF13" s="568"/>
      <c r="AG13" s="568"/>
      <c r="AH13" s="568"/>
      <c r="AI13" s="568"/>
      <c r="AJ13" s="568"/>
      <c r="AK13" s="568"/>
      <c r="AL13" s="572" t="s">
        <v>194</v>
      </c>
      <c r="AM13" s="350"/>
      <c r="AN13" s="350"/>
      <c r="AO13" s="573"/>
      <c r="AP13" s="570" t="s">
        <v>337</v>
      </c>
      <c r="AQ13" s="459"/>
      <c r="AR13" s="459"/>
      <c r="AS13" s="459"/>
      <c r="AT13" s="459"/>
      <c r="AU13" s="459"/>
      <c r="AV13" s="459"/>
      <c r="AW13" s="459"/>
      <c r="AX13" s="459"/>
      <c r="AY13" s="459"/>
      <c r="AZ13" s="459"/>
      <c r="BA13" s="459"/>
      <c r="BB13" s="459"/>
      <c r="BC13" s="459"/>
      <c r="BD13" s="459"/>
      <c r="BE13" s="459"/>
      <c r="BF13" s="571"/>
      <c r="BG13" s="565">
        <v>3564609</v>
      </c>
      <c r="BH13" s="344"/>
      <c r="BI13" s="344"/>
      <c r="BJ13" s="344"/>
      <c r="BK13" s="344"/>
      <c r="BL13" s="344"/>
      <c r="BM13" s="344"/>
      <c r="BN13" s="566"/>
      <c r="BO13" s="567">
        <v>54</v>
      </c>
      <c r="BP13" s="567"/>
      <c r="BQ13" s="567"/>
      <c r="BR13" s="567"/>
      <c r="BS13" s="568">
        <v>443034</v>
      </c>
      <c r="BT13" s="568"/>
      <c r="BU13" s="568"/>
      <c r="BV13" s="568"/>
      <c r="BW13" s="568"/>
      <c r="BX13" s="568"/>
      <c r="BY13" s="568"/>
      <c r="BZ13" s="568"/>
      <c r="CA13" s="568"/>
      <c r="CB13" s="569"/>
      <c r="CD13" s="570" t="s">
        <v>339</v>
      </c>
      <c r="CE13" s="459"/>
      <c r="CF13" s="459"/>
      <c r="CG13" s="459"/>
      <c r="CH13" s="459"/>
      <c r="CI13" s="459"/>
      <c r="CJ13" s="459"/>
      <c r="CK13" s="459"/>
      <c r="CL13" s="459"/>
      <c r="CM13" s="459"/>
      <c r="CN13" s="459"/>
      <c r="CO13" s="459"/>
      <c r="CP13" s="459"/>
      <c r="CQ13" s="571"/>
      <c r="CR13" s="565">
        <v>2198218</v>
      </c>
      <c r="CS13" s="344"/>
      <c r="CT13" s="344"/>
      <c r="CU13" s="344"/>
      <c r="CV13" s="344"/>
      <c r="CW13" s="344"/>
      <c r="CX13" s="344"/>
      <c r="CY13" s="566"/>
      <c r="CZ13" s="567">
        <v>10.8</v>
      </c>
      <c r="DA13" s="567"/>
      <c r="DB13" s="567"/>
      <c r="DC13" s="567"/>
      <c r="DD13" s="575">
        <v>847507</v>
      </c>
      <c r="DE13" s="344"/>
      <c r="DF13" s="344"/>
      <c r="DG13" s="344"/>
      <c r="DH13" s="344"/>
      <c r="DI13" s="344"/>
      <c r="DJ13" s="344"/>
      <c r="DK13" s="344"/>
      <c r="DL13" s="344"/>
      <c r="DM13" s="344"/>
      <c r="DN13" s="344"/>
      <c r="DO13" s="344"/>
      <c r="DP13" s="566"/>
      <c r="DQ13" s="575">
        <v>1359589</v>
      </c>
      <c r="DR13" s="344"/>
      <c r="DS13" s="344"/>
      <c r="DT13" s="344"/>
      <c r="DU13" s="344"/>
      <c r="DV13" s="344"/>
      <c r="DW13" s="344"/>
      <c r="DX13" s="344"/>
      <c r="DY13" s="344"/>
      <c r="DZ13" s="344"/>
      <c r="EA13" s="344"/>
      <c r="EB13" s="344"/>
      <c r="EC13" s="576"/>
    </row>
    <row r="14" spans="2:143" ht="11.25" customHeight="1" x14ac:dyDescent="0.15">
      <c r="B14" s="570" t="s">
        <v>340</v>
      </c>
      <c r="C14" s="459"/>
      <c r="D14" s="459"/>
      <c r="E14" s="459"/>
      <c r="F14" s="459"/>
      <c r="G14" s="459"/>
      <c r="H14" s="459"/>
      <c r="I14" s="459"/>
      <c r="J14" s="459"/>
      <c r="K14" s="459"/>
      <c r="L14" s="459"/>
      <c r="M14" s="459"/>
      <c r="N14" s="459"/>
      <c r="O14" s="459"/>
      <c r="P14" s="459"/>
      <c r="Q14" s="571"/>
      <c r="R14" s="565">
        <v>1584</v>
      </c>
      <c r="S14" s="344"/>
      <c r="T14" s="344"/>
      <c r="U14" s="344"/>
      <c r="V14" s="344"/>
      <c r="W14" s="344"/>
      <c r="X14" s="344"/>
      <c r="Y14" s="566"/>
      <c r="Z14" s="567">
        <v>0</v>
      </c>
      <c r="AA14" s="567"/>
      <c r="AB14" s="567"/>
      <c r="AC14" s="567"/>
      <c r="AD14" s="568">
        <v>1584</v>
      </c>
      <c r="AE14" s="568"/>
      <c r="AF14" s="568"/>
      <c r="AG14" s="568"/>
      <c r="AH14" s="568"/>
      <c r="AI14" s="568"/>
      <c r="AJ14" s="568"/>
      <c r="AK14" s="568"/>
      <c r="AL14" s="572">
        <v>0</v>
      </c>
      <c r="AM14" s="350"/>
      <c r="AN14" s="350"/>
      <c r="AO14" s="573"/>
      <c r="AP14" s="570" t="s">
        <v>211</v>
      </c>
      <c r="AQ14" s="459"/>
      <c r="AR14" s="459"/>
      <c r="AS14" s="459"/>
      <c r="AT14" s="459"/>
      <c r="AU14" s="459"/>
      <c r="AV14" s="459"/>
      <c r="AW14" s="459"/>
      <c r="AX14" s="459"/>
      <c r="AY14" s="459"/>
      <c r="AZ14" s="459"/>
      <c r="BA14" s="459"/>
      <c r="BB14" s="459"/>
      <c r="BC14" s="459"/>
      <c r="BD14" s="459"/>
      <c r="BE14" s="459"/>
      <c r="BF14" s="571"/>
      <c r="BG14" s="565">
        <v>156476</v>
      </c>
      <c r="BH14" s="344"/>
      <c r="BI14" s="344"/>
      <c r="BJ14" s="344"/>
      <c r="BK14" s="344"/>
      <c r="BL14" s="344"/>
      <c r="BM14" s="344"/>
      <c r="BN14" s="566"/>
      <c r="BO14" s="567">
        <v>2.4</v>
      </c>
      <c r="BP14" s="567"/>
      <c r="BQ14" s="567"/>
      <c r="BR14" s="567"/>
      <c r="BS14" s="568" t="s">
        <v>194</v>
      </c>
      <c r="BT14" s="568"/>
      <c r="BU14" s="568"/>
      <c r="BV14" s="568"/>
      <c r="BW14" s="568"/>
      <c r="BX14" s="568"/>
      <c r="BY14" s="568"/>
      <c r="BZ14" s="568"/>
      <c r="CA14" s="568"/>
      <c r="CB14" s="569"/>
      <c r="CD14" s="570" t="s">
        <v>61</v>
      </c>
      <c r="CE14" s="459"/>
      <c r="CF14" s="459"/>
      <c r="CG14" s="459"/>
      <c r="CH14" s="459"/>
      <c r="CI14" s="459"/>
      <c r="CJ14" s="459"/>
      <c r="CK14" s="459"/>
      <c r="CL14" s="459"/>
      <c r="CM14" s="459"/>
      <c r="CN14" s="459"/>
      <c r="CO14" s="459"/>
      <c r="CP14" s="459"/>
      <c r="CQ14" s="571"/>
      <c r="CR14" s="565">
        <v>595440</v>
      </c>
      <c r="CS14" s="344"/>
      <c r="CT14" s="344"/>
      <c r="CU14" s="344"/>
      <c r="CV14" s="344"/>
      <c r="CW14" s="344"/>
      <c r="CX14" s="344"/>
      <c r="CY14" s="566"/>
      <c r="CZ14" s="567">
        <v>2.9</v>
      </c>
      <c r="DA14" s="567"/>
      <c r="DB14" s="567"/>
      <c r="DC14" s="567"/>
      <c r="DD14" s="575">
        <v>2550</v>
      </c>
      <c r="DE14" s="344"/>
      <c r="DF14" s="344"/>
      <c r="DG14" s="344"/>
      <c r="DH14" s="344"/>
      <c r="DI14" s="344"/>
      <c r="DJ14" s="344"/>
      <c r="DK14" s="344"/>
      <c r="DL14" s="344"/>
      <c r="DM14" s="344"/>
      <c r="DN14" s="344"/>
      <c r="DO14" s="344"/>
      <c r="DP14" s="566"/>
      <c r="DQ14" s="575">
        <v>561923</v>
      </c>
      <c r="DR14" s="344"/>
      <c r="DS14" s="344"/>
      <c r="DT14" s="344"/>
      <c r="DU14" s="344"/>
      <c r="DV14" s="344"/>
      <c r="DW14" s="344"/>
      <c r="DX14" s="344"/>
      <c r="DY14" s="344"/>
      <c r="DZ14" s="344"/>
      <c r="EA14" s="344"/>
      <c r="EB14" s="344"/>
      <c r="EC14" s="576"/>
    </row>
    <row r="15" spans="2:143" ht="11.25" customHeight="1" x14ac:dyDescent="0.15">
      <c r="B15" s="570" t="s">
        <v>309</v>
      </c>
      <c r="C15" s="459"/>
      <c r="D15" s="459"/>
      <c r="E15" s="459"/>
      <c r="F15" s="459"/>
      <c r="G15" s="459"/>
      <c r="H15" s="459"/>
      <c r="I15" s="459"/>
      <c r="J15" s="459"/>
      <c r="K15" s="459"/>
      <c r="L15" s="459"/>
      <c r="M15" s="459"/>
      <c r="N15" s="459"/>
      <c r="O15" s="459"/>
      <c r="P15" s="459"/>
      <c r="Q15" s="571"/>
      <c r="R15" s="565" t="s">
        <v>194</v>
      </c>
      <c r="S15" s="344"/>
      <c r="T15" s="344"/>
      <c r="U15" s="344"/>
      <c r="V15" s="344"/>
      <c r="W15" s="344"/>
      <c r="X15" s="344"/>
      <c r="Y15" s="566"/>
      <c r="Z15" s="567" t="s">
        <v>194</v>
      </c>
      <c r="AA15" s="567"/>
      <c r="AB15" s="567"/>
      <c r="AC15" s="567"/>
      <c r="AD15" s="568" t="s">
        <v>194</v>
      </c>
      <c r="AE15" s="568"/>
      <c r="AF15" s="568"/>
      <c r="AG15" s="568"/>
      <c r="AH15" s="568"/>
      <c r="AI15" s="568"/>
      <c r="AJ15" s="568"/>
      <c r="AK15" s="568"/>
      <c r="AL15" s="572" t="s">
        <v>194</v>
      </c>
      <c r="AM15" s="350"/>
      <c r="AN15" s="350"/>
      <c r="AO15" s="573"/>
      <c r="AP15" s="570" t="s">
        <v>342</v>
      </c>
      <c r="AQ15" s="459"/>
      <c r="AR15" s="459"/>
      <c r="AS15" s="459"/>
      <c r="AT15" s="459"/>
      <c r="AU15" s="459"/>
      <c r="AV15" s="459"/>
      <c r="AW15" s="459"/>
      <c r="AX15" s="459"/>
      <c r="AY15" s="459"/>
      <c r="AZ15" s="459"/>
      <c r="BA15" s="459"/>
      <c r="BB15" s="459"/>
      <c r="BC15" s="459"/>
      <c r="BD15" s="459"/>
      <c r="BE15" s="459"/>
      <c r="BF15" s="571"/>
      <c r="BG15" s="565">
        <v>297595</v>
      </c>
      <c r="BH15" s="344"/>
      <c r="BI15" s="344"/>
      <c r="BJ15" s="344"/>
      <c r="BK15" s="344"/>
      <c r="BL15" s="344"/>
      <c r="BM15" s="344"/>
      <c r="BN15" s="566"/>
      <c r="BO15" s="567">
        <v>4.5</v>
      </c>
      <c r="BP15" s="567"/>
      <c r="BQ15" s="567"/>
      <c r="BR15" s="567"/>
      <c r="BS15" s="568" t="s">
        <v>194</v>
      </c>
      <c r="BT15" s="568"/>
      <c r="BU15" s="568"/>
      <c r="BV15" s="568"/>
      <c r="BW15" s="568"/>
      <c r="BX15" s="568"/>
      <c r="BY15" s="568"/>
      <c r="BZ15" s="568"/>
      <c r="CA15" s="568"/>
      <c r="CB15" s="569"/>
      <c r="CD15" s="570" t="s">
        <v>344</v>
      </c>
      <c r="CE15" s="459"/>
      <c r="CF15" s="459"/>
      <c r="CG15" s="459"/>
      <c r="CH15" s="459"/>
      <c r="CI15" s="459"/>
      <c r="CJ15" s="459"/>
      <c r="CK15" s="459"/>
      <c r="CL15" s="459"/>
      <c r="CM15" s="459"/>
      <c r="CN15" s="459"/>
      <c r="CO15" s="459"/>
      <c r="CP15" s="459"/>
      <c r="CQ15" s="571"/>
      <c r="CR15" s="565">
        <v>2943420</v>
      </c>
      <c r="CS15" s="344"/>
      <c r="CT15" s="344"/>
      <c r="CU15" s="344"/>
      <c r="CV15" s="344"/>
      <c r="CW15" s="344"/>
      <c r="CX15" s="344"/>
      <c r="CY15" s="566"/>
      <c r="CZ15" s="567">
        <v>14.5</v>
      </c>
      <c r="DA15" s="567"/>
      <c r="DB15" s="567"/>
      <c r="DC15" s="567"/>
      <c r="DD15" s="575">
        <v>1149606</v>
      </c>
      <c r="DE15" s="344"/>
      <c r="DF15" s="344"/>
      <c r="DG15" s="344"/>
      <c r="DH15" s="344"/>
      <c r="DI15" s="344"/>
      <c r="DJ15" s="344"/>
      <c r="DK15" s="344"/>
      <c r="DL15" s="344"/>
      <c r="DM15" s="344"/>
      <c r="DN15" s="344"/>
      <c r="DO15" s="344"/>
      <c r="DP15" s="566"/>
      <c r="DQ15" s="575">
        <v>1492960</v>
      </c>
      <c r="DR15" s="344"/>
      <c r="DS15" s="344"/>
      <c r="DT15" s="344"/>
      <c r="DU15" s="344"/>
      <c r="DV15" s="344"/>
      <c r="DW15" s="344"/>
      <c r="DX15" s="344"/>
      <c r="DY15" s="344"/>
      <c r="DZ15" s="344"/>
      <c r="EA15" s="344"/>
      <c r="EB15" s="344"/>
      <c r="EC15" s="576"/>
    </row>
    <row r="16" spans="2:143" ht="11.25" customHeight="1" x14ac:dyDescent="0.15">
      <c r="B16" s="570" t="s">
        <v>345</v>
      </c>
      <c r="C16" s="459"/>
      <c r="D16" s="459"/>
      <c r="E16" s="459"/>
      <c r="F16" s="459"/>
      <c r="G16" s="459"/>
      <c r="H16" s="459"/>
      <c r="I16" s="459"/>
      <c r="J16" s="459"/>
      <c r="K16" s="459"/>
      <c r="L16" s="459"/>
      <c r="M16" s="459"/>
      <c r="N16" s="459"/>
      <c r="O16" s="459"/>
      <c r="P16" s="459"/>
      <c r="Q16" s="571"/>
      <c r="R16" s="565">
        <v>16590</v>
      </c>
      <c r="S16" s="344"/>
      <c r="T16" s="344"/>
      <c r="U16" s="344"/>
      <c r="V16" s="344"/>
      <c r="W16" s="344"/>
      <c r="X16" s="344"/>
      <c r="Y16" s="566"/>
      <c r="Z16" s="567">
        <v>0.1</v>
      </c>
      <c r="AA16" s="567"/>
      <c r="AB16" s="567"/>
      <c r="AC16" s="567"/>
      <c r="AD16" s="568">
        <v>16590</v>
      </c>
      <c r="AE16" s="568"/>
      <c r="AF16" s="568"/>
      <c r="AG16" s="568"/>
      <c r="AH16" s="568"/>
      <c r="AI16" s="568"/>
      <c r="AJ16" s="568"/>
      <c r="AK16" s="568"/>
      <c r="AL16" s="572">
        <v>0.1</v>
      </c>
      <c r="AM16" s="350"/>
      <c r="AN16" s="350"/>
      <c r="AO16" s="573"/>
      <c r="AP16" s="570" t="s">
        <v>346</v>
      </c>
      <c r="AQ16" s="459"/>
      <c r="AR16" s="459"/>
      <c r="AS16" s="459"/>
      <c r="AT16" s="459"/>
      <c r="AU16" s="459"/>
      <c r="AV16" s="459"/>
      <c r="AW16" s="459"/>
      <c r="AX16" s="459"/>
      <c r="AY16" s="459"/>
      <c r="AZ16" s="459"/>
      <c r="BA16" s="459"/>
      <c r="BB16" s="459"/>
      <c r="BC16" s="459"/>
      <c r="BD16" s="459"/>
      <c r="BE16" s="459"/>
      <c r="BF16" s="571"/>
      <c r="BG16" s="565" t="s">
        <v>194</v>
      </c>
      <c r="BH16" s="344"/>
      <c r="BI16" s="344"/>
      <c r="BJ16" s="344"/>
      <c r="BK16" s="344"/>
      <c r="BL16" s="344"/>
      <c r="BM16" s="344"/>
      <c r="BN16" s="566"/>
      <c r="BO16" s="567" t="s">
        <v>194</v>
      </c>
      <c r="BP16" s="567"/>
      <c r="BQ16" s="567"/>
      <c r="BR16" s="567"/>
      <c r="BS16" s="568" t="s">
        <v>194</v>
      </c>
      <c r="BT16" s="568"/>
      <c r="BU16" s="568"/>
      <c r="BV16" s="568"/>
      <c r="BW16" s="568"/>
      <c r="BX16" s="568"/>
      <c r="BY16" s="568"/>
      <c r="BZ16" s="568"/>
      <c r="CA16" s="568"/>
      <c r="CB16" s="569"/>
      <c r="CD16" s="570" t="s">
        <v>347</v>
      </c>
      <c r="CE16" s="459"/>
      <c r="CF16" s="459"/>
      <c r="CG16" s="459"/>
      <c r="CH16" s="459"/>
      <c r="CI16" s="459"/>
      <c r="CJ16" s="459"/>
      <c r="CK16" s="459"/>
      <c r="CL16" s="459"/>
      <c r="CM16" s="459"/>
      <c r="CN16" s="459"/>
      <c r="CO16" s="459"/>
      <c r="CP16" s="459"/>
      <c r="CQ16" s="571"/>
      <c r="CR16" s="565">
        <v>44029</v>
      </c>
      <c r="CS16" s="344"/>
      <c r="CT16" s="344"/>
      <c r="CU16" s="344"/>
      <c r="CV16" s="344"/>
      <c r="CW16" s="344"/>
      <c r="CX16" s="344"/>
      <c r="CY16" s="566"/>
      <c r="CZ16" s="567">
        <v>0.2</v>
      </c>
      <c r="DA16" s="567"/>
      <c r="DB16" s="567"/>
      <c r="DC16" s="567"/>
      <c r="DD16" s="575" t="s">
        <v>194</v>
      </c>
      <c r="DE16" s="344"/>
      <c r="DF16" s="344"/>
      <c r="DG16" s="344"/>
      <c r="DH16" s="344"/>
      <c r="DI16" s="344"/>
      <c r="DJ16" s="344"/>
      <c r="DK16" s="344"/>
      <c r="DL16" s="344"/>
      <c r="DM16" s="344"/>
      <c r="DN16" s="344"/>
      <c r="DO16" s="344"/>
      <c r="DP16" s="566"/>
      <c r="DQ16" s="575">
        <v>17556</v>
      </c>
      <c r="DR16" s="344"/>
      <c r="DS16" s="344"/>
      <c r="DT16" s="344"/>
      <c r="DU16" s="344"/>
      <c r="DV16" s="344"/>
      <c r="DW16" s="344"/>
      <c r="DX16" s="344"/>
      <c r="DY16" s="344"/>
      <c r="DZ16" s="344"/>
      <c r="EA16" s="344"/>
      <c r="EB16" s="344"/>
      <c r="EC16" s="576"/>
    </row>
    <row r="17" spans="2:133" ht="11.25" customHeight="1" x14ac:dyDescent="0.15">
      <c r="B17" s="570" t="s">
        <v>348</v>
      </c>
      <c r="C17" s="459"/>
      <c r="D17" s="459"/>
      <c r="E17" s="459"/>
      <c r="F17" s="459"/>
      <c r="G17" s="459"/>
      <c r="H17" s="459"/>
      <c r="I17" s="459"/>
      <c r="J17" s="459"/>
      <c r="K17" s="459"/>
      <c r="L17" s="459"/>
      <c r="M17" s="459"/>
      <c r="N17" s="459"/>
      <c r="O17" s="459"/>
      <c r="P17" s="459"/>
      <c r="Q17" s="571"/>
      <c r="R17" s="565">
        <v>104908</v>
      </c>
      <c r="S17" s="344"/>
      <c r="T17" s="344"/>
      <c r="U17" s="344"/>
      <c r="V17" s="344"/>
      <c r="W17" s="344"/>
      <c r="X17" s="344"/>
      <c r="Y17" s="566"/>
      <c r="Z17" s="567">
        <v>0.5</v>
      </c>
      <c r="AA17" s="567"/>
      <c r="AB17" s="567"/>
      <c r="AC17" s="567"/>
      <c r="AD17" s="568">
        <v>104908</v>
      </c>
      <c r="AE17" s="568"/>
      <c r="AF17" s="568"/>
      <c r="AG17" s="568"/>
      <c r="AH17" s="568"/>
      <c r="AI17" s="568"/>
      <c r="AJ17" s="568"/>
      <c r="AK17" s="568"/>
      <c r="AL17" s="572">
        <v>0.9</v>
      </c>
      <c r="AM17" s="350"/>
      <c r="AN17" s="350"/>
      <c r="AO17" s="573"/>
      <c r="AP17" s="570" t="s">
        <v>349</v>
      </c>
      <c r="AQ17" s="459"/>
      <c r="AR17" s="459"/>
      <c r="AS17" s="459"/>
      <c r="AT17" s="459"/>
      <c r="AU17" s="459"/>
      <c r="AV17" s="459"/>
      <c r="AW17" s="459"/>
      <c r="AX17" s="459"/>
      <c r="AY17" s="459"/>
      <c r="AZ17" s="459"/>
      <c r="BA17" s="459"/>
      <c r="BB17" s="459"/>
      <c r="BC17" s="459"/>
      <c r="BD17" s="459"/>
      <c r="BE17" s="459"/>
      <c r="BF17" s="571"/>
      <c r="BG17" s="565" t="s">
        <v>194</v>
      </c>
      <c r="BH17" s="344"/>
      <c r="BI17" s="344"/>
      <c r="BJ17" s="344"/>
      <c r="BK17" s="344"/>
      <c r="BL17" s="344"/>
      <c r="BM17" s="344"/>
      <c r="BN17" s="566"/>
      <c r="BO17" s="567" t="s">
        <v>194</v>
      </c>
      <c r="BP17" s="567"/>
      <c r="BQ17" s="567"/>
      <c r="BR17" s="567"/>
      <c r="BS17" s="568" t="s">
        <v>194</v>
      </c>
      <c r="BT17" s="568"/>
      <c r="BU17" s="568"/>
      <c r="BV17" s="568"/>
      <c r="BW17" s="568"/>
      <c r="BX17" s="568"/>
      <c r="BY17" s="568"/>
      <c r="BZ17" s="568"/>
      <c r="CA17" s="568"/>
      <c r="CB17" s="569"/>
      <c r="CD17" s="570" t="s">
        <v>351</v>
      </c>
      <c r="CE17" s="459"/>
      <c r="CF17" s="459"/>
      <c r="CG17" s="459"/>
      <c r="CH17" s="459"/>
      <c r="CI17" s="459"/>
      <c r="CJ17" s="459"/>
      <c r="CK17" s="459"/>
      <c r="CL17" s="459"/>
      <c r="CM17" s="459"/>
      <c r="CN17" s="459"/>
      <c r="CO17" s="459"/>
      <c r="CP17" s="459"/>
      <c r="CQ17" s="571"/>
      <c r="CR17" s="565">
        <v>1658987</v>
      </c>
      <c r="CS17" s="344"/>
      <c r="CT17" s="344"/>
      <c r="CU17" s="344"/>
      <c r="CV17" s="344"/>
      <c r="CW17" s="344"/>
      <c r="CX17" s="344"/>
      <c r="CY17" s="566"/>
      <c r="CZ17" s="567">
        <v>8.1999999999999993</v>
      </c>
      <c r="DA17" s="567"/>
      <c r="DB17" s="567"/>
      <c r="DC17" s="567"/>
      <c r="DD17" s="575" t="s">
        <v>194</v>
      </c>
      <c r="DE17" s="344"/>
      <c r="DF17" s="344"/>
      <c r="DG17" s="344"/>
      <c r="DH17" s="344"/>
      <c r="DI17" s="344"/>
      <c r="DJ17" s="344"/>
      <c r="DK17" s="344"/>
      <c r="DL17" s="344"/>
      <c r="DM17" s="344"/>
      <c r="DN17" s="344"/>
      <c r="DO17" s="344"/>
      <c r="DP17" s="566"/>
      <c r="DQ17" s="575">
        <v>1614672</v>
      </c>
      <c r="DR17" s="344"/>
      <c r="DS17" s="344"/>
      <c r="DT17" s="344"/>
      <c r="DU17" s="344"/>
      <c r="DV17" s="344"/>
      <c r="DW17" s="344"/>
      <c r="DX17" s="344"/>
      <c r="DY17" s="344"/>
      <c r="DZ17" s="344"/>
      <c r="EA17" s="344"/>
      <c r="EB17" s="344"/>
      <c r="EC17" s="576"/>
    </row>
    <row r="18" spans="2:133" ht="11.25" customHeight="1" x14ac:dyDescent="0.15">
      <c r="B18" s="570" t="s">
        <v>352</v>
      </c>
      <c r="C18" s="459"/>
      <c r="D18" s="459"/>
      <c r="E18" s="459"/>
      <c r="F18" s="459"/>
      <c r="G18" s="459"/>
      <c r="H18" s="459"/>
      <c r="I18" s="459"/>
      <c r="J18" s="459"/>
      <c r="K18" s="459"/>
      <c r="L18" s="459"/>
      <c r="M18" s="459"/>
      <c r="N18" s="459"/>
      <c r="O18" s="459"/>
      <c r="P18" s="459"/>
      <c r="Q18" s="571"/>
      <c r="R18" s="565">
        <v>33563</v>
      </c>
      <c r="S18" s="344"/>
      <c r="T18" s="344"/>
      <c r="U18" s="344"/>
      <c r="V18" s="344"/>
      <c r="W18" s="344"/>
      <c r="X18" s="344"/>
      <c r="Y18" s="566"/>
      <c r="Z18" s="567">
        <v>0.2</v>
      </c>
      <c r="AA18" s="567"/>
      <c r="AB18" s="567"/>
      <c r="AC18" s="567"/>
      <c r="AD18" s="568">
        <v>33563</v>
      </c>
      <c r="AE18" s="568"/>
      <c r="AF18" s="568"/>
      <c r="AG18" s="568"/>
      <c r="AH18" s="568"/>
      <c r="AI18" s="568"/>
      <c r="AJ18" s="568"/>
      <c r="AK18" s="568"/>
      <c r="AL18" s="572">
        <v>0.3</v>
      </c>
      <c r="AM18" s="350"/>
      <c r="AN18" s="350"/>
      <c r="AO18" s="573"/>
      <c r="AP18" s="570" t="s">
        <v>97</v>
      </c>
      <c r="AQ18" s="459"/>
      <c r="AR18" s="459"/>
      <c r="AS18" s="459"/>
      <c r="AT18" s="459"/>
      <c r="AU18" s="459"/>
      <c r="AV18" s="459"/>
      <c r="AW18" s="459"/>
      <c r="AX18" s="459"/>
      <c r="AY18" s="459"/>
      <c r="AZ18" s="459"/>
      <c r="BA18" s="459"/>
      <c r="BB18" s="459"/>
      <c r="BC18" s="459"/>
      <c r="BD18" s="459"/>
      <c r="BE18" s="459"/>
      <c r="BF18" s="571"/>
      <c r="BG18" s="565" t="s">
        <v>194</v>
      </c>
      <c r="BH18" s="344"/>
      <c r="BI18" s="344"/>
      <c r="BJ18" s="344"/>
      <c r="BK18" s="344"/>
      <c r="BL18" s="344"/>
      <c r="BM18" s="344"/>
      <c r="BN18" s="566"/>
      <c r="BO18" s="567" t="s">
        <v>194</v>
      </c>
      <c r="BP18" s="567"/>
      <c r="BQ18" s="567"/>
      <c r="BR18" s="567"/>
      <c r="BS18" s="568" t="s">
        <v>194</v>
      </c>
      <c r="BT18" s="568"/>
      <c r="BU18" s="568"/>
      <c r="BV18" s="568"/>
      <c r="BW18" s="568"/>
      <c r="BX18" s="568"/>
      <c r="BY18" s="568"/>
      <c r="BZ18" s="568"/>
      <c r="CA18" s="568"/>
      <c r="CB18" s="569"/>
      <c r="CD18" s="570" t="s">
        <v>353</v>
      </c>
      <c r="CE18" s="459"/>
      <c r="CF18" s="459"/>
      <c r="CG18" s="459"/>
      <c r="CH18" s="459"/>
      <c r="CI18" s="459"/>
      <c r="CJ18" s="459"/>
      <c r="CK18" s="459"/>
      <c r="CL18" s="459"/>
      <c r="CM18" s="459"/>
      <c r="CN18" s="459"/>
      <c r="CO18" s="459"/>
      <c r="CP18" s="459"/>
      <c r="CQ18" s="571"/>
      <c r="CR18" s="565" t="s">
        <v>194</v>
      </c>
      <c r="CS18" s="344"/>
      <c r="CT18" s="344"/>
      <c r="CU18" s="344"/>
      <c r="CV18" s="344"/>
      <c r="CW18" s="344"/>
      <c r="CX18" s="344"/>
      <c r="CY18" s="566"/>
      <c r="CZ18" s="567" t="s">
        <v>194</v>
      </c>
      <c r="DA18" s="567"/>
      <c r="DB18" s="567"/>
      <c r="DC18" s="567"/>
      <c r="DD18" s="575" t="s">
        <v>194</v>
      </c>
      <c r="DE18" s="344"/>
      <c r="DF18" s="344"/>
      <c r="DG18" s="344"/>
      <c r="DH18" s="344"/>
      <c r="DI18" s="344"/>
      <c r="DJ18" s="344"/>
      <c r="DK18" s="344"/>
      <c r="DL18" s="344"/>
      <c r="DM18" s="344"/>
      <c r="DN18" s="344"/>
      <c r="DO18" s="344"/>
      <c r="DP18" s="566"/>
      <c r="DQ18" s="575" t="s">
        <v>194</v>
      </c>
      <c r="DR18" s="344"/>
      <c r="DS18" s="344"/>
      <c r="DT18" s="344"/>
      <c r="DU18" s="344"/>
      <c r="DV18" s="344"/>
      <c r="DW18" s="344"/>
      <c r="DX18" s="344"/>
      <c r="DY18" s="344"/>
      <c r="DZ18" s="344"/>
      <c r="EA18" s="344"/>
      <c r="EB18" s="344"/>
      <c r="EC18" s="576"/>
    </row>
    <row r="19" spans="2:133" ht="11.25" customHeight="1" x14ac:dyDescent="0.15">
      <c r="B19" s="570" t="s">
        <v>354</v>
      </c>
      <c r="C19" s="459"/>
      <c r="D19" s="459"/>
      <c r="E19" s="459"/>
      <c r="F19" s="459"/>
      <c r="G19" s="459"/>
      <c r="H19" s="459"/>
      <c r="I19" s="459"/>
      <c r="J19" s="459"/>
      <c r="K19" s="459"/>
      <c r="L19" s="459"/>
      <c r="M19" s="459"/>
      <c r="N19" s="459"/>
      <c r="O19" s="459"/>
      <c r="P19" s="459"/>
      <c r="Q19" s="571"/>
      <c r="R19" s="565">
        <v>28429</v>
      </c>
      <c r="S19" s="344"/>
      <c r="T19" s="344"/>
      <c r="U19" s="344"/>
      <c r="V19" s="344"/>
      <c r="W19" s="344"/>
      <c r="X19" s="344"/>
      <c r="Y19" s="566"/>
      <c r="Z19" s="567">
        <v>0.1</v>
      </c>
      <c r="AA19" s="567"/>
      <c r="AB19" s="567"/>
      <c r="AC19" s="567"/>
      <c r="AD19" s="568">
        <v>28429</v>
      </c>
      <c r="AE19" s="568"/>
      <c r="AF19" s="568"/>
      <c r="AG19" s="568"/>
      <c r="AH19" s="568"/>
      <c r="AI19" s="568"/>
      <c r="AJ19" s="568"/>
      <c r="AK19" s="568"/>
      <c r="AL19" s="572">
        <v>0.3</v>
      </c>
      <c r="AM19" s="350"/>
      <c r="AN19" s="350"/>
      <c r="AO19" s="573"/>
      <c r="AP19" s="570" t="s">
        <v>244</v>
      </c>
      <c r="AQ19" s="459"/>
      <c r="AR19" s="459"/>
      <c r="AS19" s="459"/>
      <c r="AT19" s="459"/>
      <c r="AU19" s="459"/>
      <c r="AV19" s="459"/>
      <c r="AW19" s="459"/>
      <c r="AX19" s="459"/>
      <c r="AY19" s="459"/>
      <c r="AZ19" s="459"/>
      <c r="BA19" s="459"/>
      <c r="BB19" s="459"/>
      <c r="BC19" s="459"/>
      <c r="BD19" s="459"/>
      <c r="BE19" s="459"/>
      <c r="BF19" s="571"/>
      <c r="BG19" s="565">
        <v>7704</v>
      </c>
      <c r="BH19" s="344"/>
      <c r="BI19" s="344"/>
      <c r="BJ19" s="344"/>
      <c r="BK19" s="344"/>
      <c r="BL19" s="344"/>
      <c r="BM19" s="344"/>
      <c r="BN19" s="566"/>
      <c r="BO19" s="567">
        <v>0.1</v>
      </c>
      <c r="BP19" s="567"/>
      <c r="BQ19" s="567"/>
      <c r="BR19" s="567"/>
      <c r="BS19" s="568" t="s">
        <v>194</v>
      </c>
      <c r="BT19" s="568"/>
      <c r="BU19" s="568"/>
      <c r="BV19" s="568"/>
      <c r="BW19" s="568"/>
      <c r="BX19" s="568"/>
      <c r="BY19" s="568"/>
      <c r="BZ19" s="568"/>
      <c r="CA19" s="568"/>
      <c r="CB19" s="569"/>
      <c r="CD19" s="570" t="s">
        <v>356</v>
      </c>
      <c r="CE19" s="459"/>
      <c r="CF19" s="459"/>
      <c r="CG19" s="459"/>
      <c r="CH19" s="459"/>
      <c r="CI19" s="459"/>
      <c r="CJ19" s="459"/>
      <c r="CK19" s="459"/>
      <c r="CL19" s="459"/>
      <c r="CM19" s="459"/>
      <c r="CN19" s="459"/>
      <c r="CO19" s="459"/>
      <c r="CP19" s="459"/>
      <c r="CQ19" s="571"/>
      <c r="CR19" s="565" t="s">
        <v>194</v>
      </c>
      <c r="CS19" s="344"/>
      <c r="CT19" s="344"/>
      <c r="CU19" s="344"/>
      <c r="CV19" s="344"/>
      <c r="CW19" s="344"/>
      <c r="CX19" s="344"/>
      <c r="CY19" s="566"/>
      <c r="CZ19" s="567" t="s">
        <v>194</v>
      </c>
      <c r="DA19" s="567"/>
      <c r="DB19" s="567"/>
      <c r="DC19" s="567"/>
      <c r="DD19" s="575" t="s">
        <v>194</v>
      </c>
      <c r="DE19" s="344"/>
      <c r="DF19" s="344"/>
      <c r="DG19" s="344"/>
      <c r="DH19" s="344"/>
      <c r="DI19" s="344"/>
      <c r="DJ19" s="344"/>
      <c r="DK19" s="344"/>
      <c r="DL19" s="344"/>
      <c r="DM19" s="344"/>
      <c r="DN19" s="344"/>
      <c r="DO19" s="344"/>
      <c r="DP19" s="566"/>
      <c r="DQ19" s="575" t="s">
        <v>194</v>
      </c>
      <c r="DR19" s="344"/>
      <c r="DS19" s="344"/>
      <c r="DT19" s="344"/>
      <c r="DU19" s="344"/>
      <c r="DV19" s="344"/>
      <c r="DW19" s="344"/>
      <c r="DX19" s="344"/>
      <c r="DY19" s="344"/>
      <c r="DZ19" s="344"/>
      <c r="EA19" s="344"/>
      <c r="EB19" s="344"/>
      <c r="EC19" s="576"/>
    </row>
    <row r="20" spans="2:133" ht="11.25" customHeight="1" x14ac:dyDescent="0.15">
      <c r="B20" s="578" t="s">
        <v>357</v>
      </c>
      <c r="C20" s="579"/>
      <c r="D20" s="579"/>
      <c r="E20" s="579"/>
      <c r="F20" s="579"/>
      <c r="G20" s="579"/>
      <c r="H20" s="579"/>
      <c r="I20" s="579"/>
      <c r="J20" s="579"/>
      <c r="K20" s="579"/>
      <c r="L20" s="579"/>
      <c r="M20" s="579"/>
      <c r="N20" s="579"/>
      <c r="O20" s="579"/>
      <c r="P20" s="579"/>
      <c r="Q20" s="580"/>
      <c r="R20" s="565">
        <v>5134</v>
      </c>
      <c r="S20" s="344"/>
      <c r="T20" s="344"/>
      <c r="U20" s="344"/>
      <c r="V20" s="344"/>
      <c r="W20" s="344"/>
      <c r="X20" s="344"/>
      <c r="Y20" s="566"/>
      <c r="Z20" s="567">
        <v>0</v>
      </c>
      <c r="AA20" s="567"/>
      <c r="AB20" s="567"/>
      <c r="AC20" s="567"/>
      <c r="AD20" s="568">
        <v>5134</v>
      </c>
      <c r="AE20" s="568"/>
      <c r="AF20" s="568"/>
      <c r="AG20" s="568"/>
      <c r="AH20" s="568"/>
      <c r="AI20" s="568"/>
      <c r="AJ20" s="568"/>
      <c r="AK20" s="568"/>
      <c r="AL20" s="572">
        <v>0</v>
      </c>
      <c r="AM20" s="350"/>
      <c r="AN20" s="350"/>
      <c r="AO20" s="573"/>
      <c r="AP20" s="570" t="s">
        <v>358</v>
      </c>
      <c r="AQ20" s="459"/>
      <c r="AR20" s="459"/>
      <c r="AS20" s="459"/>
      <c r="AT20" s="459"/>
      <c r="AU20" s="459"/>
      <c r="AV20" s="459"/>
      <c r="AW20" s="459"/>
      <c r="AX20" s="459"/>
      <c r="AY20" s="459"/>
      <c r="AZ20" s="459"/>
      <c r="BA20" s="459"/>
      <c r="BB20" s="459"/>
      <c r="BC20" s="459"/>
      <c r="BD20" s="459"/>
      <c r="BE20" s="459"/>
      <c r="BF20" s="571"/>
      <c r="BG20" s="565">
        <v>7704</v>
      </c>
      <c r="BH20" s="344"/>
      <c r="BI20" s="344"/>
      <c r="BJ20" s="344"/>
      <c r="BK20" s="344"/>
      <c r="BL20" s="344"/>
      <c r="BM20" s="344"/>
      <c r="BN20" s="566"/>
      <c r="BO20" s="567">
        <v>0.1</v>
      </c>
      <c r="BP20" s="567"/>
      <c r="BQ20" s="567"/>
      <c r="BR20" s="567"/>
      <c r="BS20" s="568" t="s">
        <v>194</v>
      </c>
      <c r="BT20" s="568"/>
      <c r="BU20" s="568"/>
      <c r="BV20" s="568"/>
      <c r="BW20" s="568"/>
      <c r="BX20" s="568"/>
      <c r="BY20" s="568"/>
      <c r="BZ20" s="568"/>
      <c r="CA20" s="568"/>
      <c r="CB20" s="569"/>
      <c r="CD20" s="570" t="s">
        <v>189</v>
      </c>
      <c r="CE20" s="459"/>
      <c r="CF20" s="459"/>
      <c r="CG20" s="459"/>
      <c r="CH20" s="459"/>
      <c r="CI20" s="459"/>
      <c r="CJ20" s="459"/>
      <c r="CK20" s="459"/>
      <c r="CL20" s="459"/>
      <c r="CM20" s="459"/>
      <c r="CN20" s="459"/>
      <c r="CO20" s="459"/>
      <c r="CP20" s="459"/>
      <c r="CQ20" s="571"/>
      <c r="CR20" s="565">
        <v>20352564</v>
      </c>
      <c r="CS20" s="344"/>
      <c r="CT20" s="344"/>
      <c r="CU20" s="344"/>
      <c r="CV20" s="344"/>
      <c r="CW20" s="344"/>
      <c r="CX20" s="344"/>
      <c r="CY20" s="566"/>
      <c r="CZ20" s="567">
        <v>100</v>
      </c>
      <c r="DA20" s="567"/>
      <c r="DB20" s="567"/>
      <c r="DC20" s="567"/>
      <c r="DD20" s="575">
        <v>2550267</v>
      </c>
      <c r="DE20" s="344"/>
      <c r="DF20" s="344"/>
      <c r="DG20" s="344"/>
      <c r="DH20" s="344"/>
      <c r="DI20" s="344"/>
      <c r="DJ20" s="344"/>
      <c r="DK20" s="344"/>
      <c r="DL20" s="344"/>
      <c r="DM20" s="344"/>
      <c r="DN20" s="344"/>
      <c r="DO20" s="344"/>
      <c r="DP20" s="566"/>
      <c r="DQ20" s="575">
        <v>12932736</v>
      </c>
      <c r="DR20" s="344"/>
      <c r="DS20" s="344"/>
      <c r="DT20" s="344"/>
      <c r="DU20" s="344"/>
      <c r="DV20" s="344"/>
      <c r="DW20" s="344"/>
      <c r="DX20" s="344"/>
      <c r="DY20" s="344"/>
      <c r="DZ20" s="344"/>
      <c r="EA20" s="344"/>
      <c r="EB20" s="344"/>
      <c r="EC20" s="576"/>
    </row>
    <row r="21" spans="2:133" ht="11.25" customHeight="1" x14ac:dyDescent="0.15">
      <c r="B21" s="570" t="s">
        <v>332</v>
      </c>
      <c r="C21" s="459"/>
      <c r="D21" s="459"/>
      <c r="E21" s="459"/>
      <c r="F21" s="459"/>
      <c r="G21" s="459"/>
      <c r="H21" s="459"/>
      <c r="I21" s="459"/>
      <c r="J21" s="459"/>
      <c r="K21" s="459"/>
      <c r="L21" s="459"/>
      <c r="M21" s="459"/>
      <c r="N21" s="459"/>
      <c r="O21" s="459"/>
      <c r="P21" s="459"/>
      <c r="Q21" s="571"/>
      <c r="R21" s="565">
        <v>3701155</v>
      </c>
      <c r="S21" s="344"/>
      <c r="T21" s="344"/>
      <c r="U21" s="344"/>
      <c r="V21" s="344"/>
      <c r="W21" s="344"/>
      <c r="X21" s="344"/>
      <c r="Y21" s="566"/>
      <c r="Z21" s="567">
        <v>16.899999999999999</v>
      </c>
      <c r="AA21" s="567"/>
      <c r="AB21" s="567"/>
      <c r="AC21" s="567"/>
      <c r="AD21" s="568">
        <v>2943474</v>
      </c>
      <c r="AE21" s="568"/>
      <c r="AF21" s="568"/>
      <c r="AG21" s="568"/>
      <c r="AH21" s="568"/>
      <c r="AI21" s="568"/>
      <c r="AJ21" s="568"/>
      <c r="AK21" s="568"/>
      <c r="AL21" s="572">
        <v>26.5</v>
      </c>
      <c r="AM21" s="350"/>
      <c r="AN21" s="350"/>
      <c r="AO21" s="573"/>
      <c r="AP21" s="570" t="s">
        <v>360</v>
      </c>
      <c r="AQ21" s="581"/>
      <c r="AR21" s="581"/>
      <c r="AS21" s="581"/>
      <c r="AT21" s="581"/>
      <c r="AU21" s="581"/>
      <c r="AV21" s="581"/>
      <c r="AW21" s="581"/>
      <c r="AX21" s="581"/>
      <c r="AY21" s="581"/>
      <c r="AZ21" s="581"/>
      <c r="BA21" s="581"/>
      <c r="BB21" s="581"/>
      <c r="BC21" s="581"/>
      <c r="BD21" s="581"/>
      <c r="BE21" s="581"/>
      <c r="BF21" s="582"/>
      <c r="BG21" s="565">
        <v>7704</v>
      </c>
      <c r="BH21" s="344"/>
      <c r="BI21" s="344"/>
      <c r="BJ21" s="344"/>
      <c r="BK21" s="344"/>
      <c r="BL21" s="344"/>
      <c r="BM21" s="344"/>
      <c r="BN21" s="566"/>
      <c r="BO21" s="567">
        <v>0.1</v>
      </c>
      <c r="BP21" s="567"/>
      <c r="BQ21" s="567"/>
      <c r="BR21" s="567"/>
      <c r="BS21" s="568" t="s">
        <v>194</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285</v>
      </c>
      <c r="C22" s="459"/>
      <c r="D22" s="459"/>
      <c r="E22" s="459"/>
      <c r="F22" s="459"/>
      <c r="G22" s="459"/>
      <c r="H22" s="459"/>
      <c r="I22" s="459"/>
      <c r="J22" s="459"/>
      <c r="K22" s="459"/>
      <c r="L22" s="459"/>
      <c r="M22" s="459"/>
      <c r="N22" s="459"/>
      <c r="O22" s="459"/>
      <c r="P22" s="459"/>
      <c r="Q22" s="571"/>
      <c r="R22" s="565">
        <v>2943474</v>
      </c>
      <c r="S22" s="344"/>
      <c r="T22" s="344"/>
      <c r="U22" s="344"/>
      <c r="V22" s="344"/>
      <c r="W22" s="344"/>
      <c r="X22" s="344"/>
      <c r="Y22" s="566"/>
      <c r="Z22" s="567">
        <v>13.4</v>
      </c>
      <c r="AA22" s="567"/>
      <c r="AB22" s="567"/>
      <c r="AC22" s="567"/>
      <c r="AD22" s="568">
        <v>2943474</v>
      </c>
      <c r="AE22" s="568"/>
      <c r="AF22" s="568"/>
      <c r="AG22" s="568"/>
      <c r="AH22" s="568"/>
      <c r="AI22" s="568"/>
      <c r="AJ22" s="568"/>
      <c r="AK22" s="568"/>
      <c r="AL22" s="572">
        <v>26.5</v>
      </c>
      <c r="AM22" s="350"/>
      <c r="AN22" s="350"/>
      <c r="AO22" s="573"/>
      <c r="AP22" s="570" t="s">
        <v>361</v>
      </c>
      <c r="AQ22" s="581"/>
      <c r="AR22" s="581"/>
      <c r="AS22" s="581"/>
      <c r="AT22" s="581"/>
      <c r="AU22" s="581"/>
      <c r="AV22" s="581"/>
      <c r="AW22" s="581"/>
      <c r="AX22" s="581"/>
      <c r="AY22" s="581"/>
      <c r="AZ22" s="581"/>
      <c r="BA22" s="581"/>
      <c r="BB22" s="581"/>
      <c r="BC22" s="581"/>
      <c r="BD22" s="581"/>
      <c r="BE22" s="581"/>
      <c r="BF22" s="582"/>
      <c r="BG22" s="565" t="s">
        <v>194</v>
      </c>
      <c r="BH22" s="344"/>
      <c r="BI22" s="344"/>
      <c r="BJ22" s="344"/>
      <c r="BK22" s="344"/>
      <c r="BL22" s="344"/>
      <c r="BM22" s="344"/>
      <c r="BN22" s="566"/>
      <c r="BO22" s="567" t="s">
        <v>194</v>
      </c>
      <c r="BP22" s="567"/>
      <c r="BQ22" s="567"/>
      <c r="BR22" s="567"/>
      <c r="BS22" s="568" t="s">
        <v>194</v>
      </c>
      <c r="BT22" s="568"/>
      <c r="BU22" s="568"/>
      <c r="BV22" s="568"/>
      <c r="BW22" s="568"/>
      <c r="BX22" s="568"/>
      <c r="BY22" s="568"/>
      <c r="BZ22" s="568"/>
      <c r="CA22" s="568"/>
      <c r="CB22" s="569"/>
      <c r="CD22" s="338" t="s">
        <v>363</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283</v>
      </c>
      <c r="C23" s="459"/>
      <c r="D23" s="459"/>
      <c r="E23" s="459"/>
      <c r="F23" s="459"/>
      <c r="G23" s="459"/>
      <c r="H23" s="459"/>
      <c r="I23" s="459"/>
      <c r="J23" s="459"/>
      <c r="K23" s="459"/>
      <c r="L23" s="459"/>
      <c r="M23" s="459"/>
      <c r="N23" s="459"/>
      <c r="O23" s="459"/>
      <c r="P23" s="459"/>
      <c r="Q23" s="571"/>
      <c r="R23" s="565">
        <v>757681</v>
      </c>
      <c r="S23" s="344"/>
      <c r="T23" s="344"/>
      <c r="U23" s="344"/>
      <c r="V23" s="344"/>
      <c r="W23" s="344"/>
      <c r="X23" s="344"/>
      <c r="Y23" s="566"/>
      <c r="Z23" s="567">
        <v>3.5</v>
      </c>
      <c r="AA23" s="567"/>
      <c r="AB23" s="567"/>
      <c r="AC23" s="567"/>
      <c r="AD23" s="568" t="s">
        <v>194</v>
      </c>
      <c r="AE23" s="568"/>
      <c r="AF23" s="568"/>
      <c r="AG23" s="568"/>
      <c r="AH23" s="568"/>
      <c r="AI23" s="568"/>
      <c r="AJ23" s="568"/>
      <c r="AK23" s="568"/>
      <c r="AL23" s="572" t="s">
        <v>194</v>
      </c>
      <c r="AM23" s="350"/>
      <c r="AN23" s="350"/>
      <c r="AO23" s="573"/>
      <c r="AP23" s="570" t="s">
        <v>115</v>
      </c>
      <c r="AQ23" s="581"/>
      <c r="AR23" s="581"/>
      <c r="AS23" s="581"/>
      <c r="AT23" s="581"/>
      <c r="AU23" s="581"/>
      <c r="AV23" s="581"/>
      <c r="AW23" s="581"/>
      <c r="AX23" s="581"/>
      <c r="AY23" s="581"/>
      <c r="AZ23" s="581"/>
      <c r="BA23" s="581"/>
      <c r="BB23" s="581"/>
      <c r="BC23" s="581"/>
      <c r="BD23" s="581"/>
      <c r="BE23" s="581"/>
      <c r="BF23" s="582"/>
      <c r="BG23" s="565" t="s">
        <v>194</v>
      </c>
      <c r="BH23" s="344"/>
      <c r="BI23" s="344"/>
      <c r="BJ23" s="344"/>
      <c r="BK23" s="344"/>
      <c r="BL23" s="344"/>
      <c r="BM23" s="344"/>
      <c r="BN23" s="566"/>
      <c r="BO23" s="567" t="s">
        <v>194</v>
      </c>
      <c r="BP23" s="567"/>
      <c r="BQ23" s="567"/>
      <c r="BR23" s="567"/>
      <c r="BS23" s="568" t="s">
        <v>194</v>
      </c>
      <c r="BT23" s="568"/>
      <c r="BU23" s="568"/>
      <c r="BV23" s="568"/>
      <c r="BW23" s="568"/>
      <c r="BX23" s="568"/>
      <c r="BY23" s="568"/>
      <c r="BZ23" s="568"/>
      <c r="CA23" s="568"/>
      <c r="CB23" s="569"/>
      <c r="CD23" s="338" t="s">
        <v>304</v>
      </c>
      <c r="CE23" s="339"/>
      <c r="CF23" s="339"/>
      <c r="CG23" s="339"/>
      <c r="CH23" s="339"/>
      <c r="CI23" s="339"/>
      <c r="CJ23" s="339"/>
      <c r="CK23" s="339"/>
      <c r="CL23" s="339"/>
      <c r="CM23" s="339"/>
      <c r="CN23" s="339"/>
      <c r="CO23" s="339"/>
      <c r="CP23" s="339"/>
      <c r="CQ23" s="381"/>
      <c r="CR23" s="338" t="s">
        <v>364</v>
      </c>
      <c r="CS23" s="339"/>
      <c r="CT23" s="339"/>
      <c r="CU23" s="339"/>
      <c r="CV23" s="339"/>
      <c r="CW23" s="339"/>
      <c r="CX23" s="339"/>
      <c r="CY23" s="381"/>
      <c r="CZ23" s="338" t="s">
        <v>367</v>
      </c>
      <c r="DA23" s="339"/>
      <c r="DB23" s="339"/>
      <c r="DC23" s="381"/>
      <c r="DD23" s="338" t="s">
        <v>289</v>
      </c>
      <c r="DE23" s="339"/>
      <c r="DF23" s="339"/>
      <c r="DG23" s="339"/>
      <c r="DH23" s="339"/>
      <c r="DI23" s="339"/>
      <c r="DJ23" s="339"/>
      <c r="DK23" s="381"/>
      <c r="DL23" s="592" t="s">
        <v>370</v>
      </c>
      <c r="DM23" s="593"/>
      <c r="DN23" s="593"/>
      <c r="DO23" s="593"/>
      <c r="DP23" s="593"/>
      <c r="DQ23" s="593"/>
      <c r="DR23" s="593"/>
      <c r="DS23" s="593"/>
      <c r="DT23" s="593"/>
      <c r="DU23" s="593"/>
      <c r="DV23" s="594"/>
      <c r="DW23" s="338" t="s">
        <v>371</v>
      </c>
      <c r="DX23" s="339"/>
      <c r="DY23" s="339"/>
      <c r="DZ23" s="339"/>
      <c r="EA23" s="339"/>
      <c r="EB23" s="339"/>
      <c r="EC23" s="381"/>
    </row>
    <row r="24" spans="2:133" ht="11.25" customHeight="1" x14ac:dyDescent="0.15">
      <c r="B24" s="570" t="s">
        <v>372</v>
      </c>
      <c r="C24" s="459"/>
      <c r="D24" s="459"/>
      <c r="E24" s="459"/>
      <c r="F24" s="459"/>
      <c r="G24" s="459"/>
      <c r="H24" s="459"/>
      <c r="I24" s="459"/>
      <c r="J24" s="459"/>
      <c r="K24" s="459"/>
      <c r="L24" s="459"/>
      <c r="M24" s="459"/>
      <c r="N24" s="459"/>
      <c r="O24" s="459"/>
      <c r="P24" s="459"/>
      <c r="Q24" s="571"/>
      <c r="R24" s="565" t="s">
        <v>194</v>
      </c>
      <c r="S24" s="344"/>
      <c r="T24" s="344"/>
      <c r="U24" s="344"/>
      <c r="V24" s="344"/>
      <c r="W24" s="344"/>
      <c r="X24" s="344"/>
      <c r="Y24" s="566"/>
      <c r="Z24" s="567" t="s">
        <v>194</v>
      </c>
      <c r="AA24" s="567"/>
      <c r="AB24" s="567"/>
      <c r="AC24" s="567"/>
      <c r="AD24" s="568" t="s">
        <v>194</v>
      </c>
      <c r="AE24" s="568"/>
      <c r="AF24" s="568"/>
      <c r="AG24" s="568"/>
      <c r="AH24" s="568"/>
      <c r="AI24" s="568"/>
      <c r="AJ24" s="568"/>
      <c r="AK24" s="568"/>
      <c r="AL24" s="572" t="s">
        <v>194</v>
      </c>
      <c r="AM24" s="350"/>
      <c r="AN24" s="350"/>
      <c r="AO24" s="573"/>
      <c r="AP24" s="570" t="s">
        <v>373</v>
      </c>
      <c r="AQ24" s="581"/>
      <c r="AR24" s="581"/>
      <c r="AS24" s="581"/>
      <c r="AT24" s="581"/>
      <c r="AU24" s="581"/>
      <c r="AV24" s="581"/>
      <c r="AW24" s="581"/>
      <c r="AX24" s="581"/>
      <c r="AY24" s="581"/>
      <c r="AZ24" s="581"/>
      <c r="BA24" s="581"/>
      <c r="BB24" s="581"/>
      <c r="BC24" s="581"/>
      <c r="BD24" s="581"/>
      <c r="BE24" s="581"/>
      <c r="BF24" s="582"/>
      <c r="BG24" s="565" t="s">
        <v>194</v>
      </c>
      <c r="BH24" s="344"/>
      <c r="BI24" s="344"/>
      <c r="BJ24" s="344"/>
      <c r="BK24" s="344"/>
      <c r="BL24" s="344"/>
      <c r="BM24" s="344"/>
      <c r="BN24" s="566"/>
      <c r="BO24" s="567" t="s">
        <v>194</v>
      </c>
      <c r="BP24" s="567"/>
      <c r="BQ24" s="567"/>
      <c r="BR24" s="567"/>
      <c r="BS24" s="568" t="s">
        <v>194</v>
      </c>
      <c r="BT24" s="568"/>
      <c r="BU24" s="568"/>
      <c r="BV24" s="568"/>
      <c r="BW24" s="568"/>
      <c r="BX24" s="568"/>
      <c r="BY24" s="568"/>
      <c r="BZ24" s="568"/>
      <c r="CA24" s="568"/>
      <c r="CB24" s="569"/>
      <c r="CD24" s="554" t="s">
        <v>375</v>
      </c>
      <c r="CE24" s="555"/>
      <c r="CF24" s="555"/>
      <c r="CG24" s="555"/>
      <c r="CH24" s="555"/>
      <c r="CI24" s="555"/>
      <c r="CJ24" s="555"/>
      <c r="CK24" s="555"/>
      <c r="CL24" s="555"/>
      <c r="CM24" s="555"/>
      <c r="CN24" s="555"/>
      <c r="CO24" s="555"/>
      <c r="CP24" s="555"/>
      <c r="CQ24" s="556"/>
      <c r="CR24" s="557">
        <v>7932925</v>
      </c>
      <c r="CS24" s="558"/>
      <c r="CT24" s="558"/>
      <c r="CU24" s="558"/>
      <c r="CV24" s="558"/>
      <c r="CW24" s="558"/>
      <c r="CX24" s="558"/>
      <c r="CY24" s="559"/>
      <c r="CZ24" s="562">
        <v>39</v>
      </c>
      <c r="DA24" s="563"/>
      <c r="DB24" s="563"/>
      <c r="DC24" s="574"/>
      <c r="DD24" s="595">
        <v>5501608</v>
      </c>
      <c r="DE24" s="558"/>
      <c r="DF24" s="558"/>
      <c r="DG24" s="558"/>
      <c r="DH24" s="558"/>
      <c r="DI24" s="558"/>
      <c r="DJ24" s="558"/>
      <c r="DK24" s="559"/>
      <c r="DL24" s="595">
        <v>5047941</v>
      </c>
      <c r="DM24" s="558"/>
      <c r="DN24" s="558"/>
      <c r="DO24" s="558"/>
      <c r="DP24" s="558"/>
      <c r="DQ24" s="558"/>
      <c r="DR24" s="558"/>
      <c r="DS24" s="558"/>
      <c r="DT24" s="558"/>
      <c r="DU24" s="558"/>
      <c r="DV24" s="559"/>
      <c r="DW24" s="562">
        <v>45.1</v>
      </c>
      <c r="DX24" s="563"/>
      <c r="DY24" s="563"/>
      <c r="DZ24" s="563"/>
      <c r="EA24" s="563"/>
      <c r="EB24" s="563"/>
      <c r="EC24" s="564"/>
    </row>
    <row r="25" spans="2:133" ht="11.25" customHeight="1" x14ac:dyDescent="0.15">
      <c r="B25" s="570" t="s">
        <v>79</v>
      </c>
      <c r="C25" s="459"/>
      <c r="D25" s="459"/>
      <c r="E25" s="459"/>
      <c r="F25" s="459"/>
      <c r="G25" s="459"/>
      <c r="H25" s="459"/>
      <c r="I25" s="459"/>
      <c r="J25" s="459"/>
      <c r="K25" s="459"/>
      <c r="L25" s="459"/>
      <c r="M25" s="459"/>
      <c r="N25" s="459"/>
      <c r="O25" s="459"/>
      <c r="P25" s="459"/>
      <c r="Q25" s="571"/>
      <c r="R25" s="565">
        <v>11774502</v>
      </c>
      <c r="S25" s="344"/>
      <c r="T25" s="344"/>
      <c r="U25" s="344"/>
      <c r="V25" s="344"/>
      <c r="W25" s="344"/>
      <c r="X25" s="344"/>
      <c r="Y25" s="566"/>
      <c r="Z25" s="567">
        <v>53.7</v>
      </c>
      <c r="AA25" s="567"/>
      <c r="AB25" s="567"/>
      <c r="AC25" s="567"/>
      <c r="AD25" s="568">
        <v>11016821</v>
      </c>
      <c r="AE25" s="568"/>
      <c r="AF25" s="568"/>
      <c r="AG25" s="568"/>
      <c r="AH25" s="568"/>
      <c r="AI25" s="568"/>
      <c r="AJ25" s="568"/>
      <c r="AK25" s="568"/>
      <c r="AL25" s="572">
        <v>99.3</v>
      </c>
      <c r="AM25" s="350"/>
      <c r="AN25" s="350"/>
      <c r="AO25" s="573"/>
      <c r="AP25" s="570" t="s">
        <v>262</v>
      </c>
      <c r="AQ25" s="581"/>
      <c r="AR25" s="581"/>
      <c r="AS25" s="581"/>
      <c r="AT25" s="581"/>
      <c r="AU25" s="581"/>
      <c r="AV25" s="581"/>
      <c r="AW25" s="581"/>
      <c r="AX25" s="581"/>
      <c r="AY25" s="581"/>
      <c r="AZ25" s="581"/>
      <c r="BA25" s="581"/>
      <c r="BB25" s="581"/>
      <c r="BC25" s="581"/>
      <c r="BD25" s="581"/>
      <c r="BE25" s="581"/>
      <c r="BF25" s="582"/>
      <c r="BG25" s="565" t="s">
        <v>194</v>
      </c>
      <c r="BH25" s="344"/>
      <c r="BI25" s="344"/>
      <c r="BJ25" s="344"/>
      <c r="BK25" s="344"/>
      <c r="BL25" s="344"/>
      <c r="BM25" s="344"/>
      <c r="BN25" s="566"/>
      <c r="BO25" s="567" t="s">
        <v>194</v>
      </c>
      <c r="BP25" s="567"/>
      <c r="BQ25" s="567"/>
      <c r="BR25" s="567"/>
      <c r="BS25" s="568" t="s">
        <v>194</v>
      </c>
      <c r="BT25" s="568"/>
      <c r="BU25" s="568"/>
      <c r="BV25" s="568"/>
      <c r="BW25" s="568"/>
      <c r="BX25" s="568"/>
      <c r="BY25" s="568"/>
      <c r="BZ25" s="568"/>
      <c r="CA25" s="568"/>
      <c r="CB25" s="569"/>
      <c r="CD25" s="570" t="s">
        <v>192</v>
      </c>
      <c r="CE25" s="459"/>
      <c r="CF25" s="459"/>
      <c r="CG25" s="459"/>
      <c r="CH25" s="459"/>
      <c r="CI25" s="459"/>
      <c r="CJ25" s="459"/>
      <c r="CK25" s="459"/>
      <c r="CL25" s="459"/>
      <c r="CM25" s="459"/>
      <c r="CN25" s="459"/>
      <c r="CO25" s="459"/>
      <c r="CP25" s="459"/>
      <c r="CQ25" s="571"/>
      <c r="CR25" s="565">
        <v>2634621</v>
      </c>
      <c r="CS25" s="596"/>
      <c r="CT25" s="596"/>
      <c r="CU25" s="596"/>
      <c r="CV25" s="596"/>
      <c r="CW25" s="596"/>
      <c r="CX25" s="596"/>
      <c r="CY25" s="597"/>
      <c r="CZ25" s="572">
        <v>12.9</v>
      </c>
      <c r="DA25" s="598"/>
      <c r="DB25" s="598"/>
      <c r="DC25" s="599"/>
      <c r="DD25" s="575">
        <v>2479262</v>
      </c>
      <c r="DE25" s="596"/>
      <c r="DF25" s="596"/>
      <c r="DG25" s="596"/>
      <c r="DH25" s="596"/>
      <c r="DI25" s="596"/>
      <c r="DJ25" s="596"/>
      <c r="DK25" s="597"/>
      <c r="DL25" s="575">
        <v>2452052</v>
      </c>
      <c r="DM25" s="596"/>
      <c r="DN25" s="596"/>
      <c r="DO25" s="596"/>
      <c r="DP25" s="596"/>
      <c r="DQ25" s="596"/>
      <c r="DR25" s="596"/>
      <c r="DS25" s="596"/>
      <c r="DT25" s="596"/>
      <c r="DU25" s="596"/>
      <c r="DV25" s="597"/>
      <c r="DW25" s="572">
        <v>21.9</v>
      </c>
      <c r="DX25" s="598"/>
      <c r="DY25" s="598"/>
      <c r="DZ25" s="598"/>
      <c r="EA25" s="598"/>
      <c r="EB25" s="598"/>
      <c r="EC25" s="600"/>
    </row>
    <row r="26" spans="2:133" ht="11.25" customHeight="1" x14ac:dyDescent="0.15">
      <c r="B26" s="570" t="s">
        <v>378</v>
      </c>
      <c r="C26" s="459"/>
      <c r="D26" s="459"/>
      <c r="E26" s="459"/>
      <c r="F26" s="459"/>
      <c r="G26" s="459"/>
      <c r="H26" s="459"/>
      <c r="I26" s="459"/>
      <c r="J26" s="459"/>
      <c r="K26" s="459"/>
      <c r="L26" s="459"/>
      <c r="M26" s="459"/>
      <c r="N26" s="459"/>
      <c r="O26" s="459"/>
      <c r="P26" s="459"/>
      <c r="Q26" s="571"/>
      <c r="R26" s="565">
        <v>3300</v>
      </c>
      <c r="S26" s="344"/>
      <c r="T26" s="344"/>
      <c r="U26" s="344"/>
      <c r="V26" s="344"/>
      <c r="W26" s="344"/>
      <c r="X26" s="344"/>
      <c r="Y26" s="566"/>
      <c r="Z26" s="567">
        <v>0</v>
      </c>
      <c r="AA26" s="567"/>
      <c r="AB26" s="567"/>
      <c r="AC26" s="567"/>
      <c r="AD26" s="568">
        <v>3300</v>
      </c>
      <c r="AE26" s="568"/>
      <c r="AF26" s="568"/>
      <c r="AG26" s="568"/>
      <c r="AH26" s="568"/>
      <c r="AI26" s="568"/>
      <c r="AJ26" s="568"/>
      <c r="AK26" s="568"/>
      <c r="AL26" s="572">
        <v>0</v>
      </c>
      <c r="AM26" s="350"/>
      <c r="AN26" s="350"/>
      <c r="AO26" s="573"/>
      <c r="AP26" s="570" t="s">
        <v>380</v>
      </c>
      <c r="AQ26" s="581"/>
      <c r="AR26" s="581"/>
      <c r="AS26" s="581"/>
      <c r="AT26" s="581"/>
      <c r="AU26" s="581"/>
      <c r="AV26" s="581"/>
      <c r="AW26" s="581"/>
      <c r="AX26" s="581"/>
      <c r="AY26" s="581"/>
      <c r="AZ26" s="581"/>
      <c r="BA26" s="581"/>
      <c r="BB26" s="581"/>
      <c r="BC26" s="581"/>
      <c r="BD26" s="581"/>
      <c r="BE26" s="581"/>
      <c r="BF26" s="582"/>
      <c r="BG26" s="565" t="s">
        <v>194</v>
      </c>
      <c r="BH26" s="344"/>
      <c r="BI26" s="344"/>
      <c r="BJ26" s="344"/>
      <c r="BK26" s="344"/>
      <c r="BL26" s="344"/>
      <c r="BM26" s="344"/>
      <c r="BN26" s="566"/>
      <c r="BO26" s="567" t="s">
        <v>194</v>
      </c>
      <c r="BP26" s="567"/>
      <c r="BQ26" s="567"/>
      <c r="BR26" s="567"/>
      <c r="BS26" s="568" t="s">
        <v>194</v>
      </c>
      <c r="BT26" s="568"/>
      <c r="BU26" s="568"/>
      <c r="BV26" s="568"/>
      <c r="BW26" s="568"/>
      <c r="BX26" s="568"/>
      <c r="BY26" s="568"/>
      <c r="BZ26" s="568"/>
      <c r="CA26" s="568"/>
      <c r="CB26" s="569"/>
      <c r="CD26" s="570" t="s">
        <v>121</v>
      </c>
      <c r="CE26" s="459"/>
      <c r="CF26" s="459"/>
      <c r="CG26" s="459"/>
      <c r="CH26" s="459"/>
      <c r="CI26" s="459"/>
      <c r="CJ26" s="459"/>
      <c r="CK26" s="459"/>
      <c r="CL26" s="459"/>
      <c r="CM26" s="459"/>
      <c r="CN26" s="459"/>
      <c r="CO26" s="459"/>
      <c r="CP26" s="459"/>
      <c r="CQ26" s="571"/>
      <c r="CR26" s="565">
        <v>1729407</v>
      </c>
      <c r="CS26" s="344"/>
      <c r="CT26" s="344"/>
      <c r="CU26" s="344"/>
      <c r="CV26" s="344"/>
      <c r="CW26" s="344"/>
      <c r="CX26" s="344"/>
      <c r="CY26" s="566"/>
      <c r="CZ26" s="572">
        <v>8.5</v>
      </c>
      <c r="DA26" s="598"/>
      <c r="DB26" s="598"/>
      <c r="DC26" s="599"/>
      <c r="DD26" s="575">
        <v>1574048</v>
      </c>
      <c r="DE26" s="344"/>
      <c r="DF26" s="344"/>
      <c r="DG26" s="344"/>
      <c r="DH26" s="344"/>
      <c r="DI26" s="344"/>
      <c r="DJ26" s="344"/>
      <c r="DK26" s="566"/>
      <c r="DL26" s="575" t="s">
        <v>194</v>
      </c>
      <c r="DM26" s="344"/>
      <c r="DN26" s="344"/>
      <c r="DO26" s="344"/>
      <c r="DP26" s="344"/>
      <c r="DQ26" s="344"/>
      <c r="DR26" s="344"/>
      <c r="DS26" s="344"/>
      <c r="DT26" s="344"/>
      <c r="DU26" s="344"/>
      <c r="DV26" s="566"/>
      <c r="DW26" s="572" t="s">
        <v>194</v>
      </c>
      <c r="DX26" s="598"/>
      <c r="DY26" s="598"/>
      <c r="DZ26" s="598"/>
      <c r="EA26" s="598"/>
      <c r="EB26" s="598"/>
      <c r="EC26" s="600"/>
    </row>
    <row r="27" spans="2:133" ht="11.25" customHeight="1" x14ac:dyDescent="0.15">
      <c r="B27" s="570" t="s">
        <v>153</v>
      </c>
      <c r="C27" s="459"/>
      <c r="D27" s="459"/>
      <c r="E27" s="459"/>
      <c r="F27" s="459"/>
      <c r="G27" s="459"/>
      <c r="H27" s="459"/>
      <c r="I27" s="459"/>
      <c r="J27" s="459"/>
      <c r="K27" s="459"/>
      <c r="L27" s="459"/>
      <c r="M27" s="459"/>
      <c r="N27" s="459"/>
      <c r="O27" s="459"/>
      <c r="P27" s="459"/>
      <c r="Q27" s="571"/>
      <c r="R27" s="565">
        <v>17047</v>
      </c>
      <c r="S27" s="344"/>
      <c r="T27" s="344"/>
      <c r="U27" s="344"/>
      <c r="V27" s="344"/>
      <c r="W27" s="344"/>
      <c r="X27" s="344"/>
      <c r="Y27" s="566"/>
      <c r="Z27" s="567">
        <v>0.1</v>
      </c>
      <c r="AA27" s="567"/>
      <c r="AB27" s="567"/>
      <c r="AC27" s="567"/>
      <c r="AD27" s="568" t="s">
        <v>194</v>
      </c>
      <c r="AE27" s="568"/>
      <c r="AF27" s="568"/>
      <c r="AG27" s="568"/>
      <c r="AH27" s="568"/>
      <c r="AI27" s="568"/>
      <c r="AJ27" s="568"/>
      <c r="AK27" s="568"/>
      <c r="AL27" s="572" t="s">
        <v>194</v>
      </c>
      <c r="AM27" s="350"/>
      <c r="AN27" s="350"/>
      <c r="AO27" s="573"/>
      <c r="AP27" s="570" t="s">
        <v>382</v>
      </c>
      <c r="AQ27" s="459"/>
      <c r="AR27" s="459"/>
      <c r="AS27" s="459"/>
      <c r="AT27" s="459"/>
      <c r="AU27" s="459"/>
      <c r="AV27" s="459"/>
      <c r="AW27" s="459"/>
      <c r="AX27" s="459"/>
      <c r="AY27" s="459"/>
      <c r="AZ27" s="459"/>
      <c r="BA27" s="459"/>
      <c r="BB27" s="459"/>
      <c r="BC27" s="459"/>
      <c r="BD27" s="459"/>
      <c r="BE27" s="459"/>
      <c r="BF27" s="571"/>
      <c r="BG27" s="565">
        <v>6604743</v>
      </c>
      <c r="BH27" s="344"/>
      <c r="BI27" s="344"/>
      <c r="BJ27" s="344"/>
      <c r="BK27" s="344"/>
      <c r="BL27" s="344"/>
      <c r="BM27" s="344"/>
      <c r="BN27" s="566"/>
      <c r="BO27" s="567">
        <v>100</v>
      </c>
      <c r="BP27" s="567"/>
      <c r="BQ27" s="567"/>
      <c r="BR27" s="567"/>
      <c r="BS27" s="568">
        <v>522473</v>
      </c>
      <c r="BT27" s="568"/>
      <c r="BU27" s="568"/>
      <c r="BV27" s="568"/>
      <c r="BW27" s="568"/>
      <c r="BX27" s="568"/>
      <c r="BY27" s="568"/>
      <c r="BZ27" s="568"/>
      <c r="CA27" s="568"/>
      <c r="CB27" s="569"/>
      <c r="CD27" s="570" t="s">
        <v>217</v>
      </c>
      <c r="CE27" s="459"/>
      <c r="CF27" s="459"/>
      <c r="CG27" s="459"/>
      <c r="CH27" s="459"/>
      <c r="CI27" s="459"/>
      <c r="CJ27" s="459"/>
      <c r="CK27" s="459"/>
      <c r="CL27" s="459"/>
      <c r="CM27" s="459"/>
      <c r="CN27" s="459"/>
      <c r="CO27" s="459"/>
      <c r="CP27" s="459"/>
      <c r="CQ27" s="571"/>
      <c r="CR27" s="565">
        <v>3639317</v>
      </c>
      <c r="CS27" s="596"/>
      <c r="CT27" s="596"/>
      <c r="CU27" s="596"/>
      <c r="CV27" s="596"/>
      <c r="CW27" s="596"/>
      <c r="CX27" s="596"/>
      <c r="CY27" s="597"/>
      <c r="CZ27" s="572">
        <v>17.899999999999999</v>
      </c>
      <c r="DA27" s="598"/>
      <c r="DB27" s="598"/>
      <c r="DC27" s="599"/>
      <c r="DD27" s="575">
        <v>1407674</v>
      </c>
      <c r="DE27" s="596"/>
      <c r="DF27" s="596"/>
      <c r="DG27" s="596"/>
      <c r="DH27" s="596"/>
      <c r="DI27" s="596"/>
      <c r="DJ27" s="596"/>
      <c r="DK27" s="597"/>
      <c r="DL27" s="575">
        <v>981217</v>
      </c>
      <c r="DM27" s="596"/>
      <c r="DN27" s="596"/>
      <c r="DO27" s="596"/>
      <c r="DP27" s="596"/>
      <c r="DQ27" s="596"/>
      <c r="DR27" s="596"/>
      <c r="DS27" s="596"/>
      <c r="DT27" s="596"/>
      <c r="DU27" s="596"/>
      <c r="DV27" s="597"/>
      <c r="DW27" s="572">
        <v>8.8000000000000007</v>
      </c>
      <c r="DX27" s="598"/>
      <c r="DY27" s="598"/>
      <c r="DZ27" s="598"/>
      <c r="EA27" s="598"/>
      <c r="EB27" s="598"/>
      <c r="EC27" s="600"/>
    </row>
    <row r="28" spans="2:133" ht="11.25" customHeight="1" x14ac:dyDescent="0.15">
      <c r="B28" s="570" t="s">
        <v>303</v>
      </c>
      <c r="C28" s="459"/>
      <c r="D28" s="459"/>
      <c r="E28" s="459"/>
      <c r="F28" s="459"/>
      <c r="G28" s="459"/>
      <c r="H28" s="459"/>
      <c r="I28" s="459"/>
      <c r="J28" s="459"/>
      <c r="K28" s="459"/>
      <c r="L28" s="459"/>
      <c r="M28" s="459"/>
      <c r="N28" s="459"/>
      <c r="O28" s="459"/>
      <c r="P28" s="459"/>
      <c r="Q28" s="571"/>
      <c r="R28" s="565">
        <v>263028</v>
      </c>
      <c r="S28" s="344"/>
      <c r="T28" s="344"/>
      <c r="U28" s="344"/>
      <c r="V28" s="344"/>
      <c r="W28" s="344"/>
      <c r="X28" s="344"/>
      <c r="Y28" s="566"/>
      <c r="Z28" s="567">
        <v>1.2</v>
      </c>
      <c r="AA28" s="567"/>
      <c r="AB28" s="567"/>
      <c r="AC28" s="567"/>
      <c r="AD28" s="568">
        <v>27212</v>
      </c>
      <c r="AE28" s="568"/>
      <c r="AF28" s="568"/>
      <c r="AG28" s="568"/>
      <c r="AH28" s="568"/>
      <c r="AI28" s="568"/>
      <c r="AJ28" s="568"/>
      <c r="AK28" s="568"/>
      <c r="AL28" s="572">
        <v>0.2</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376</v>
      </c>
      <c r="CE28" s="459"/>
      <c r="CF28" s="459"/>
      <c r="CG28" s="459"/>
      <c r="CH28" s="459"/>
      <c r="CI28" s="459"/>
      <c r="CJ28" s="459"/>
      <c r="CK28" s="459"/>
      <c r="CL28" s="459"/>
      <c r="CM28" s="459"/>
      <c r="CN28" s="459"/>
      <c r="CO28" s="459"/>
      <c r="CP28" s="459"/>
      <c r="CQ28" s="571"/>
      <c r="CR28" s="565">
        <v>1658987</v>
      </c>
      <c r="CS28" s="344"/>
      <c r="CT28" s="344"/>
      <c r="CU28" s="344"/>
      <c r="CV28" s="344"/>
      <c r="CW28" s="344"/>
      <c r="CX28" s="344"/>
      <c r="CY28" s="566"/>
      <c r="CZ28" s="572">
        <v>8.1999999999999993</v>
      </c>
      <c r="DA28" s="598"/>
      <c r="DB28" s="598"/>
      <c r="DC28" s="599"/>
      <c r="DD28" s="575">
        <v>1614672</v>
      </c>
      <c r="DE28" s="344"/>
      <c r="DF28" s="344"/>
      <c r="DG28" s="344"/>
      <c r="DH28" s="344"/>
      <c r="DI28" s="344"/>
      <c r="DJ28" s="344"/>
      <c r="DK28" s="566"/>
      <c r="DL28" s="575">
        <v>1614672</v>
      </c>
      <c r="DM28" s="344"/>
      <c r="DN28" s="344"/>
      <c r="DO28" s="344"/>
      <c r="DP28" s="344"/>
      <c r="DQ28" s="344"/>
      <c r="DR28" s="344"/>
      <c r="DS28" s="344"/>
      <c r="DT28" s="344"/>
      <c r="DU28" s="344"/>
      <c r="DV28" s="566"/>
      <c r="DW28" s="572">
        <v>14.4</v>
      </c>
      <c r="DX28" s="598"/>
      <c r="DY28" s="598"/>
      <c r="DZ28" s="598"/>
      <c r="EA28" s="598"/>
      <c r="EB28" s="598"/>
      <c r="EC28" s="600"/>
    </row>
    <row r="29" spans="2:133" ht="11.25" customHeight="1" x14ac:dyDescent="0.15">
      <c r="B29" s="570" t="s">
        <v>18</v>
      </c>
      <c r="C29" s="459"/>
      <c r="D29" s="459"/>
      <c r="E29" s="459"/>
      <c r="F29" s="459"/>
      <c r="G29" s="459"/>
      <c r="H29" s="459"/>
      <c r="I29" s="459"/>
      <c r="J29" s="459"/>
      <c r="K29" s="459"/>
      <c r="L29" s="459"/>
      <c r="M29" s="459"/>
      <c r="N29" s="459"/>
      <c r="O29" s="459"/>
      <c r="P29" s="459"/>
      <c r="Q29" s="571"/>
      <c r="R29" s="565">
        <v>26129</v>
      </c>
      <c r="S29" s="344"/>
      <c r="T29" s="344"/>
      <c r="U29" s="344"/>
      <c r="V29" s="344"/>
      <c r="W29" s="344"/>
      <c r="X29" s="344"/>
      <c r="Y29" s="566"/>
      <c r="Z29" s="567">
        <v>0.1</v>
      </c>
      <c r="AA29" s="567"/>
      <c r="AB29" s="567"/>
      <c r="AC29" s="567"/>
      <c r="AD29" s="568" t="s">
        <v>194</v>
      </c>
      <c r="AE29" s="568"/>
      <c r="AF29" s="568"/>
      <c r="AG29" s="568"/>
      <c r="AH29" s="568"/>
      <c r="AI29" s="568"/>
      <c r="AJ29" s="568"/>
      <c r="AK29" s="568"/>
      <c r="AL29" s="572" t="s">
        <v>194</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169</v>
      </c>
      <c r="CE29" s="538"/>
      <c r="CF29" s="570" t="s">
        <v>22</v>
      </c>
      <c r="CG29" s="459"/>
      <c r="CH29" s="459"/>
      <c r="CI29" s="459"/>
      <c r="CJ29" s="459"/>
      <c r="CK29" s="459"/>
      <c r="CL29" s="459"/>
      <c r="CM29" s="459"/>
      <c r="CN29" s="459"/>
      <c r="CO29" s="459"/>
      <c r="CP29" s="459"/>
      <c r="CQ29" s="571"/>
      <c r="CR29" s="565">
        <v>1658983</v>
      </c>
      <c r="CS29" s="596"/>
      <c r="CT29" s="596"/>
      <c r="CU29" s="596"/>
      <c r="CV29" s="596"/>
      <c r="CW29" s="596"/>
      <c r="CX29" s="596"/>
      <c r="CY29" s="597"/>
      <c r="CZ29" s="572">
        <v>8.1999999999999993</v>
      </c>
      <c r="DA29" s="598"/>
      <c r="DB29" s="598"/>
      <c r="DC29" s="599"/>
      <c r="DD29" s="575">
        <v>1614668</v>
      </c>
      <c r="DE29" s="596"/>
      <c r="DF29" s="596"/>
      <c r="DG29" s="596"/>
      <c r="DH29" s="596"/>
      <c r="DI29" s="596"/>
      <c r="DJ29" s="596"/>
      <c r="DK29" s="597"/>
      <c r="DL29" s="575">
        <v>1614668</v>
      </c>
      <c r="DM29" s="596"/>
      <c r="DN29" s="596"/>
      <c r="DO29" s="596"/>
      <c r="DP29" s="596"/>
      <c r="DQ29" s="596"/>
      <c r="DR29" s="596"/>
      <c r="DS29" s="596"/>
      <c r="DT29" s="596"/>
      <c r="DU29" s="596"/>
      <c r="DV29" s="597"/>
      <c r="DW29" s="572">
        <v>14.4</v>
      </c>
      <c r="DX29" s="598"/>
      <c r="DY29" s="598"/>
      <c r="DZ29" s="598"/>
      <c r="EA29" s="598"/>
      <c r="EB29" s="598"/>
      <c r="EC29" s="600"/>
    </row>
    <row r="30" spans="2:133" ht="11.25" customHeight="1" x14ac:dyDescent="0.15">
      <c r="B30" s="570" t="s">
        <v>333</v>
      </c>
      <c r="C30" s="459"/>
      <c r="D30" s="459"/>
      <c r="E30" s="459"/>
      <c r="F30" s="459"/>
      <c r="G30" s="459"/>
      <c r="H30" s="459"/>
      <c r="I30" s="459"/>
      <c r="J30" s="459"/>
      <c r="K30" s="459"/>
      <c r="L30" s="459"/>
      <c r="M30" s="459"/>
      <c r="N30" s="459"/>
      <c r="O30" s="459"/>
      <c r="P30" s="459"/>
      <c r="Q30" s="571"/>
      <c r="R30" s="565">
        <v>3093025</v>
      </c>
      <c r="S30" s="344"/>
      <c r="T30" s="344"/>
      <c r="U30" s="344"/>
      <c r="V30" s="344"/>
      <c r="W30" s="344"/>
      <c r="X30" s="344"/>
      <c r="Y30" s="566"/>
      <c r="Z30" s="567">
        <v>14.1</v>
      </c>
      <c r="AA30" s="567"/>
      <c r="AB30" s="567"/>
      <c r="AC30" s="567"/>
      <c r="AD30" s="568" t="s">
        <v>194</v>
      </c>
      <c r="AE30" s="568"/>
      <c r="AF30" s="568"/>
      <c r="AG30" s="568"/>
      <c r="AH30" s="568"/>
      <c r="AI30" s="568"/>
      <c r="AJ30" s="568"/>
      <c r="AK30" s="568"/>
      <c r="AL30" s="572" t="s">
        <v>194</v>
      </c>
      <c r="AM30" s="350"/>
      <c r="AN30" s="350"/>
      <c r="AO30" s="573"/>
      <c r="AP30" s="338" t="s">
        <v>304</v>
      </c>
      <c r="AQ30" s="339"/>
      <c r="AR30" s="339"/>
      <c r="AS30" s="339"/>
      <c r="AT30" s="339"/>
      <c r="AU30" s="339"/>
      <c r="AV30" s="339"/>
      <c r="AW30" s="339"/>
      <c r="AX30" s="339"/>
      <c r="AY30" s="339"/>
      <c r="AZ30" s="339"/>
      <c r="BA30" s="339"/>
      <c r="BB30" s="339"/>
      <c r="BC30" s="339"/>
      <c r="BD30" s="339"/>
      <c r="BE30" s="339"/>
      <c r="BF30" s="381"/>
      <c r="BG30" s="338" t="s">
        <v>384</v>
      </c>
      <c r="BH30" s="601"/>
      <c r="BI30" s="601"/>
      <c r="BJ30" s="601"/>
      <c r="BK30" s="601"/>
      <c r="BL30" s="601"/>
      <c r="BM30" s="601"/>
      <c r="BN30" s="601"/>
      <c r="BO30" s="601"/>
      <c r="BP30" s="601"/>
      <c r="BQ30" s="602"/>
      <c r="BR30" s="338" t="s">
        <v>386</v>
      </c>
      <c r="BS30" s="601"/>
      <c r="BT30" s="601"/>
      <c r="BU30" s="601"/>
      <c r="BV30" s="601"/>
      <c r="BW30" s="601"/>
      <c r="BX30" s="601"/>
      <c r="BY30" s="601"/>
      <c r="BZ30" s="601"/>
      <c r="CA30" s="601"/>
      <c r="CB30" s="602"/>
      <c r="CD30" s="546"/>
      <c r="CE30" s="541"/>
      <c r="CF30" s="570" t="s">
        <v>387</v>
      </c>
      <c r="CG30" s="459"/>
      <c r="CH30" s="459"/>
      <c r="CI30" s="459"/>
      <c r="CJ30" s="459"/>
      <c r="CK30" s="459"/>
      <c r="CL30" s="459"/>
      <c r="CM30" s="459"/>
      <c r="CN30" s="459"/>
      <c r="CO30" s="459"/>
      <c r="CP30" s="459"/>
      <c r="CQ30" s="571"/>
      <c r="CR30" s="565">
        <v>1606006</v>
      </c>
      <c r="CS30" s="344"/>
      <c r="CT30" s="344"/>
      <c r="CU30" s="344"/>
      <c r="CV30" s="344"/>
      <c r="CW30" s="344"/>
      <c r="CX30" s="344"/>
      <c r="CY30" s="566"/>
      <c r="CZ30" s="572">
        <v>7.9</v>
      </c>
      <c r="DA30" s="598"/>
      <c r="DB30" s="598"/>
      <c r="DC30" s="599"/>
      <c r="DD30" s="575">
        <v>1561752</v>
      </c>
      <c r="DE30" s="344"/>
      <c r="DF30" s="344"/>
      <c r="DG30" s="344"/>
      <c r="DH30" s="344"/>
      <c r="DI30" s="344"/>
      <c r="DJ30" s="344"/>
      <c r="DK30" s="566"/>
      <c r="DL30" s="575">
        <v>1561752</v>
      </c>
      <c r="DM30" s="344"/>
      <c r="DN30" s="344"/>
      <c r="DO30" s="344"/>
      <c r="DP30" s="344"/>
      <c r="DQ30" s="344"/>
      <c r="DR30" s="344"/>
      <c r="DS30" s="344"/>
      <c r="DT30" s="344"/>
      <c r="DU30" s="344"/>
      <c r="DV30" s="566"/>
      <c r="DW30" s="572">
        <v>13.9</v>
      </c>
      <c r="DX30" s="598"/>
      <c r="DY30" s="598"/>
      <c r="DZ30" s="598"/>
      <c r="EA30" s="598"/>
      <c r="EB30" s="598"/>
      <c r="EC30" s="600"/>
    </row>
    <row r="31" spans="2:133" ht="11.25" customHeight="1" x14ac:dyDescent="0.15">
      <c r="B31" s="578" t="s">
        <v>51</v>
      </c>
      <c r="C31" s="579"/>
      <c r="D31" s="579"/>
      <c r="E31" s="579"/>
      <c r="F31" s="579"/>
      <c r="G31" s="579"/>
      <c r="H31" s="579"/>
      <c r="I31" s="579"/>
      <c r="J31" s="579"/>
      <c r="K31" s="579"/>
      <c r="L31" s="579"/>
      <c r="M31" s="579"/>
      <c r="N31" s="579"/>
      <c r="O31" s="579"/>
      <c r="P31" s="579"/>
      <c r="Q31" s="580"/>
      <c r="R31" s="565" t="s">
        <v>194</v>
      </c>
      <c r="S31" s="344"/>
      <c r="T31" s="344"/>
      <c r="U31" s="344"/>
      <c r="V31" s="344"/>
      <c r="W31" s="344"/>
      <c r="X31" s="344"/>
      <c r="Y31" s="566"/>
      <c r="Z31" s="567" t="s">
        <v>194</v>
      </c>
      <c r="AA31" s="567"/>
      <c r="AB31" s="567"/>
      <c r="AC31" s="567"/>
      <c r="AD31" s="568" t="s">
        <v>194</v>
      </c>
      <c r="AE31" s="568"/>
      <c r="AF31" s="568"/>
      <c r="AG31" s="568"/>
      <c r="AH31" s="568"/>
      <c r="AI31" s="568"/>
      <c r="AJ31" s="568"/>
      <c r="AK31" s="568"/>
      <c r="AL31" s="572" t="s">
        <v>194</v>
      </c>
      <c r="AM31" s="350"/>
      <c r="AN31" s="350"/>
      <c r="AO31" s="573"/>
      <c r="AP31" s="519" t="s">
        <v>4</v>
      </c>
      <c r="AQ31" s="520"/>
      <c r="AR31" s="520"/>
      <c r="AS31" s="520"/>
      <c r="AT31" s="648" t="s">
        <v>388</v>
      </c>
      <c r="AU31" s="42"/>
      <c r="AV31" s="42"/>
      <c r="AW31" s="42"/>
      <c r="AX31" s="554" t="s">
        <v>263</v>
      </c>
      <c r="AY31" s="555"/>
      <c r="AZ31" s="555"/>
      <c r="BA31" s="555"/>
      <c r="BB31" s="555"/>
      <c r="BC31" s="555"/>
      <c r="BD31" s="555"/>
      <c r="BE31" s="555"/>
      <c r="BF31" s="556"/>
      <c r="BG31" s="603">
        <v>99</v>
      </c>
      <c r="BH31" s="604"/>
      <c r="BI31" s="604"/>
      <c r="BJ31" s="604"/>
      <c r="BK31" s="604"/>
      <c r="BL31" s="604"/>
      <c r="BM31" s="563">
        <v>96.2</v>
      </c>
      <c r="BN31" s="604"/>
      <c r="BO31" s="604"/>
      <c r="BP31" s="604"/>
      <c r="BQ31" s="605"/>
      <c r="BR31" s="603">
        <v>99.1</v>
      </c>
      <c r="BS31" s="604"/>
      <c r="BT31" s="604"/>
      <c r="BU31" s="604"/>
      <c r="BV31" s="604"/>
      <c r="BW31" s="604"/>
      <c r="BX31" s="563">
        <v>94.5</v>
      </c>
      <c r="BY31" s="604"/>
      <c r="BZ31" s="604"/>
      <c r="CA31" s="604"/>
      <c r="CB31" s="605"/>
      <c r="CD31" s="546"/>
      <c r="CE31" s="541"/>
      <c r="CF31" s="570" t="s">
        <v>305</v>
      </c>
      <c r="CG31" s="459"/>
      <c r="CH31" s="459"/>
      <c r="CI31" s="459"/>
      <c r="CJ31" s="459"/>
      <c r="CK31" s="459"/>
      <c r="CL31" s="459"/>
      <c r="CM31" s="459"/>
      <c r="CN31" s="459"/>
      <c r="CO31" s="459"/>
      <c r="CP31" s="459"/>
      <c r="CQ31" s="571"/>
      <c r="CR31" s="565">
        <v>52977</v>
      </c>
      <c r="CS31" s="596"/>
      <c r="CT31" s="596"/>
      <c r="CU31" s="596"/>
      <c r="CV31" s="596"/>
      <c r="CW31" s="596"/>
      <c r="CX31" s="596"/>
      <c r="CY31" s="597"/>
      <c r="CZ31" s="572">
        <v>0.3</v>
      </c>
      <c r="DA31" s="598"/>
      <c r="DB31" s="598"/>
      <c r="DC31" s="599"/>
      <c r="DD31" s="575">
        <v>52916</v>
      </c>
      <c r="DE31" s="596"/>
      <c r="DF31" s="596"/>
      <c r="DG31" s="596"/>
      <c r="DH31" s="596"/>
      <c r="DI31" s="596"/>
      <c r="DJ31" s="596"/>
      <c r="DK31" s="597"/>
      <c r="DL31" s="575">
        <v>52916</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15">
      <c r="B32" s="570" t="s">
        <v>389</v>
      </c>
      <c r="C32" s="459"/>
      <c r="D32" s="459"/>
      <c r="E32" s="459"/>
      <c r="F32" s="459"/>
      <c r="G32" s="459"/>
      <c r="H32" s="459"/>
      <c r="I32" s="459"/>
      <c r="J32" s="459"/>
      <c r="K32" s="459"/>
      <c r="L32" s="459"/>
      <c r="M32" s="459"/>
      <c r="N32" s="459"/>
      <c r="O32" s="459"/>
      <c r="P32" s="459"/>
      <c r="Q32" s="571"/>
      <c r="R32" s="565">
        <v>1319279</v>
      </c>
      <c r="S32" s="344"/>
      <c r="T32" s="344"/>
      <c r="U32" s="344"/>
      <c r="V32" s="344"/>
      <c r="W32" s="344"/>
      <c r="X32" s="344"/>
      <c r="Y32" s="566"/>
      <c r="Z32" s="567">
        <v>6</v>
      </c>
      <c r="AA32" s="567"/>
      <c r="AB32" s="567"/>
      <c r="AC32" s="567"/>
      <c r="AD32" s="568" t="s">
        <v>194</v>
      </c>
      <c r="AE32" s="568"/>
      <c r="AF32" s="568"/>
      <c r="AG32" s="568"/>
      <c r="AH32" s="568"/>
      <c r="AI32" s="568"/>
      <c r="AJ32" s="568"/>
      <c r="AK32" s="568"/>
      <c r="AL32" s="572" t="s">
        <v>194</v>
      </c>
      <c r="AM32" s="350"/>
      <c r="AN32" s="350"/>
      <c r="AO32" s="573"/>
      <c r="AP32" s="647"/>
      <c r="AQ32" s="506"/>
      <c r="AR32" s="506"/>
      <c r="AS32" s="506"/>
      <c r="AT32" s="649"/>
      <c r="AU32" s="1" t="s">
        <v>237</v>
      </c>
      <c r="AX32" s="570" t="s">
        <v>365</v>
      </c>
      <c r="AY32" s="459"/>
      <c r="AZ32" s="459"/>
      <c r="BA32" s="459"/>
      <c r="BB32" s="459"/>
      <c r="BC32" s="459"/>
      <c r="BD32" s="459"/>
      <c r="BE32" s="459"/>
      <c r="BF32" s="571"/>
      <c r="BG32" s="606">
        <v>99.2</v>
      </c>
      <c r="BH32" s="596"/>
      <c r="BI32" s="596"/>
      <c r="BJ32" s="596"/>
      <c r="BK32" s="596"/>
      <c r="BL32" s="596"/>
      <c r="BM32" s="350">
        <v>97.3</v>
      </c>
      <c r="BN32" s="596"/>
      <c r="BO32" s="596"/>
      <c r="BP32" s="596"/>
      <c r="BQ32" s="607"/>
      <c r="BR32" s="606">
        <v>99.2</v>
      </c>
      <c r="BS32" s="596"/>
      <c r="BT32" s="596"/>
      <c r="BU32" s="596"/>
      <c r="BV32" s="596"/>
      <c r="BW32" s="596"/>
      <c r="BX32" s="350">
        <v>97</v>
      </c>
      <c r="BY32" s="596"/>
      <c r="BZ32" s="596"/>
      <c r="CA32" s="596"/>
      <c r="CB32" s="607"/>
      <c r="CD32" s="547"/>
      <c r="CE32" s="549"/>
      <c r="CF32" s="570" t="s">
        <v>390</v>
      </c>
      <c r="CG32" s="459"/>
      <c r="CH32" s="459"/>
      <c r="CI32" s="459"/>
      <c r="CJ32" s="459"/>
      <c r="CK32" s="459"/>
      <c r="CL32" s="459"/>
      <c r="CM32" s="459"/>
      <c r="CN32" s="459"/>
      <c r="CO32" s="459"/>
      <c r="CP32" s="459"/>
      <c r="CQ32" s="571"/>
      <c r="CR32" s="565">
        <v>4</v>
      </c>
      <c r="CS32" s="344"/>
      <c r="CT32" s="344"/>
      <c r="CU32" s="344"/>
      <c r="CV32" s="344"/>
      <c r="CW32" s="344"/>
      <c r="CX32" s="344"/>
      <c r="CY32" s="566"/>
      <c r="CZ32" s="572">
        <v>0</v>
      </c>
      <c r="DA32" s="598"/>
      <c r="DB32" s="598"/>
      <c r="DC32" s="599"/>
      <c r="DD32" s="575">
        <v>4</v>
      </c>
      <c r="DE32" s="344"/>
      <c r="DF32" s="344"/>
      <c r="DG32" s="344"/>
      <c r="DH32" s="344"/>
      <c r="DI32" s="344"/>
      <c r="DJ32" s="344"/>
      <c r="DK32" s="566"/>
      <c r="DL32" s="575">
        <v>4</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15">
      <c r="B33" s="570" t="s">
        <v>130</v>
      </c>
      <c r="C33" s="459"/>
      <c r="D33" s="459"/>
      <c r="E33" s="459"/>
      <c r="F33" s="459"/>
      <c r="G33" s="459"/>
      <c r="H33" s="459"/>
      <c r="I33" s="459"/>
      <c r="J33" s="459"/>
      <c r="K33" s="459"/>
      <c r="L33" s="459"/>
      <c r="M33" s="459"/>
      <c r="N33" s="459"/>
      <c r="O33" s="459"/>
      <c r="P33" s="459"/>
      <c r="Q33" s="571"/>
      <c r="R33" s="565">
        <v>89373</v>
      </c>
      <c r="S33" s="344"/>
      <c r="T33" s="344"/>
      <c r="U33" s="344"/>
      <c r="V33" s="344"/>
      <c r="W33" s="344"/>
      <c r="X33" s="344"/>
      <c r="Y33" s="566"/>
      <c r="Z33" s="567">
        <v>0.4</v>
      </c>
      <c r="AA33" s="567"/>
      <c r="AB33" s="567"/>
      <c r="AC33" s="567"/>
      <c r="AD33" s="568">
        <v>41412</v>
      </c>
      <c r="AE33" s="568"/>
      <c r="AF33" s="568"/>
      <c r="AG33" s="568"/>
      <c r="AH33" s="568"/>
      <c r="AI33" s="568"/>
      <c r="AJ33" s="568"/>
      <c r="AK33" s="568"/>
      <c r="AL33" s="572">
        <v>0.4</v>
      </c>
      <c r="AM33" s="350"/>
      <c r="AN33" s="350"/>
      <c r="AO33" s="573"/>
      <c r="AP33" s="522"/>
      <c r="AQ33" s="523"/>
      <c r="AR33" s="523"/>
      <c r="AS33" s="523"/>
      <c r="AT33" s="650"/>
      <c r="AU33" s="43"/>
      <c r="AV33" s="43"/>
      <c r="AW33" s="43"/>
      <c r="AX33" s="583" t="s">
        <v>155</v>
      </c>
      <c r="AY33" s="584"/>
      <c r="AZ33" s="584"/>
      <c r="BA33" s="584"/>
      <c r="BB33" s="584"/>
      <c r="BC33" s="584"/>
      <c r="BD33" s="584"/>
      <c r="BE33" s="584"/>
      <c r="BF33" s="585"/>
      <c r="BG33" s="608">
        <v>98.8</v>
      </c>
      <c r="BH33" s="609"/>
      <c r="BI33" s="609"/>
      <c r="BJ33" s="609"/>
      <c r="BK33" s="609"/>
      <c r="BL33" s="609"/>
      <c r="BM33" s="610">
        <v>95.1</v>
      </c>
      <c r="BN33" s="609"/>
      <c r="BO33" s="609"/>
      <c r="BP33" s="609"/>
      <c r="BQ33" s="611"/>
      <c r="BR33" s="608">
        <v>99</v>
      </c>
      <c r="BS33" s="609"/>
      <c r="BT33" s="609"/>
      <c r="BU33" s="609"/>
      <c r="BV33" s="609"/>
      <c r="BW33" s="609"/>
      <c r="BX33" s="610">
        <v>92.3</v>
      </c>
      <c r="BY33" s="609"/>
      <c r="BZ33" s="609"/>
      <c r="CA33" s="609"/>
      <c r="CB33" s="611"/>
      <c r="CD33" s="570" t="s">
        <v>392</v>
      </c>
      <c r="CE33" s="459"/>
      <c r="CF33" s="459"/>
      <c r="CG33" s="459"/>
      <c r="CH33" s="459"/>
      <c r="CI33" s="459"/>
      <c r="CJ33" s="459"/>
      <c r="CK33" s="459"/>
      <c r="CL33" s="459"/>
      <c r="CM33" s="459"/>
      <c r="CN33" s="459"/>
      <c r="CO33" s="459"/>
      <c r="CP33" s="459"/>
      <c r="CQ33" s="571"/>
      <c r="CR33" s="565">
        <v>9825343</v>
      </c>
      <c r="CS33" s="596"/>
      <c r="CT33" s="596"/>
      <c r="CU33" s="596"/>
      <c r="CV33" s="596"/>
      <c r="CW33" s="596"/>
      <c r="CX33" s="596"/>
      <c r="CY33" s="597"/>
      <c r="CZ33" s="572">
        <v>48.3</v>
      </c>
      <c r="DA33" s="598"/>
      <c r="DB33" s="598"/>
      <c r="DC33" s="599"/>
      <c r="DD33" s="575">
        <v>6964451</v>
      </c>
      <c r="DE33" s="596"/>
      <c r="DF33" s="596"/>
      <c r="DG33" s="596"/>
      <c r="DH33" s="596"/>
      <c r="DI33" s="596"/>
      <c r="DJ33" s="596"/>
      <c r="DK33" s="597"/>
      <c r="DL33" s="575">
        <v>5131651</v>
      </c>
      <c r="DM33" s="596"/>
      <c r="DN33" s="596"/>
      <c r="DO33" s="596"/>
      <c r="DP33" s="596"/>
      <c r="DQ33" s="596"/>
      <c r="DR33" s="596"/>
      <c r="DS33" s="596"/>
      <c r="DT33" s="596"/>
      <c r="DU33" s="596"/>
      <c r="DV33" s="597"/>
      <c r="DW33" s="572">
        <v>45.8</v>
      </c>
      <c r="DX33" s="598"/>
      <c r="DY33" s="598"/>
      <c r="DZ33" s="598"/>
      <c r="EA33" s="598"/>
      <c r="EB33" s="598"/>
      <c r="EC33" s="600"/>
    </row>
    <row r="34" spans="2:133" ht="11.25" customHeight="1" x14ac:dyDescent="0.15">
      <c r="B34" s="570" t="s">
        <v>144</v>
      </c>
      <c r="C34" s="459"/>
      <c r="D34" s="459"/>
      <c r="E34" s="459"/>
      <c r="F34" s="459"/>
      <c r="G34" s="459"/>
      <c r="H34" s="459"/>
      <c r="I34" s="459"/>
      <c r="J34" s="459"/>
      <c r="K34" s="459"/>
      <c r="L34" s="459"/>
      <c r="M34" s="459"/>
      <c r="N34" s="459"/>
      <c r="O34" s="459"/>
      <c r="P34" s="459"/>
      <c r="Q34" s="571"/>
      <c r="R34" s="565">
        <v>778660</v>
      </c>
      <c r="S34" s="344"/>
      <c r="T34" s="344"/>
      <c r="U34" s="344"/>
      <c r="V34" s="344"/>
      <c r="W34" s="344"/>
      <c r="X34" s="344"/>
      <c r="Y34" s="566"/>
      <c r="Z34" s="567">
        <v>3.6</v>
      </c>
      <c r="AA34" s="567"/>
      <c r="AB34" s="567"/>
      <c r="AC34" s="567"/>
      <c r="AD34" s="568" t="s">
        <v>194</v>
      </c>
      <c r="AE34" s="568"/>
      <c r="AF34" s="568"/>
      <c r="AG34" s="568"/>
      <c r="AH34" s="568"/>
      <c r="AI34" s="568"/>
      <c r="AJ34" s="568"/>
      <c r="AK34" s="568"/>
      <c r="AL34" s="572" t="s">
        <v>194</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395</v>
      </c>
      <c r="CE34" s="459"/>
      <c r="CF34" s="459"/>
      <c r="CG34" s="459"/>
      <c r="CH34" s="459"/>
      <c r="CI34" s="459"/>
      <c r="CJ34" s="459"/>
      <c r="CK34" s="459"/>
      <c r="CL34" s="459"/>
      <c r="CM34" s="459"/>
      <c r="CN34" s="459"/>
      <c r="CO34" s="459"/>
      <c r="CP34" s="459"/>
      <c r="CQ34" s="571"/>
      <c r="CR34" s="565">
        <v>3339403</v>
      </c>
      <c r="CS34" s="344"/>
      <c r="CT34" s="344"/>
      <c r="CU34" s="344"/>
      <c r="CV34" s="344"/>
      <c r="CW34" s="344"/>
      <c r="CX34" s="344"/>
      <c r="CY34" s="566"/>
      <c r="CZ34" s="572">
        <v>16.399999999999999</v>
      </c>
      <c r="DA34" s="598"/>
      <c r="DB34" s="598"/>
      <c r="DC34" s="599"/>
      <c r="DD34" s="575">
        <v>2208347</v>
      </c>
      <c r="DE34" s="344"/>
      <c r="DF34" s="344"/>
      <c r="DG34" s="344"/>
      <c r="DH34" s="344"/>
      <c r="DI34" s="344"/>
      <c r="DJ34" s="344"/>
      <c r="DK34" s="566"/>
      <c r="DL34" s="575">
        <v>1886810</v>
      </c>
      <c r="DM34" s="344"/>
      <c r="DN34" s="344"/>
      <c r="DO34" s="344"/>
      <c r="DP34" s="344"/>
      <c r="DQ34" s="344"/>
      <c r="DR34" s="344"/>
      <c r="DS34" s="344"/>
      <c r="DT34" s="344"/>
      <c r="DU34" s="344"/>
      <c r="DV34" s="566"/>
      <c r="DW34" s="572">
        <v>16.899999999999999</v>
      </c>
      <c r="DX34" s="598"/>
      <c r="DY34" s="598"/>
      <c r="DZ34" s="598"/>
      <c r="EA34" s="598"/>
      <c r="EB34" s="598"/>
      <c r="EC34" s="600"/>
    </row>
    <row r="35" spans="2:133" ht="11.25" customHeight="1" x14ac:dyDescent="0.15">
      <c r="B35" s="570" t="s">
        <v>397</v>
      </c>
      <c r="C35" s="459"/>
      <c r="D35" s="459"/>
      <c r="E35" s="459"/>
      <c r="F35" s="459"/>
      <c r="G35" s="459"/>
      <c r="H35" s="459"/>
      <c r="I35" s="459"/>
      <c r="J35" s="459"/>
      <c r="K35" s="459"/>
      <c r="L35" s="459"/>
      <c r="M35" s="459"/>
      <c r="N35" s="459"/>
      <c r="O35" s="459"/>
      <c r="P35" s="459"/>
      <c r="Q35" s="571"/>
      <c r="R35" s="565">
        <v>548872</v>
      </c>
      <c r="S35" s="344"/>
      <c r="T35" s="344"/>
      <c r="U35" s="344"/>
      <c r="V35" s="344"/>
      <c r="W35" s="344"/>
      <c r="X35" s="344"/>
      <c r="Y35" s="566"/>
      <c r="Z35" s="567">
        <v>2.5</v>
      </c>
      <c r="AA35" s="567"/>
      <c r="AB35" s="567"/>
      <c r="AC35" s="567"/>
      <c r="AD35" s="568" t="s">
        <v>194</v>
      </c>
      <c r="AE35" s="568"/>
      <c r="AF35" s="568"/>
      <c r="AG35" s="568"/>
      <c r="AH35" s="568"/>
      <c r="AI35" s="568"/>
      <c r="AJ35" s="568"/>
      <c r="AK35" s="568"/>
      <c r="AL35" s="572" t="s">
        <v>194</v>
      </c>
      <c r="AM35" s="350"/>
      <c r="AN35" s="350"/>
      <c r="AO35" s="573"/>
      <c r="AP35" s="16"/>
      <c r="AQ35" s="338" t="s">
        <v>398</v>
      </c>
      <c r="AR35" s="339"/>
      <c r="AS35" s="339"/>
      <c r="AT35" s="339"/>
      <c r="AU35" s="339"/>
      <c r="AV35" s="339"/>
      <c r="AW35" s="339"/>
      <c r="AX35" s="339"/>
      <c r="AY35" s="339"/>
      <c r="AZ35" s="339"/>
      <c r="BA35" s="339"/>
      <c r="BB35" s="339"/>
      <c r="BC35" s="339"/>
      <c r="BD35" s="339"/>
      <c r="BE35" s="339"/>
      <c r="BF35" s="381"/>
      <c r="BG35" s="338" t="s">
        <v>203</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400</v>
      </c>
      <c r="CE35" s="459"/>
      <c r="CF35" s="459"/>
      <c r="CG35" s="459"/>
      <c r="CH35" s="459"/>
      <c r="CI35" s="459"/>
      <c r="CJ35" s="459"/>
      <c r="CK35" s="459"/>
      <c r="CL35" s="459"/>
      <c r="CM35" s="459"/>
      <c r="CN35" s="459"/>
      <c r="CO35" s="459"/>
      <c r="CP35" s="459"/>
      <c r="CQ35" s="571"/>
      <c r="CR35" s="565">
        <v>282483</v>
      </c>
      <c r="CS35" s="596"/>
      <c r="CT35" s="596"/>
      <c r="CU35" s="596"/>
      <c r="CV35" s="596"/>
      <c r="CW35" s="596"/>
      <c r="CX35" s="596"/>
      <c r="CY35" s="597"/>
      <c r="CZ35" s="572">
        <v>1.4</v>
      </c>
      <c r="DA35" s="598"/>
      <c r="DB35" s="598"/>
      <c r="DC35" s="599"/>
      <c r="DD35" s="575">
        <v>266601</v>
      </c>
      <c r="DE35" s="596"/>
      <c r="DF35" s="596"/>
      <c r="DG35" s="596"/>
      <c r="DH35" s="596"/>
      <c r="DI35" s="596"/>
      <c r="DJ35" s="596"/>
      <c r="DK35" s="597"/>
      <c r="DL35" s="575">
        <v>122832</v>
      </c>
      <c r="DM35" s="596"/>
      <c r="DN35" s="596"/>
      <c r="DO35" s="596"/>
      <c r="DP35" s="596"/>
      <c r="DQ35" s="596"/>
      <c r="DR35" s="596"/>
      <c r="DS35" s="596"/>
      <c r="DT35" s="596"/>
      <c r="DU35" s="596"/>
      <c r="DV35" s="597"/>
      <c r="DW35" s="572">
        <v>1.1000000000000001</v>
      </c>
      <c r="DX35" s="598"/>
      <c r="DY35" s="598"/>
      <c r="DZ35" s="598"/>
      <c r="EA35" s="598"/>
      <c r="EB35" s="598"/>
      <c r="EC35" s="600"/>
    </row>
    <row r="36" spans="2:133" ht="11.25" customHeight="1" x14ac:dyDescent="0.15">
      <c r="B36" s="570" t="s">
        <v>366</v>
      </c>
      <c r="C36" s="459"/>
      <c r="D36" s="459"/>
      <c r="E36" s="459"/>
      <c r="F36" s="459"/>
      <c r="G36" s="459"/>
      <c r="H36" s="459"/>
      <c r="I36" s="459"/>
      <c r="J36" s="459"/>
      <c r="K36" s="459"/>
      <c r="L36" s="459"/>
      <c r="M36" s="459"/>
      <c r="N36" s="459"/>
      <c r="O36" s="459"/>
      <c r="P36" s="459"/>
      <c r="Q36" s="571"/>
      <c r="R36" s="565">
        <v>1828020</v>
      </c>
      <c r="S36" s="344"/>
      <c r="T36" s="344"/>
      <c r="U36" s="344"/>
      <c r="V36" s="344"/>
      <c r="W36" s="344"/>
      <c r="X36" s="344"/>
      <c r="Y36" s="566"/>
      <c r="Z36" s="567">
        <v>8.3000000000000007</v>
      </c>
      <c r="AA36" s="567"/>
      <c r="AB36" s="567"/>
      <c r="AC36" s="567"/>
      <c r="AD36" s="568" t="s">
        <v>194</v>
      </c>
      <c r="AE36" s="568"/>
      <c r="AF36" s="568"/>
      <c r="AG36" s="568"/>
      <c r="AH36" s="568"/>
      <c r="AI36" s="568"/>
      <c r="AJ36" s="568"/>
      <c r="AK36" s="568"/>
      <c r="AL36" s="572" t="s">
        <v>194</v>
      </c>
      <c r="AM36" s="350"/>
      <c r="AN36" s="350"/>
      <c r="AO36" s="573"/>
      <c r="AP36" s="16"/>
      <c r="AQ36" s="612" t="s">
        <v>382</v>
      </c>
      <c r="AR36" s="613"/>
      <c r="AS36" s="613"/>
      <c r="AT36" s="613"/>
      <c r="AU36" s="613"/>
      <c r="AV36" s="613"/>
      <c r="AW36" s="613"/>
      <c r="AX36" s="613"/>
      <c r="AY36" s="614"/>
      <c r="AZ36" s="557">
        <v>2380581</v>
      </c>
      <c r="BA36" s="558"/>
      <c r="BB36" s="558"/>
      <c r="BC36" s="558"/>
      <c r="BD36" s="558"/>
      <c r="BE36" s="558"/>
      <c r="BF36" s="615"/>
      <c r="BG36" s="554" t="s">
        <v>402</v>
      </c>
      <c r="BH36" s="555"/>
      <c r="BI36" s="555"/>
      <c r="BJ36" s="555"/>
      <c r="BK36" s="555"/>
      <c r="BL36" s="555"/>
      <c r="BM36" s="555"/>
      <c r="BN36" s="555"/>
      <c r="BO36" s="555"/>
      <c r="BP36" s="555"/>
      <c r="BQ36" s="555"/>
      <c r="BR36" s="555"/>
      <c r="BS36" s="555"/>
      <c r="BT36" s="555"/>
      <c r="BU36" s="556"/>
      <c r="BV36" s="557">
        <v>141022</v>
      </c>
      <c r="BW36" s="558"/>
      <c r="BX36" s="558"/>
      <c r="BY36" s="558"/>
      <c r="BZ36" s="558"/>
      <c r="CA36" s="558"/>
      <c r="CB36" s="615"/>
      <c r="CD36" s="570" t="s">
        <v>26</v>
      </c>
      <c r="CE36" s="459"/>
      <c r="CF36" s="459"/>
      <c r="CG36" s="459"/>
      <c r="CH36" s="459"/>
      <c r="CI36" s="459"/>
      <c r="CJ36" s="459"/>
      <c r="CK36" s="459"/>
      <c r="CL36" s="459"/>
      <c r="CM36" s="459"/>
      <c r="CN36" s="459"/>
      <c r="CO36" s="459"/>
      <c r="CP36" s="459"/>
      <c r="CQ36" s="571"/>
      <c r="CR36" s="565">
        <v>2664370</v>
      </c>
      <c r="CS36" s="344"/>
      <c r="CT36" s="344"/>
      <c r="CU36" s="344"/>
      <c r="CV36" s="344"/>
      <c r="CW36" s="344"/>
      <c r="CX36" s="344"/>
      <c r="CY36" s="566"/>
      <c r="CZ36" s="572">
        <v>13.1</v>
      </c>
      <c r="DA36" s="598"/>
      <c r="DB36" s="598"/>
      <c r="DC36" s="599"/>
      <c r="DD36" s="575">
        <v>2136171</v>
      </c>
      <c r="DE36" s="344"/>
      <c r="DF36" s="344"/>
      <c r="DG36" s="344"/>
      <c r="DH36" s="344"/>
      <c r="DI36" s="344"/>
      <c r="DJ36" s="344"/>
      <c r="DK36" s="566"/>
      <c r="DL36" s="575">
        <v>1574999</v>
      </c>
      <c r="DM36" s="344"/>
      <c r="DN36" s="344"/>
      <c r="DO36" s="344"/>
      <c r="DP36" s="344"/>
      <c r="DQ36" s="344"/>
      <c r="DR36" s="344"/>
      <c r="DS36" s="344"/>
      <c r="DT36" s="344"/>
      <c r="DU36" s="344"/>
      <c r="DV36" s="566"/>
      <c r="DW36" s="572">
        <v>14.1</v>
      </c>
      <c r="DX36" s="598"/>
      <c r="DY36" s="598"/>
      <c r="DZ36" s="598"/>
      <c r="EA36" s="598"/>
      <c r="EB36" s="598"/>
      <c r="EC36" s="600"/>
    </row>
    <row r="37" spans="2:133" ht="11.25" customHeight="1" x14ac:dyDescent="0.15">
      <c r="B37" s="570" t="s">
        <v>393</v>
      </c>
      <c r="C37" s="459"/>
      <c r="D37" s="459"/>
      <c r="E37" s="459"/>
      <c r="F37" s="459"/>
      <c r="G37" s="459"/>
      <c r="H37" s="459"/>
      <c r="I37" s="459"/>
      <c r="J37" s="459"/>
      <c r="K37" s="459"/>
      <c r="L37" s="459"/>
      <c r="M37" s="459"/>
      <c r="N37" s="459"/>
      <c r="O37" s="459"/>
      <c r="P37" s="459"/>
      <c r="Q37" s="571"/>
      <c r="R37" s="565">
        <v>773773</v>
      </c>
      <c r="S37" s="344"/>
      <c r="T37" s="344"/>
      <c r="U37" s="344"/>
      <c r="V37" s="344"/>
      <c r="W37" s="344"/>
      <c r="X37" s="344"/>
      <c r="Y37" s="566"/>
      <c r="Z37" s="567">
        <v>3.5</v>
      </c>
      <c r="AA37" s="567"/>
      <c r="AB37" s="567"/>
      <c r="AC37" s="567"/>
      <c r="AD37" s="568">
        <v>9610</v>
      </c>
      <c r="AE37" s="568"/>
      <c r="AF37" s="568"/>
      <c r="AG37" s="568"/>
      <c r="AH37" s="568"/>
      <c r="AI37" s="568"/>
      <c r="AJ37" s="568"/>
      <c r="AK37" s="568"/>
      <c r="AL37" s="572">
        <v>0.1</v>
      </c>
      <c r="AM37" s="350"/>
      <c r="AN37" s="350"/>
      <c r="AO37" s="573"/>
      <c r="AQ37" s="616" t="s">
        <v>403</v>
      </c>
      <c r="AR37" s="347"/>
      <c r="AS37" s="347"/>
      <c r="AT37" s="347"/>
      <c r="AU37" s="347"/>
      <c r="AV37" s="347"/>
      <c r="AW37" s="347"/>
      <c r="AX37" s="347"/>
      <c r="AY37" s="617"/>
      <c r="AZ37" s="565">
        <v>650000</v>
      </c>
      <c r="BA37" s="344"/>
      <c r="BB37" s="344"/>
      <c r="BC37" s="344"/>
      <c r="BD37" s="596"/>
      <c r="BE37" s="596"/>
      <c r="BF37" s="607"/>
      <c r="BG37" s="570" t="s">
        <v>404</v>
      </c>
      <c r="BH37" s="459"/>
      <c r="BI37" s="459"/>
      <c r="BJ37" s="459"/>
      <c r="BK37" s="459"/>
      <c r="BL37" s="459"/>
      <c r="BM37" s="459"/>
      <c r="BN37" s="459"/>
      <c r="BO37" s="459"/>
      <c r="BP37" s="459"/>
      <c r="BQ37" s="459"/>
      <c r="BR37" s="459"/>
      <c r="BS37" s="459"/>
      <c r="BT37" s="459"/>
      <c r="BU37" s="571"/>
      <c r="BV37" s="565">
        <v>113942</v>
      </c>
      <c r="BW37" s="344"/>
      <c r="BX37" s="344"/>
      <c r="BY37" s="344"/>
      <c r="BZ37" s="344"/>
      <c r="CA37" s="344"/>
      <c r="CB37" s="576"/>
      <c r="CD37" s="570" t="s">
        <v>157</v>
      </c>
      <c r="CE37" s="459"/>
      <c r="CF37" s="459"/>
      <c r="CG37" s="459"/>
      <c r="CH37" s="459"/>
      <c r="CI37" s="459"/>
      <c r="CJ37" s="459"/>
      <c r="CK37" s="459"/>
      <c r="CL37" s="459"/>
      <c r="CM37" s="459"/>
      <c r="CN37" s="459"/>
      <c r="CO37" s="459"/>
      <c r="CP37" s="459"/>
      <c r="CQ37" s="571"/>
      <c r="CR37" s="565">
        <v>970969</v>
      </c>
      <c r="CS37" s="596"/>
      <c r="CT37" s="596"/>
      <c r="CU37" s="596"/>
      <c r="CV37" s="596"/>
      <c r="CW37" s="596"/>
      <c r="CX37" s="596"/>
      <c r="CY37" s="597"/>
      <c r="CZ37" s="572">
        <v>4.8</v>
      </c>
      <c r="DA37" s="598"/>
      <c r="DB37" s="598"/>
      <c r="DC37" s="599"/>
      <c r="DD37" s="575">
        <v>905769</v>
      </c>
      <c r="DE37" s="596"/>
      <c r="DF37" s="596"/>
      <c r="DG37" s="596"/>
      <c r="DH37" s="596"/>
      <c r="DI37" s="596"/>
      <c r="DJ37" s="596"/>
      <c r="DK37" s="597"/>
      <c r="DL37" s="575">
        <v>905769</v>
      </c>
      <c r="DM37" s="596"/>
      <c r="DN37" s="596"/>
      <c r="DO37" s="596"/>
      <c r="DP37" s="596"/>
      <c r="DQ37" s="596"/>
      <c r="DR37" s="596"/>
      <c r="DS37" s="596"/>
      <c r="DT37" s="596"/>
      <c r="DU37" s="596"/>
      <c r="DV37" s="597"/>
      <c r="DW37" s="572">
        <v>8.1</v>
      </c>
      <c r="DX37" s="598"/>
      <c r="DY37" s="598"/>
      <c r="DZ37" s="598"/>
      <c r="EA37" s="598"/>
      <c r="EB37" s="598"/>
      <c r="EC37" s="600"/>
    </row>
    <row r="38" spans="2:133" ht="11.25" customHeight="1" x14ac:dyDescent="0.15">
      <c r="B38" s="570" t="s">
        <v>406</v>
      </c>
      <c r="C38" s="459"/>
      <c r="D38" s="459"/>
      <c r="E38" s="459"/>
      <c r="F38" s="459"/>
      <c r="G38" s="459"/>
      <c r="H38" s="459"/>
      <c r="I38" s="459"/>
      <c r="J38" s="459"/>
      <c r="K38" s="459"/>
      <c r="L38" s="459"/>
      <c r="M38" s="459"/>
      <c r="N38" s="459"/>
      <c r="O38" s="459"/>
      <c r="P38" s="459"/>
      <c r="Q38" s="571"/>
      <c r="R38" s="565">
        <v>1392297</v>
      </c>
      <c r="S38" s="344"/>
      <c r="T38" s="344"/>
      <c r="U38" s="344"/>
      <c r="V38" s="344"/>
      <c r="W38" s="344"/>
      <c r="X38" s="344"/>
      <c r="Y38" s="566"/>
      <c r="Z38" s="567">
        <v>6.4</v>
      </c>
      <c r="AA38" s="567"/>
      <c r="AB38" s="567"/>
      <c r="AC38" s="567"/>
      <c r="AD38" s="568" t="s">
        <v>194</v>
      </c>
      <c r="AE38" s="568"/>
      <c r="AF38" s="568"/>
      <c r="AG38" s="568"/>
      <c r="AH38" s="568"/>
      <c r="AI38" s="568"/>
      <c r="AJ38" s="568"/>
      <c r="AK38" s="568"/>
      <c r="AL38" s="572" t="s">
        <v>194</v>
      </c>
      <c r="AM38" s="350"/>
      <c r="AN38" s="350"/>
      <c r="AO38" s="573"/>
      <c r="AQ38" s="616" t="s">
        <v>407</v>
      </c>
      <c r="AR38" s="347"/>
      <c r="AS38" s="347"/>
      <c r="AT38" s="347"/>
      <c r="AU38" s="347"/>
      <c r="AV38" s="347"/>
      <c r="AW38" s="347"/>
      <c r="AX38" s="347"/>
      <c r="AY38" s="617"/>
      <c r="AZ38" s="565">
        <v>34495</v>
      </c>
      <c r="BA38" s="344"/>
      <c r="BB38" s="344"/>
      <c r="BC38" s="344"/>
      <c r="BD38" s="596"/>
      <c r="BE38" s="596"/>
      <c r="BF38" s="607"/>
      <c r="BG38" s="570" t="s">
        <v>409</v>
      </c>
      <c r="BH38" s="459"/>
      <c r="BI38" s="459"/>
      <c r="BJ38" s="459"/>
      <c r="BK38" s="459"/>
      <c r="BL38" s="459"/>
      <c r="BM38" s="459"/>
      <c r="BN38" s="459"/>
      <c r="BO38" s="459"/>
      <c r="BP38" s="459"/>
      <c r="BQ38" s="459"/>
      <c r="BR38" s="459"/>
      <c r="BS38" s="459"/>
      <c r="BT38" s="459"/>
      <c r="BU38" s="571"/>
      <c r="BV38" s="565">
        <v>4530</v>
      </c>
      <c r="BW38" s="344"/>
      <c r="BX38" s="344"/>
      <c r="BY38" s="344"/>
      <c r="BZ38" s="344"/>
      <c r="CA38" s="344"/>
      <c r="CB38" s="576"/>
      <c r="CD38" s="570" t="s">
        <v>410</v>
      </c>
      <c r="CE38" s="459"/>
      <c r="CF38" s="459"/>
      <c r="CG38" s="459"/>
      <c r="CH38" s="459"/>
      <c r="CI38" s="459"/>
      <c r="CJ38" s="459"/>
      <c r="CK38" s="459"/>
      <c r="CL38" s="459"/>
      <c r="CM38" s="459"/>
      <c r="CN38" s="459"/>
      <c r="CO38" s="459"/>
      <c r="CP38" s="459"/>
      <c r="CQ38" s="571"/>
      <c r="CR38" s="565">
        <v>1681080</v>
      </c>
      <c r="CS38" s="344"/>
      <c r="CT38" s="344"/>
      <c r="CU38" s="344"/>
      <c r="CV38" s="344"/>
      <c r="CW38" s="344"/>
      <c r="CX38" s="344"/>
      <c r="CY38" s="566"/>
      <c r="CZ38" s="572">
        <v>8.3000000000000007</v>
      </c>
      <c r="DA38" s="598"/>
      <c r="DB38" s="598"/>
      <c r="DC38" s="599"/>
      <c r="DD38" s="575">
        <v>1400178</v>
      </c>
      <c r="DE38" s="344"/>
      <c r="DF38" s="344"/>
      <c r="DG38" s="344"/>
      <c r="DH38" s="344"/>
      <c r="DI38" s="344"/>
      <c r="DJ38" s="344"/>
      <c r="DK38" s="566"/>
      <c r="DL38" s="575">
        <v>1376516</v>
      </c>
      <c r="DM38" s="344"/>
      <c r="DN38" s="344"/>
      <c r="DO38" s="344"/>
      <c r="DP38" s="344"/>
      <c r="DQ38" s="344"/>
      <c r="DR38" s="344"/>
      <c r="DS38" s="344"/>
      <c r="DT38" s="344"/>
      <c r="DU38" s="344"/>
      <c r="DV38" s="566"/>
      <c r="DW38" s="572">
        <v>12.3</v>
      </c>
      <c r="DX38" s="598"/>
      <c r="DY38" s="598"/>
      <c r="DZ38" s="598"/>
      <c r="EA38" s="598"/>
      <c r="EB38" s="598"/>
      <c r="EC38" s="600"/>
    </row>
    <row r="39" spans="2:133" ht="11.25" customHeight="1" x14ac:dyDescent="0.15">
      <c r="B39" s="570" t="s">
        <v>411</v>
      </c>
      <c r="C39" s="459"/>
      <c r="D39" s="459"/>
      <c r="E39" s="459"/>
      <c r="F39" s="459"/>
      <c r="G39" s="459"/>
      <c r="H39" s="459"/>
      <c r="I39" s="459"/>
      <c r="J39" s="459"/>
      <c r="K39" s="459"/>
      <c r="L39" s="459"/>
      <c r="M39" s="459"/>
      <c r="N39" s="459"/>
      <c r="O39" s="459"/>
      <c r="P39" s="459"/>
      <c r="Q39" s="571"/>
      <c r="R39" s="565" t="s">
        <v>194</v>
      </c>
      <c r="S39" s="344"/>
      <c r="T39" s="344"/>
      <c r="U39" s="344"/>
      <c r="V39" s="344"/>
      <c r="W39" s="344"/>
      <c r="X39" s="344"/>
      <c r="Y39" s="566"/>
      <c r="Z39" s="567" t="s">
        <v>194</v>
      </c>
      <c r="AA39" s="567"/>
      <c r="AB39" s="567"/>
      <c r="AC39" s="567"/>
      <c r="AD39" s="568" t="s">
        <v>194</v>
      </c>
      <c r="AE39" s="568"/>
      <c r="AF39" s="568"/>
      <c r="AG39" s="568"/>
      <c r="AH39" s="568"/>
      <c r="AI39" s="568"/>
      <c r="AJ39" s="568"/>
      <c r="AK39" s="568"/>
      <c r="AL39" s="572" t="s">
        <v>194</v>
      </c>
      <c r="AM39" s="350"/>
      <c r="AN39" s="350"/>
      <c r="AO39" s="573"/>
      <c r="AQ39" s="616" t="s">
        <v>297</v>
      </c>
      <c r="AR39" s="347"/>
      <c r="AS39" s="347"/>
      <c r="AT39" s="347"/>
      <c r="AU39" s="347"/>
      <c r="AV39" s="347"/>
      <c r="AW39" s="347"/>
      <c r="AX39" s="347"/>
      <c r="AY39" s="617"/>
      <c r="AZ39" s="565">
        <v>15006</v>
      </c>
      <c r="BA39" s="344"/>
      <c r="BB39" s="344"/>
      <c r="BC39" s="344"/>
      <c r="BD39" s="596"/>
      <c r="BE39" s="596"/>
      <c r="BF39" s="607"/>
      <c r="BG39" s="570" t="s">
        <v>326</v>
      </c>
      <c r="BH39" s="459"/>
      <c r="BI39" s="459"/>
      <c r="BJ39" s="459"/>
      <c r="BK39" s="459"/>
      <c r="BL39" s="459"/>
      <c r="BM39" s="459"/>
      <c r="BN39" s="459"/>
      <c r="BO39" s="459"/>
      <c r="BP39" s="459"/>
      <c r="BQ39" s="459"/>
      <c r="BR39" s="459"/>
      <c r="BS39" s="459"/>
      <c r="BT39" s="459"/>
      <c r="BU39" s="571"/>
      <c r="BV39" s="565">
        <v>6428</v>
      </c>
      <c r="BW39" s="344"/>
      <c r="BX39" s="344"/>
      <c r="BY39" s="344"/>
      <c r="BZ39" s="344"/>
      <c r="CA39" s="344"/>
      <c r="CB39" s="576"/>
      <c r="CD39" s="570" t="s">
        <v>412</v>
      </c>
      <c r="CE39" s="459"/>
      <c r="CF39" s="459"/>
      <c r="CG39" s="459"/>
      <c r="CH39" s="459"/>
      <c r="CI39" s="459"/>
      <c r="CJ39" s="459"/>
      <c r="CK39" s="459"/>
      <c r="CL39" s="459"/>
      <c r="CM39" s="459"/>
      <c r="CN39" s="459"/>
      <c r="CO39" s="459"/>
      <c r="CP39" s="459"/>
      <c r="CQ39" s="571"/>
      <c r="CR39" s="565">
        <v>1122205</v>
      </c>
      <c r="CS39" s="596"/>
      <c r="CT39" s="596"/>
      <c r="CU39" s="596"/>
      <c r="CV39" s="596"/>
      <c r="CW39" s="596"/>
      <c r="CX39" s="596"/>
      <c r="CY39" s="597"/>
      <c r="CZ39" s="572">
        <v>5.5</v>
      </c>
      <c r="DA39" s="598"/>
      <c r="DB39" s="598"/>
      <c r="DC39" s="599"/>
      <c r="DD39" s="575">
        <v>764252</v>
      </c>
      <c r="DE39" s="596"/>
      <c r="DF39" s="596"/>
      <c r="DG39" s="596"/>
      <c r="DH39" s="596"/>
      <c r="DI39" s="596"/>
      <c r="DJ39" s="596"/>
      <c r="DK39" s="597"/>
      <c r="DL39" s="575" t="s">
        <v>194</v>
      </c>
      <c r="DM39" s="596"/>
      <c r="DN39" s="596"/>
      <c r="DO39" s="596"/>
      <c r="DP39" s="596"/>
      <c r="DQ39" s="596"/>
      <c r="DR39" s="596"/>
      <c r="DS39" s="596"/>
      <c r="DT39" s="596"/>
      <c r="DU39" s="596"/>
      <c r="DV39" s="597"/>
      <c r="DW39" s="572" t="s">
        <v>194</v>
      </c>
      <c r="DX39" s="598"/>
      <c r="DY39" s="598"/>
      <c r="DZ39" s="598"/>
      <c r="EA39" s="598"/>
      <c r="EB39" s="598"/>
      <c r="EC39" s="600"/>
    </row>
    <row r="40" spans="2:133" ht="11.25" customHeight="1" x14ac:dyDescent="0.15">
      <c r="B40" s="570" t="s">
        <v>416</v>
      </c>
      <c r="C40" s="459"/>
      <c r="D40" s="459"/>
      <c r="E40" s="459"/>
      <c r="F40" s="459"/>
      <c r="G40" s="459"/>
      <c r="H40" s="459"/>
      <c r="I40" s="459"/>
      <c r="J40" s="459"/>
      <c r="K40" s="459"/>
      <c r="L40" s="459"/>
      <c r="M40" s="459"/>
      <c r="N40" s="459"/>
      <c r="O40" s="459"/>
      <c r="P40" s="459"/>
      <c r="Q40" s="571"/>
      <c r="R40" s="565">
        <v>98697</v>
      </c>
      <c r="S40" s="344"/>
      <c r="T40" s="344"/>
      <c r="U40" s="344"/>
      <c r="V40" s="344"/>
      <c r="W40" s="344"/>
      <c r="X40" s="344"/>
      <c r="Y40" s="566"/>
      <c r="Z40" s="567">
        <v>0.5</v>
      </c>
      <c r="AA40" s="567"/>
      <c r="AB40" s="567"/>
      <c r="AC40" s="567"/>
      <c r="AD40" s="568" t="s">
        <v>194</v>
      </c>
      <c r="AE40" s="568"/>
      <c r="AF40" s="568"/>
      <c r="AG40" s="568"/>
      <c r="AH40" s="568"/>
      <c r="AI40" s="568"/>
      <c r="AJ40" s="568"/>
      <c r="AK40" s="568"/>
      <c r="AL40" s="572" t="s">
        <v>194</v>
      </c>
      <c r="AM40" s="350"/>
      <c r="AN40" s="350"/>
      <c r="AO40" s="573"/>
      <c r="AQ40" s="616" t="s">
        <v>418</v>
      </c>
      <c r="AR40" s="347"/>
      <c r="AS40" s="347"/>
      <c r="AT40" s="347"/>
      <c r="AU40" s="347"/>
      <c r="AV40" s="347"/>
      <c r="AW40" s="347"/>
      <c r="AX40" s="347"/>
      <c r="AY40" s="617"/>
      <c r="AZ40" s="565" t="s">
        <v>194</v>
      </c>
      <c r="BA40" s="344"/>
      <c r="BB40" s="344"/>
      <c r="BC40" s="344"/>
      <c r="BD40" s="596"/>
      <c r="BE40" s="596"/>
      <c r="BF40" s="607"/>
      <c r="BG40" s="647" t="s">
        <v>419</v>
      </c>
      <c r="BH40" s="506"/>
      <c r="BI40" s="506"/>
      <c r="BJ40" s="506"/>
      <c r="BK40" s="506"/>
      <c r="BL40" s="7"/>
      <c r="BM40" s="459" t="s">
        <v>420</v>
      </c>
      <c r="BN40" s="459"/>
      <c r="BO40" s="459"/>
      <c r="BP40" s="459"/>
      <c r="BQ40" s="459"/>
      <c r="BR40" s="459"/>
      <c r="BS40" s="459"/>
      <c r="BT40" s="459"/>
      <c r="BU40" s="571"/>
      <c r="BV40" s="565">
        <v>117</v>
      </c>
      <c r="BW40" s="344"/>
      <c r="BX40" s="344"/>
      <c r="BY40" s="344"/>
      <c r="BZ40" s="344"/>
      <c r="CA40" s="344"/>
      <c r="CB40" s="576"/>
      <c r="CD40" s="570" t="s">
        <v>362</v>
      </c>
      <c r="CE40" s="459"/>
      <c r="CF40" s="459"/>
      <c r="CG40" s="459"/>
      <c r="CH40" s="459"/>
      <c r="CI40" s="459"/>
      <c r="CJ40" s="459"/>
      <c r="CK40" s="459"/>
      <c r="CL40" s="459"/>
      <c r="CM40" s="459"/>
      <c r="CN40" s="459"/>
      <c r="CO40" s="459"/>
      <c r="CP40" s="459"/>
      <c r="CQ40" s="571"/>
      <c r="CR40" s="565">
        <v>735802</v>
      </c>
      <c r="CS40" s="344"/>
      <c r="CT40" s="344"/>
      <c r="CU40" s="344"/>
      <c r="CV40" s="344"/>
      <c r="CW40" s="344"/>
      <c r="CX40" s="344"/>
      <c r="CY40" s="566"/>
      <c r="CZ40" s="572">
        <v>3.6</v>
      </c>
      <c r="DA40" s="598"/>
      <c r="DB40" s="598"/>
      <c r="DC40" s="599"/>
      <c r="DD40" s="575">
        <v>188902</v>
      </c>
      <c r="DE40" s="344"/>
      <c r="DF40" s="344"/>
      <c r="DG40" s="344"/>
      <c r="DH40" s="344"/>
      <c r="DI40" s="344"/>
      <c r="DJ40" s="344"/>
      <c r="DK40" s="566"/>
      <c r="DL40" s="575">
        <v>170494</v>
      </c>
      <c r="DM40" s="344"/>
      <c r="DN40" s="344"/>
      <c r="DO40" s="344"/>
      <c r="DP40" s="344"/>
      <c r="DQ40" s="344"/>
      <c r="DR40" s="344"/>
      <c r="DS40" s="344"/>
      <c r="DT40" s="344"/>
      <c r="DU40" s="344"/>
      <c r="DV40" s="566"/>
      <c r="DW40" s="572">
        <v>1.5</v>
      </c>
      <c r="DX40" s="598"/>
      <c r="DY40" s="598"/>
      <c r="DZ40" s="598"/>
      <c r="EA40" s="598"/>
      <c r="EB40" s="598"/>
      <c r="EC40" s="600"/>
    </row>
    <row r="41" spans="2:133" ht="11.25" customHeight="1" x14ac:dyDescent="0.15">
      <c r="B41" s="583" t="s">
        <v>417</v>
      </c>
      <c r="C41" s="584"/>
      <c r="D41" s="584"/>
      <c r="E41" s="584"/>
      <c r="F41" s="584"/>
      <c r="G41" s="584"/>
      <c r="H41" s="584"/>
      <c r="I41" s="584"/>
      <c r="J41" s="584"/>
      <c r="K41" s="584"/>
      <c r="L41" s="584"/>
      <c r="M41" s="584"/>
      <c r="N41" s="584"/>
      <c r="O41" s="584"/>
      <c r="P41" s="584"/>
      <c r="Q41" s="585"/>
      <c r="R41" s="618">
        <v>21907305</v>
      </c>
      <c r="S41" s="619"/>
      <c r="T41" s="619"/>
      <c r="U41" s="619"/>
      <c r="V41" s="619"/>
      <c r="W41" s="619"/>
      <c r="X41" s="619"/>
      <c r="Y41" s="620"/>
      <c r="Z41" s="621">
        <v>100</v>
      </c>
      <c r="AA41" s="621"/>
      <c r="AB41" s="621"/>
      <c r="AC41" s="621"/>
      <c r="AD41" s="622">
        <v>11098355</v>
      </c>
      <c r="AE41" s="622"/>
      <c r="AF41" s="622"/>
      <c r="AG41" s="622"/>
      <c r="AH41" s="622"/>
      <c r="AI41" s="622"/>
      <c r="AJ41" s="622"/>
      <c r="AK41" s="622"/>
      <c r="AL41" s="623">
        <v>100</v>
      </c>
      <c r="AM41" s="610"/>
      <c r="AN41" s="610"/>
      <c r="AO41" s="624"/>
      <c r="AQ41" s="616" t="s">
        <v>421</v>
      </c>
      <c r="AR41" s="347"/>
      <c r="AS41" s="347"/>
      <c r="AT41" s="347"/>
      <c r="AU41" s="347"/>
      <c r="AV41" s="347"/>
      <c r="AW41" s="347"/>
      <c r="AX41" s="347"/>
      <c r="AY41" s="617"/>
      <c r="AZ41" s="565">
        <v>266949</v>
      </c>
      <c r="BA41" s="344"/>
      <c r="BB41" s="344"/>
      <c r="BC41" s="344"/>
      <c r="BD41" s="596"/>
      <c r="BE41" s="596"/>
      <c r="BF41" s="607"/>
      <c r="BG41" s="647"/>
      <c r="BH41" s="506"/>
      <c r="BI41" s="506"/>
      <c r="BJ41" s="506"/>
      <c r="BK41" s="506"/>
      <c r="BL41" s="7"/>
      <c r="BM41" s="459" t="s">
        <v>333</v>
      </c>
      <c r="BN41" s="459"/>
      <c r="BO41" s="459"/>
      <c r="BP41" s="459"/>
      <c r="BQ41" s="459"/>
      <c r="BR41" s="459"/>
      <c r="BS41" s="459"/>
      <c r="BT41" s="459"/>
      <c r="BU41" s="571"/>
      <c r="BV41" s="565" t="s">
        <v>194</v>
      </c>
      <c r="BW41" s="344"/>
      <c r="BX41" s="344"/>
      <c r="BY41" s="344"/>
      <c r="BZ41" s="344"/>
      <c r="CA41" s="344"/>
      <c r="CB41" s="576"/>
      <c r="CD41" s="570" t="s">
        <v>276</v>
      </c>
      <c r="CE41" s="459"/>
      <c r="CF41" s="459"/>
      <c r="CG41" s="459"/>
      <c r="CH41" s="459"/>
      <c r="CI41" s="459"/>
      <c r="CJ41" s="459"/>
      <c r="CK41" s="459"/>
      <c r="CL41" s="459"/>
      <c r="CM41" s="459"/>
      <c r="CN41" s="459"/>
      <c r="CO41" s="459"/>
      <c r="CP41" s="459"/>
      <c r="CQ41" s="571"/>
      <c r="CR41" s="565" t="s">
        <v>194</v>
      </c>
      <c r="CS41" s="596"/>
      <c r="CT41" s="596"/>
      <c r="CU41" s="596"/>
      <c r="CV41" s="596"/>
      <c r="CW41" s="596"/>
      <c r="CX41" s="596"/>
      <c r="CY41" s="597"/>
      <c r="CZ41" s="572" t="s">
        <v>194</v>
      </c>
      <c r="DA41" s="598"/>
      <c r="DB41" s="598"/>
      <c r="DC41" s="599"/>
      <c r="DD41" s="575" t="s">
        <v>194</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422</v>
      </c>
      <c r="AR42" s="632"/>
      <c r="AS42" s="632"/>
      <c r="AT42" s="632"/>
      <c r="AU42" s="632"/>
      <c r="AV42" s="632"/>
      <c r="AW42" s="632"/>
      <c r="AX42" s="632"/>
      <c r="AY42" s="633"/>
      <c r="AZ42" s="618">
        <v>1414131</v>
      </c>
      <c r="BA42" s="619"/>
      <c r="BB42" s="619"/>
      <c r="BC42" s="619"/>
      <c r="BD42" s="609"/>
      <c r="BE42" s="609"/>
      <c r="BF42" s="611"/>
      <c r="BG42" s="522"/>
      <c r="BH42" s="523"/>
      <c r="BI42" s="523"/>
      <c r="BJ42" s="523"/>
      <c r="BK42" s="523"/>
      <c r="BL42" s="20"/>
      <c r="BM42" s="584" t="s">
        <v>423</v>
      </c>
      <c r="BN42" s="584"/>
      <c r="BO42" s="584"/>
      <c r="BP42" s="584"/>
      <c r="BQ42" s="584"/>
      <c r="BR42" s="584"/>
      <c r="BS42" s="584"/>
      <c r="BT42" s="584"/>
      <c r="BU42" s="585"/>
      <c r="BV42" s="618">
        <v>404</v>
      </c>
      <c r="BW42" s="619"/>
      <c r="BX42" s="619"/>
      <c r="BY42" s="619"/>
      <c r="BZ42" s="619"/>
      <c r="CA42" s="619"/>
      <c r="CB42" s="634"/>
      <c r="CD42" s="570" t="s">
        <v>267</v>
      </c>
      <c r="CE42" s="459"/>
      <c r="CF42" s="459"/>
      <c r="CG42" s="459"/>
      <c r="CH42" s="459"/>
      <c r="CI42" s="459"/>
      <c r="CJ42" s="459"/>
      <c r="CK42" s="459"/>
      <c r="CL42" s="459"/>
      <c r="CM42" s="459"/>
      <c r="CN42" s="459"/>
      <c r="CO42" s="459"/>
      <c r="CP42" s="459"/>
      <c r="CQ42" s="571"/>
      <c r="CR42" s="565">
        <v>2594296</v>
      </c>
      <c r="CS42" s="596"/>
      <c r="CT42" s="596"/>
      <c r="CU42" s="596"/>
      <c r="CV42" s="596"/>
      <c r="CW42" s="596"/>
      <c r="CX42" s="596"/>
      <c r="CY42" s="597"/>
      <c r="CZ42" s="572">
        <v>12.7</v>
      </c>
      <c r="DA42" s="598"/>
      <c r="DB42" s="598"/>
      <c r="DC42" s="599"/>
      <c r="DD42" s="575">
        <v>466677</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48</v>
      </c>
      <c r="CD43" s="570" t="s">
        <v>80</v>
      </c>
      <c r="CE43" s="459"/>
      <c r="CF43" s="459"/>
      <c r="CG43" s="459"/>
      <c r="CH43" s="459"/>
      <c r="CI43" s="459"/>
      <c r="CJ43" s="459"/>
      <c r="CK43" s="459"/>
      <c r="CL43" s="459"/>
      <c r="CM43" s="459"/>
      <c r="CN43" s="459"/>
      <c r="CO43" s="459"/>
      <c r="CP43" s="459"/>
      <c r="CQ43" s="571"/>
      <c r="CR43" s="565">
        <v>59363</v>
      </c>
      <c r="CS43" s="596"/>
      <c r="CT43" s="596"/>
      <c r="CU43" s="596"/>
      <c r="CV43" s="596"/>
      <c r="CW43" s="596"/>
      <c r="CX43" s="596"/>
      <c r="CY43" s="597"/>
      <c r="CZ43" s="572">
        <v>0.3</v>
      </c>
      <c r="DA43" s="598"/>
      <c r="DB43" s="598"/>
      <c r="DC43" s="599"/>
      <c r="DD43" s="575">
        <v>59363</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399</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169</v>
      </c>
      <c r="CE44" s="538"/>
      <c r="CF44" s="570" t="s">
        <v>424</v>
      </c>
      <c r="CG44" s="459"/>
      <c r="CH44" s="459"/>
      <c r="CI44" s="459"/>
      <c r="CJ44" s="459"/>
      <c r="CK44" s="459"/>
      <c r="CL44" s="459"/>
      <c r="CM44" s="459"/>
      <c r="CN44" s="459"/>
      <c r="CO44" s="459"/>
      <c r="CP44" s="459"/>
      <c r="CQ44" s="571"/>
      <c r="CR44" s="565">
        <v>2550267</v>
      </c>
      <c r="CS44" s="344"/>
      <c r="CT44" s="344"/>
      <c r="CU44" s="344"/>
      <c r="CV44" s="344"/>
      <c r="CW44" s="344"/>
      <c r="CX44" s="344"/>
      <c r="CY44" s="566"/>
      <c r="CZ44" s="572">
        <v>12.5</v>
      </c>
      <c r="DA44" s="350"/>
      <c r="DB44" s="350"/>
      <c r="DC44" s="577"/>
      <c r="DD44" s="575">
        <v>449121</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254</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426</v>
      </c>
      <c r="CG45" s="459"/>
      <c r="CH45" s="459"/>
      <c r="CI45" s="459"/>
      <c r="CJ45" s="459"/>
      <c r="CK45" s="459"/>
      <c r="CL45" s="459"/>
      <c r="CM45" s="459"/>
      <c r="CN45" s="459"/>
      <c r="CO45" s="459"/>
      <c r="CP45" s="459"/>
      <c r="CQ45" s="571"/>
      <c r="CR45" s="565">
        <v>1293809</v>
      </c>
      <c r="CS45" s="596"/>
      <c r="CT45" s="596"/>
      <c r="CU45" s="596"/>
      <c r="CV45" s="596"/>
      <c r="CW45" s="596"/>
      <c r="CX45" s="596"/>
      <c r="CY45" s="597"/>
      <c r="CZ45" s="572">
        <v>6.4</v>
      </c>
      <c r="DA45" s="598"/>
      <c r="DB45" s="598"/>
      <c r="DC45" s="599"/>
      <c r="DD45" s="575">
        <v>117484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427</v>
      </c>
      <c r="CG46" s="459"/>
      <c r="CH46" s="459"/>
      <c r="CI46" s="459"/>
      <c r="CJ46" s="459"/>
      <c r="CK46" s="459"/>
      <c r="CL46" s="459"/>
      <c r="CM46" s="459"/>
      <c r="CN46" s="459"/>
      <c r="CO46" s="459"/>
      <c r="CP46" s="459"/>
      <c r="CQ46" s="571"/>
      <c r="CR46" s="565">
        <v>1160995</v>
      </c>
      <c r="CS46" s="344"/>
      <c r="CT46" s="344"/>
      <c r="CU46" s="344"/>
      <c r="CV46" s="344"/>
      <c r="CW46" s="344"/>
      <c r="CX46" s="344"/>
      <c r="CY46" s="566"/>
      <c r="CZ46" s="572">
        <v>5.7</v>
      </c>
      <c r="DA46" s="350"/>
      <c r="DB46" s="350"/>
      <c r="DC46" s="577"/>
      <c r="DD46" s="575">
        <v>304283</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428</v>
      </c>
      <c r="CG47" s="459"/>
      <c r="CH47" s="459"/>
      <c r="CI47" s="459"/>
      <c r="CJ47" s="459"/>
      <c r="CK47" s="459"/>
      <c r="CL47" s="459"/>
      <c r="CM47" s="459"/>
      <c r="CN47" s="459"/>
      <c r="CO47" s="459"/>
      <c r="CP47" s="459"/>
      <c r="CQ47" s="571"/>
      <c r="CR47" s="565">
        <v>44029</v>
      </c>
      <c r="CS47" s="596"/>
      <c r="CT47" s="596"/>
      <c r="CU47" s="596"/>
      <c r="CV47" s="596"/>
      <c r="CW47" s="596"/>
      <c r="CX47" s="596"/>
      <c r="CY47" s="597"/>
      <c r="CZ47" s="572">
        <v>0.2</v>
      </c>
      <c r="DA47" s="598"/>
      <c r="DB47" s="598"/>
      <c r="DC47" s="599"/>
      <c r="DD47" s="575">
        <v>17556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430</v>
      </c>
      <c r="CG48" s="459"/>
      <c r="CH48" s="459"/>
      <c r="CI48" s="459"/>
      <c r="CJ48" s="459"/>
      <c r="CK48" s="459"/>
      <c r="CL48" s="459"/>
      <c r="CM48" s="459"/>
      <c r="CN48" s="459"/>
      <c r="CO48" s="459"/>
      <c r="CP48" s="459"/>
      <c r="CQ48" s="571"/>
      <c r="CR48" s="565" t="s">
        <v>194</v>
      </c>
      <c r="CS48" s="344"/>
      <c r="CT48" s="344"/>
      <c r="CU48" s="344"/>
      <c r="CV48" s="344"/>
      <c r="CW48" s="344"/>
      <c r="CX48" s="344"/>
      <c r="CY48" s="566"/>
      <c r="CZ48" s="572" t="s">
        <v>194</v>
      </c>
      <c r="DA48" s="350"/>
      <c r="DB48" s="350"/>
      <c r="DC48" s="577"/>
      <c r="DD48" s="575" t="s">
        <v>194</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189</v>
      </c>
      <c r="CE49" s="584"/>
      <c r="CF49" s="584"/>
      <c r="CG49" s="584"/>
      <c r="CH49" s="584"/>
      <c r="CI49" s="584"/>
      <c r="CJ49" s="584"/>
      <c r="CK49" s="584"/>
      <c r="CL49" s="584"/>
      <c r="CM49" s="584"/>
      <c r="CN49" s="584"/>
      <c r="CO49" s="584"/>
      <c r="CP49" s="584"/>
      <c r="CQ49" s="585"/>
      <c r="CR49" s="618">
        <v>20352564</v>
      </c>
      <c r="CS49" s="609"/>
      <c r="CT49" s="609"/>
      <c r="CU49" s="609"/>
      <c r="CV49" s="609"/>
      <c r="CW49" s="609"/>
      <c r="CX49" s="609"/>
      <c r="CY49" s="637"/>
      <c r="CZ49" s="623">
        <v>100</v>
      </c>
      <c r="DA49" s="638"/>
      <c r="DB49" s="638"/>
      <c r="DC49" s="639"/>
      <c r="DD49" s="640">
        <v>12932736</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1tsI94Dx7Uq5Pk3ZGUNO5E9XguXmTh264ZxDFj3pmxv3qacCsAgBSfjI0hB3Dt3uW0VmD2lgz51mBIL6/Ot8ug==" saltValue="+HcC5SPV7iTXxK2+sKSVE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287</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291</v>
      </c>
      <c r="DK2" s="653"/>
      <c r="DL2" s="653"/>
      <c r="DM2" s="653"/>
      <c r="DN2" s="653"/>
      <c r="DO2" s="654"/>
      <c r="DP2" s="50"/>
      <c r="DQ2" s="652" t="s">
        <v>292</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432</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433</v>
      </c>
      <c r="B5" s="911"/>
      <c r="C5" s="911"/>
      <c r="D5" s="911"/>
      <c r="E5" s="911"/>
      <c r="F5" s="911"/>
      <c r="G5" s="911"/>
      <c r="H5" s="911"/>
      <c r="I5" s="911"/>
      <c r="J5" s="911"/>
      <c r="K5" s="911"/>
      <c r="L5" s="911"/>
      <c r="M5" s="911"/>
      <c r="N5" s="911"/>
      <c r="O5" s="911"/>
      <c r="P5" s="912"/>
      <c r="Q5" s="916" t="s">
        <v>175</v>
      </c>
      <c r="R5" s="917"/>
      <c r="S5" s="917"/>
      <c r="T5" s="917"/>
      <c r="U5" s="918"/>
      <c r="V5" s="916" t="s">
        <v>434</v>
      </c>
      <c r="W5" s="917"/>
      <c r="X5" s="917"/>
      <c r="Y5" s="917"/>
      <c r="Z5" s="918"/>
      <c r="AA5" s="916" t="s">
        <v>435</v>
      </c>
      <c r="AB5" s="917"/>
      <c r="AC5" s="917"/>
      <c r="AD5" s="917"/>
      <c r="AE5" s="917"/>
      <c r="AF5" s="922" t="s">
        <v>172</v>
      </c>
      <c r="AG5" s="917"/>
      <c r="AH5" s="917"/>
      <c r="AI5" s="917"/>
      <c r="AJ5" s="923"/>
      <c r="AK5" s="917" t="s">
        <v>436</v>
      </c>
      <c r="AL5" s="917"/>
      <c r="AM5" s="917"/>
      <c r="AN5" s="917"/>
      <c r="AO5" s="918"/>
      <c r="AP5" s="916" t="s">
        <v>437</v>
      </c>
      <c r="AQ5" s="917"/>
      <c r="AR5" s="917"/>
      <c r="AS5" s="917"/>
      <c r="AT5" s="918"/>
      <c r="AU5" s="916" t="s">
        <v>440</v>
      </c>
      <c r="AV5" s="917"/>
      <c r="AW5" s="917"/>
      <c r="AX5" s="917"/>
      <c r="AY5" s="923"/>
      <c r="AZ5" s="56"/>
      <c r="BA5" s="56"/>
      <c r="BB5" s="56"/>
      <c r="BC5" s="56"/>
      <c r="BD5" s="56"/>
      <c r="BE5" s="67"/>
      <c r="BF5" s="67"/>
      <c r="BG5" s="67"/>
      <c r="BH5" s="67"/>
      <c r="BI5" s="67"/>
      <c r="BJ5" s="67"/>
      <c r="BK5" s="67"/>
      <c r="BL5" s="67"/>
      <c r="BM5" s="67"/>
      <c r="BN5" s="67"/>
      <c r="BO5" s="67"/>
      <c r="BP5" s="67"/>
      <c r="BQ5" s="910" t="s">
        <v>441</v>
      </c>
      <c r="BR5" s="911"/>
      <c r="BS5" s="911"/>
      <c r="BT5" s="911"/>
      <c r="BU5" s="911"/>
      <c r="BV5" s="911"/>
      <c r="BW5" s="911"/>
      <c r="BX5" s="911"/>
      <c r="BY5" s="911"/>
      <c r="BZ5" s="911"/>
      <c r="CA5" s="911"/>
      <c r="CB5" s="911"/>
      <c r="CC5" s="911"/>
      <c r="CD5" s="911"/>
      <c r="CE5" s="911"/>
      <c r="CF5" s="911"/>
      <c r="CG5" s="912"/>
      <c r="CH5" s="916" t="s">
        <v>359</v>
      </c>
      <c r="CI5" s="917"/>
      <c r="CJ5" s="917"/>
      <c r="CK5" s="917"/>
      <c r="CL5" s="918"/>
      <c r="CM5" s="916" t="s">
        <v>313</v>
      </c>
      <c r="CN5" s="917"/>
      <c r="CO5" s="917"/>
      <c r="CP5" s="917"/>
      <c r="CQ5" s="918"/>
      <c r="CR5" s="916" t="s">
        <v>234</v>
      </c>
      <c r="CS5" s="917"/>
      <c r="CT5" s="917"/>
      <c r="CU5" s="917"/>
      <c r="CV5" s="918"/>
      <c r="CW5" s="916" t="s">
        <v>50</v>
      </c>
      <c r="CX5" s="917"/>
      <c r="CY5" s="917"/>
      <c r="CZ5" s="917"/>
      <c r="DA5" s="918"/>
      <c r="DB5" s="916" t="s">
        <v>442</v>
      </c>
      <c r="DC5" s="917"/>
      <c r="DD5" s="917"/>
      <c r="DE5" s="917"/>
      <c r="DF5" s="918"/>
      <c r="DG5" s="926" t="s">
        <v>231</v>
      </c>
      <c r="DH5" s="927"/>
      <c r="DI5" s="927"/>
      <c r="DJ5" s="927"/>
      <c r="DK5" s="928"/>
      <c r="DL5" s="926" t="s">
        <v>445</v>
      </c>
      <c r="DM5" s="927"/>
      <c r="DN5" s="927"/>
      <c r="DO5" s="927"/>
      <c r="DP5" s="928"/>
      <c r="DQ5" s="916" t="s">
        <v>446</v>
      </c>
      <c r="DR5" s="917"/>
      <c r="DS5" s="917"/>
      <c r="DT5" s="917"/>
      <c r="DU5" s="918"/>
      <c r="DV5" s="916" t="s">
        <v>440</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448</v>
      </c>
      <c r="C7" s="658"/>
      <c r="D7" s="658"/>
      <c r="E7" s="658"/>
      <c r="F7" s="658"/>
      <c r="G7" s="658"/>
      <c r="H7" s="658"/>
      <c r="I7" s="658"/>
      <c r="J7" s="658"/>
      <c r="K7" s="658"/>
      <c r="L7" s="658"/>
      <c r="M7" s="658"/>
      <c r="N7" s="658"/>
      <c r="O7" s="658"/>
      <c r="P7" s="659"/>
      <c r="Q7" s="660">
        <v>21848</v>
      </c>
      <c r="R7" s="661"/>
      <c r="S7" s="661"/>
      <c r="T7" s="661"/>
      <c r="U7" s="661"/>
      <c r="V7" s="661">
        <v>20298</v>
      </c>
      <c r="W7" s="661"/>
      <c r="X7" s="661"/>
      <c r="Y7" s="661"/>
      <c r="Z7" s="661"/>
      <c r="AA7" s="661">
        <v>1550</v>
      </c>
      <c r="AB7" s="661"/>
      <c r="AC7" s="661"/>
      <c r="AD7" s="661"/>
      <c r="AE7" s="662"/>
      <c r="AF7" s="663">
        <v>1214</v>
      </c>
      <c r="AG7" s="664"/>
      <c r="AH7" s="664"/>
      <c r="AI7" s="664"/>
      <c r="AJ7" s="665"/>
      <c r="AK7" s="666">
        <v>549</v>
      </c>
      <c r="AL7" s="661"/>
      <c r="AM7" s="661"/>
      <c r="AN7" s="661"/>
      <c r="AO7" s="661"/>
      <c r="AP7" s="661">
        <v>15919</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164</v>
      </c>
      <c r="BT7" s="658"/>
      <c r="BU7" s="658"/>
      <c r="BV7" s="658"/>
      <c r="BW7" s="658"/>
      <c r="BX7" s="658"/>
      <c r="BY7" s="658"/>
      <c r="BZ7" s="658"/>
      <c r="CA7" s="658"/>
      <c r="CB7" s="658"/>
      <c r="CC7" s="658"/>
      <c r="CD7" s="658"/>
      <c r="CE7" s="658"/>
      <c r="CF7" s="658"/>
      <c r="CG7" s="659"/>
      <c r="CH7" s="669">
        <v>-18</v>
      </c>
      <c r="CI7" s="670"/>
      <c r="CJ7" s="670"/>
      <c r="CK7" s="670"/>
      <c r="CL7" s="671"/>
      <c r="CM7" s="669">
        <v>57</v>
      </c>
      <c r="CN7" s="670"/>
      <c r="CO7" s="670"/>
      <c r="CP7" s="670"/>
      <c r="CQ7" s="671"/>
      <c r="CR7" s="669">
        <v>30</v>
      </c>
      <c r="CS7" s="670"/>
      <c r="CT7" s="670"/>
      <c r="CU7" s="670"/>
      <c r="CV7" s="671"/>
      <c r="CW7" s="669" t="s">
        <v>194</v>
      </c>
      <c r="CX7" s="670"/>
      <c r="CY7" s="670"/>
      <c r="CZ7" s="670"/>
      <c r="DA7" s="671"/>
      <c r="DB7" s="669" t="s">
        <v>194</v>
      </c>
      <c r="DC7" s="670"/>
      <c r="DD7" s="670"/>
      <c r="DE7" s="670"/>
      <c r="DF7" s="671"/>
      <c r="DG7" s="669" t="s">
        <v>194</v>
      </c>
      <c r="DH7" s="670"/>
      <c r="DI7" s="670"/>
      <c r="DJ7" s="670"/>
      <c r="DK7" s="671"/>
      <c r="DL7" s="669">
        <v>117</v>
      </c>
      <c r="DM7" s="670"/>
      <c r="DN7" s="670"/>
      <c r="DO7" s="670"/>
      <c r="DP7" s="671"/>
      <c r="DQ7" s="669">
        <v>58</v>
      </c>
      <c r="DR7" s="670"/>
      <c r="DS7" s="670"/>
      <c r="DT7" s="670"/>
      <c r="DU7" s="671"/>
      <c r="DV7" s="657"/>
      <c r="DW7" s="658"/>
      <c r="DX7" s="658"/>
      <c r="DY7" s="658"/>
      <c r="DZ7" s="672"/>
      <c r="EA7" s="67"/>
    </row>
    <row r="8" spans="1:131" s="47" customFormat="1" ht="26.25" customHeight="1" x14ac:dyDescent="0.15">
      <c r="A8" s="52">
        <v>2</v>
      </c>
      <c r="B8" s="673" t="s">
        <v>425</v>
      </c>
      <c r="C8" s="674"/>
      <c r="D8" s="674"/>
      <c r="E8" s="674"/>
      <c r="F8" s="674"/>
      <c r="G8" s="674"/>
      <c r="H8" s="674"/>
      <c r="I8" s="674"/>
      <c r="J8" s="674"/>
      <c r="K8" s="674"/>
      <c r="L8" s="674"/>
      <c r="M8" s="674"/>
      <c r="N8" s="674"/>
      <c r="O8" s="674"/>
      <c r="P8" s="675"/>
      <c r="Q8" s="676">
        <v>249</v>
      </c>
      <c r="R8" s="677"/>
      <c r="S8" s="677"/>
      <c r="T8" s="677"/>
      <c r="U8" s="677"/>
      <c r="V8" s="677">
        <v>244</v>
      </c>
      <c r="W8" s="677"/>
      <c r="X8" s="677"/>
      <c r="Y8" s="677"/>
      <c r="Z8" s="677"/>
      <c r="AA8" s="677">
        <v>5</v>
      </c>
      <c r="AB8" s="677"/>
      <c r="AC8" s="677"/>
      <c r="AD8" s="677"/>
      <c r="AE8" s="678"/>
      <c r="AF8" s="679">
        <v>0</v>
      </c>
      <c r="AG8" s="680"/>
      <c r="AH8" s="680"/>
      <c r="AI8" s="680"/>
      <c r="AJ8" s="681"/>
      <c r="AK8" s="682" t="s">
        <v>194</v>
      </c>
      <c r="AL8" s="677"/>
      <c r="AM8" s="677"/>
      <c r="AN8" s="677"/>
      <c r="AO8" s="677"/>
      <c r="AP8" s="677">
        <v>48</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528</v>
      </c>
      <c r="BT8" s="674"/>
      <c r="BU8" s="674"/>
      <c r="BV8" s="674"/>
      <c r="BW8" s="674"/>
      <c r="BX8" s="674"/>
      <c r="BY8" s="674"/>
      <c r="BZ8" s="674"/>
      <c r="CA8" s="674"/>
      <c r="CB8" s="674"/>
      <c r="CC8" s="674"/>
      <c r="CD8" s="674"/>
      <c r="CE8" s="674"/>
      <c r="CF8" s="674"/>
      <c r="CG8" s="675"/>
      <c r="CH8" s="685">
        <v>1</v>
      </c>
      <c r="CI8" s="680"/>
      <c r="CJ8" s="680"/>
      <c r="CK8" s="680"/>
      <c r="CL8" s="686"/>
      <c r="CM8" s="685">
        <v>98</v>
      </c>
      <c r="CN8" s="680"/>
      <c r="CO8" s="680"/>
      <c r="CP8" s="680"/>
      <c r="CQ8" s="686"/>
      <c r="CR8" s="685">
        <v>30</v>
      </c>
      <c r="CS8" s="680"/>
      <c r="CT8" s="680"/>
      <c r="CU8" s="680"/>
      <c r="CV8" s="686"/>
      <c r="CW8" s="685">
        <v>7</v>
      </c>
      <c r="CX8" s="680"/>
      <c r="CY8" s="680"/>
      <c r="CZ8" s="680"/>
      <c r="DA8" s="686"/>
      <c r="DB8" s="685" t="s">
        <v>194</v>
      </c>
      <c r="DC8" s="680"/>
      <c r="DD8" s="680"/>
      <c r="DE8" s="680"/>
      <c r="DF8" s="686"/>
      <c r="DG8" s="685" t="s">
        <v>194</v>
      </c>
      <c r="DH8" s="680"/>
      <c r="DI8" s="680"/>
      <c r="DJ8" s="680"/>
      <c r="DK8" s="686"/>
      <c r="DL8" s="685" t="s">
        <v>194</v>
      </c>
      <c r="DM8" s="680"/>
      <c r="DN8" s="680"/>
      <c r="DO8" s="680"/>
      <c r="DP8" s="686"/>
      <c r="DQ8" s="685" t="s">
        <v>194</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450</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241</v>
      </c>
      <c r="B23" s="696" t="s">
        <v>294</v>
      </c>
      <c r="C23" s="697"/>
      <c r="D23" s="697"/>
      <c r="E23" s="697"/>
      <c r="F23" s="697"/>
      <c r="G23" s="697"/>
      <c r="H23" s="697"/>
      <c r="I23" s="697"/>
      <c r="J23" s="697"/>
      <c r="K23" s="697"/>
      <c r="L23" s="697"/>
      <c r="M23" s="697"/>
      <c r="N23" s="697"/>
      <c r="O23" s="697"/>
      <c r="P23" s="698"/>
      <c r="Q23" s="699">
        <v>22097</v>
      </c>
      <c r="R23" s="700"/>
      <c r="S23" s="700"/>
      <c r="T23" s="700"/>
      <c r="U23" s="700"/>
      <c r="V23" s="700">
        <v>20542</v>
      </c>
      <c r="W23" s="700"/>
      <c r="X23" s="700"/>
      <c r="Y23" s="700"/>
      <c r="Z23" s="700"/>
      <c r="AA23" s="700">
        <v>1555</v>
      </c>
      <c r="AB23" s="700"/>
      <c r="AC23" s="700"/>
      <c r="AD23" s="700"/>
      <c r="AE23" s="701"/>
      <c r="AF23" s="702">
        <v>1214</v>
      </c>
      <c r="AG23" s="700"/>
      <c r="AH23" s="700"/>
      <c r="AI23" s="700"/>
      <c r="AJ23" s="703"/>
      <c r="AK23" s="704"/>
      <c r="AL23" s="705"/>
      <c r="AM23" s="705"/>
      <c r="AN23" s="705"/>
      <c r="AO23" s="705"/>
      <c r="AP23" s="700">
        <v>15967</v>
      </c>
      <c r="AQ23" s="700"/>
      <c r="AR23" s="700"/>
      <c r="AS23" s="700"/>
      <c r="AT23" s="700"/>
      <c r="AU23" s="706"/>
      <c r="AV23" s="706"/>
      <c r="AW23" s="706"/>
      <c r="AX23" s="706"/>
      <c r="AY23" s="707"/>
      <c r="AZ23" s="708" t="s">
        <v>194</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379</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413</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433</v>
      </c>
      <c r="B26" s="911"/>
      <c r="C26" s="911"/>
      <c r="D26" s="911"/>
      <c r="E26" s="911"/>
      <c r="F26" s="911"/>
      <c r="G26" s="911"/>
      <c r="H26" s="911"/>
      <c r="I26" s="911"/>
      <c r="J26" s="911"/>
      <c r="K26" s="911"/>
      <c r="L26" s="911"/>
      <c r="M26" s="911"/>
      <c r="N26" s="911"/>
      <c r="O26" s="911"/>
      <c r="P26" s="912"/>
      <c r="Q26" s="916" t="s">
        <v>452</v>
      </c>
      <c r="R26" s="917"/>
      <c r="S26" s="917"/>
      <c r="T26" s="917"/>
      <c r="U26" s="918"/>
      <c r="V26" s="916" t="s">
        <v>453</v>
      </c>
      <c r="W26" s="917"/>
      <c r="X26" s="917"/>
      <c r="Y26" s="917"/>
      <c r="Z26" s="918"/>
      <c r="AA26" s="916" t="s">
        <v>454</v>
      </c>
      <c r="AB26" s="917"/>
      <c r="AC26" s="917"/>
      <c r="AD26" s="917"/>
      <c r="AE26" s="917"/>
      <c r="AF26" s="932" t="s">
        <v>238</v>
      </c>
      <c r="AG26" s="933"/>
      <c r="AH26" s="933"/>
      <c r="AI26" s="933"/>
      <c r="AJ26" s="934"/>
      <c r="AK26" s="917" t="s">
        <v>383</v>
      </c>
      <c r="AL26" s="917"/>
      <c r="AM26" s="917"/>
      <c r="AN26" s="917"/>
      <c r="AO26" s="918"/>
      <c r="AP26" s="916" t="s">
        <v>350</v>
      </c>
      <c r="AQ26" s="917"/>
      <c r="AR26" s="917"/>
      <c r="AS26" s="917"/>
      <c r="AT26" s="918"/>
      <c r="AU26" s="916" t="s">
        <v>455</v>
      </c>
      <c r="AV26" s="917"/>
      <c r="AW26" s="917"/>
      <c r="AX26" s="917"/>
      <c r="AY26" s="918"/>
      <c r="AZ26" s="916" t="s">
        <v>456</v>
      </c>
      <c r="BA26" s="917"/>
      <c r="BB26" s="917"/>
      <c r="BC26" s="917"/>
      <c r="BD26" s="918"/>
      <c r="BE26" s="916" t="s">
        <v>440</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457</v>
      </c>
      <c r="C28" s="658"/>
      <c r="D28" s="658"/>
      <c r="E28" s="658"/>
      <c r="F28" s="658"/>
      <c r="G28" s="658"/>
      <c r="H28" s="658"/>
      <c r="I28" s="658"/>
      <c r="J28" s="658"/>
      <c r="K28" s="658"/>
      <c r="L28" s="658"/>
      <c r="M28" s="658"/>
      <c r="N28" s="658"/>
      <c r="O28" s="658"/>
      <c r="P28" s="659"/>
      <c r="Q28" s="712">
        <v>3834</v>
      </c>
      <c r="R28" s="713"/>
      <c r="S28" s="713"/>
      <c r="T28" s="713"/>
      <c r="U28" s="713"/>
      <c r="V28" s="713">
        <v>3693</v>
      </c>
      <c r="W28" s="713"/>
      <c r="X28" s="713"/>
      <c r="Y28" s="713"/>
      <c r="Z28" s="713"/>
      <c r="AA28" s="713">
        <v>141</v>
      </c>
      <c r="AB28" s="713"/>
      <c r="AC28" s="713"/>
      <c r="AD28" s="713"/>
      <c r="AE28" s="714"/>
      <c r="AF28" s="715">
        <v>141</v>
      </c>
      <c r="AG28" s="713"/>
      <c r="AH28" s="713"/>
      <c r="AI28" s="713"/>
      <c r="AJ28" s="716"/>
      <c r="AK28" s="717">
        <v>267</v>
      </c>
      <c r="AL28" s="713"/>
      <c r="AM28" s="713"/>
      <c r="AN28" s="713"/>
      <c r="AO28" s="713"/>
      <c r="AP28" s="713" t="s">
        <v>194</v>
      </c>
      <c r="AQ28" s="713"/>
      <c r="AR28" s="713"/>
      <c r="AS28" s="713"/>
      <c r="AT28" s="713"/>
      <c r="AU28" s="713" t="s">
        <v>194</v>
      </c>
      <c r="AV28" s="713"/>
      <c r="AW28" s="713"/>
      <c r="AX28" s="713"/>
      <c r="AY28" s="713"/>
      <c r="AZ28" s="718" t="s">
        <v>194</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274</v>
      </c>
      <c r="C29" s="674"/>
      <c r="D29" s="674"/>
      <c r="E29" s="674"/>
      <c r="F29" s="674"/>
      <c r="G29" s="674"/>
      <c r="H29" s="674"/>
      <c r="I29" s="674"/>
      <c r="J29" s="674"/>
      <c r="K29" s="674"/>
      <c r="L29" s="674"/>
      <c r="M29" s="674"/>
      <c r="N29" s="674"/>
      <c r="O29" s="674"/>
      <c r="P29" s="675"/>
      <c r="Q29" s="676">
        <v>1341</v>
      </c>
      <c r="R29" s="677"/>
      <c r="S29" s="677"/>
      <c r="T29" s="677"/>
      <c r="U29" s="677"/>
      <c r="V29" s="677">
        <v>1336</v>
      </c>
      <c r="W29" s="677"/>
      <c r="X29" s="677"/>
      <c r="Y29" s="677"/>
      <c r="Z29" s="677"/>
      <c r="AA29" s="677">
        <v>5</v>
      </c>
      <c r="AB29" s="677"/>
      <c r="AC29" s="677"/>
      <c r="AD29" s="677"/>
      <c r="AE29" s="678"/>
      <c r="AF29" s="679">
        <v>5</v>
      </c>
      <c r="AG29" s="680"/>
      <c r="AH29" s="680"/>
      <c r="AI29" s="680"/>
      <c r="AJ29" s="681"/>
      <c r="AK29" s="682">
        <v>709</v>
      </c>
      <c r="AL29" s="677"/>
      <c r="AM29" s="677"/>
      <c r="AN29" s="677"/>
      <c r="AO29" s="677"/>
      <c r="AP29" s="677" t="s">
        <v>194</v>
      </c>
      <c r="AQ29" s="677"/>
      <c r="AR29" s="677"/>
      <c r="AS29" s="677"/>
      <c r="AT29" s="677"/>
      <c r="AU29" s="677" t="s">
        <v>194</v>
      </c>
      <c r="AV29" s="677"/>
      <c r="AW29" s="677"/>
      <c r="AX29" s="677"/>
      <c r="AY29" s="677"/>
      <c r="AZ29" s="721" t="s">
        <v>194</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458</v>
      </c>
      <c r="C30" s="674"/>
      <c r="D30" s="674"/>
      <c r="E30" s="674"/>
      <c r="F30" s="674"/>
      <c r="G30" s="674"/>
      <c r="H30" s="674"/>
      <c r="I30" s="674"/>
      <c r="J30" s="674"/>
      <c r="K30" s="674"/>
      <c r="L30" s="674"/>
      <c r="M30" s="674"/>
      <c r="N30" s="674"/>
      <c r="O30" s="674"/>
      <c r="P30" s="675"/>
      <c r="Q30" s="676">
        <v>5184</v>
      </c>
      <c r="R30" s="677"/>
      <c r="S30" s="677"/>
      <c r="T30" s="677"/>
      <c r="U30" s="677"/>
      <c r="V30" s="677">
        <v>4869</v>
      </c>
      <c r="W30" s="677"/>
      <c r="X30" s="677"/>
      <c r="Y30" s="677"/>
      <c r="Z30" s="677"/>
      <c r="AA30" s="677">
        <v>315</v>
      </c>
      <c r="AB30" s="677"/>
      <c r="AC30" s="677"/>
      <c r="AD30" s="677"/>
      <c r="AE30" s="678"/>
      <c r="AF30" s="679">
        <v>315</v>
      </c>
      <c r="AG30" s="680"/>
      <c r="AH30" s="680"/>
      <c r="AI30" s="680"/>
      <c r="AJ30" s="681"/>
      <c r="AK30" s="682">
        <v>705</v>
      </c>
      <c r="AL30" s="677"/>
      <c r="AM30" s="677"/>
      <c r="AN30" s="677"/>
      <c r="AO30" s="677"/>
      <c r="AP30" s="677" t="s">
        <v>194</v>
      </c>
      <c r="AQ30" s="677"/>
      <c r="AR30" s="677"/>
      <c r="AS30" s="677"/>
      <c r="AT30" s="677"/>
      <c r="AU30" s="677" t="s">
        <v>194</v>
      </c>
      <c r="AV30" s="677"/>
      <c r="AW30" s="677"/>
      <c r="AX30" s="677"/>
      <c r="AY30" s="677"/>
      <c r="AZ30" s="721" t="s">
        <v>194</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459</v>
      </c>
      <c r="C31" s="674"/>
      <c r="D31" s="674"/>
      <c r="E31" s="674"/>
      <c r="F31" s="674"/>
      <c r="G31" s="674"/>
      <c r="H31" s="674"/>
      <c r="I31" s="674"/>
      <c r="J31" s="674"/>
      <c r="K31" s="674"/>
      <c r="L31" s="674"/>
      <c r="M31" s="674"/>
      <c r="N31" s="674"/>
      <c r="O31" s="674"/>
      <c r="P31" s="675"/>
      <c r="Q31" s="676">
        <v>625</v>
      </c>
      <c r="R31" s="677"/>
      <c r="S31" s="677"/>
      <c r="T31" s="677"/>
      <c r="U31" s="677"/>
      <c r="V31" s="677">
        <v>555</v>
      </c>
      <c r="W31" s="677"/>
      <c r="X31" s="677"/>
      <c r="Y31" s="677"/>
      <c r="Z31" s="677"/>
      <c r="AA31" s="677">
        <v>69</v>
      </c>
      <c r="AB31" s="677"/>
      <c r="AC31" s="677"/>
      <c r="AD31" s="677"/>
      <c r="AE31" s="678"/>
      <c r="AF31" s="679">
        <v>516</v>
      </c>
      <c r="AG31" s="680"/>
      <c r="AH31" s="680"/>
      <c r="AI31" s="680"/>
      <c r="AJ31" s="681"/>
      <c r="AK31" s="682">
        <v>50</v>
      </c>
      <c r="AL31" s="677"/>
      <c r="AM31" s="677"/>
      <c r="AN31" s="677"/>
      <c r="AO31" s="677"/>
      <c r="AP31" s="677">
        <v>4092</v>
      </c>
      <c r="AQ31" s="677"/>
      <c r="AR31" s="677"/>
      <c r="AS31" s="677"/>
      <c r="AT31" s="677"/>
      <c r="AU31" s="677" t="s">
        <v>194</v>
      </c>
      <c r="AV31" s="677"/>
      <c r="AW31" s="677"/>
      <c r="AX31" s="677"/>
      <c r="AY31" s="677"/>
      <c r="AZ31" s="721" t="s">
        <v>194</v>
      </c>
      <c r="BA31" s="721"/>
      <c r="BB31" s="721"/>
      <c r="BC31" s="721"/>
      <c r="BD31" s="721"/>
      <c r="BE31" s="683" t="s">
        <v>460</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343</v>
      </c>
      <c r="C32" s="674"/>
      <c r="D32" s="674"/>
      <c r="E32" s="674"/>
      <c r="F32" s="674"/>
      <c r="G32" s="674"/>
      <c r="H32" s="674"/>
      <c r="I32" s="674"/>
      <c r="J32" s="674"/>
      <c r="K32" s="674"/>
      <c r="L32" s="674"/>
      <c r="M32" s="674"/>
      <c r="N32" s="674"/>
      <c r="O32" s="674"/>
      <c r="P32" s="675"/>
      <c r="Q32" s="676">
        <v>1658</v>
      </c>
      <c r="R32" s="677"/>
      <c r="S32" s="677"/>
      <c r="T32" s="677"/>
      <c r="U32" s="677"/>
      <c r="V32" s="677">
        <v>1604</v>
      </c>
      <c r="W32" s="677"/>
      <c r="X32" s="677"/>
      <c r="Y32" s="677"/>
      <c r="Z32" s="677"/>
      <c r="AA32" s="677">
        <v>54</v>
      </c>
      <c r="AB32" s="677"/>
      <c r="AC32" s="677"/>
      <c r="AD32" s="677"/>
      <c r="AE32" s="678"/>
      <c r="AF32" s="679">
        <v>653</v>
      </c>
      <c r="AG32" s="680"/>
      <c r="AH32" s="680"/>
      <c r="AI32" s="680"/>
      <c r="AJ32" s="681"/>
      <c r="AK32" s="682">
        <v>650</v>
      </c>
      <c r="AL32" s="677"/>
      <c r="AM32" s="677"/>
      <c r="AN32" s="677"/>
      <c r="AO32" s="677"/>
      <c r="AP32" s="677">
        <v>13819</v>
      </c>
      <c r="AQ32" s="677"/>
      <c r="AR32" s="677"/>
      <c r="AS32" s="677"/>
      <c r="AT32" s="677"/>
      <c r="AU32" s="677" t="s">
        <v>194</v>
      </c>
      <c r="AV32" s="677"/>
      <c r="AW32" s="677"/>
      <c r="AX32" s="677"/>
      <c r="AY32" s="677"/>
      <c r="AZ32" s="721" t="s">
        <v>194</v>
      </c>
      <c r="BA32" s="721"/>
      <c r="BB32" s="721"/>
      <c r="BC32" s="721"/>
      <c r="BD32" s="721"/>
      <c r="BE32" s="683" t="s">
        <v>460</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461</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241</v>
      </c>
      <c r="B63" s="696" t="s">
        <v>368</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1631</v>
      </c>
      <c r="AG63" s="700"/>
      <c r="AH63" s="700"/>
      <c r="AI63" s="700"/>
      <c r="AJ63" s="703"/>
      <c r="AK63" s="704"/>
      <c r="AL63" s="705"/>
      <c r="AM63" s="705"/>
      <c r="AN63" s="705"/>
      <c r="AO63" s="705"/>
      <c r="AP63" s="700">
        <v>17911</v>
      </c>
      <c r="AQ63" s="700"/>
      <c r="AR63" s="700"/>
      <c r="AS63" s="700"/>
      <c r="AT63" s="700"/>
      <c r="AU63" s="700" t="s">
        <v>194</v>
      </c>
      <c r="AV63" s="700"/>
      <c r="AW63" s="700"/>
      <c r="AX63" s="700"/>
      <c r="AY63" s="700"/>
      <c r="AZ63" s="730"/>
      <c r="BA63" s="730"/>
      <c r="BB63" s="730"/>
      <c r="BC63" s="730"/>
      <c r="BD63" s="730"/>
      <c r="BE63" s="706"/>
      <c r="BF63" s="706"/>
      <c r="BG63" s="706"/>
      <c r="BH63" s="706"/>
      <c r="BI63" s="707"/>
      <c r="BJ63" s="708" t="s">
        <v>194</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443</v>
      </c>
      <c r="B66" s="911"/>
      <c r="C66" s="911"/>
      <c r="D66" s="911"/>
      <c r="E66" s="911"/>
      <c r="F66" s="911"/>
      <c r="G66" s="911"/>
      <c r="H66" s="911"/>
      <c r="I66" s="911"/>
      <c r="J66" s="911"/>
      <c r="K66" s="911"/>
      <c r="L66" s="911"/>
      <c r="M66" s="911"/>
      <c r="N66" s="911"/>
      <c r="O66" s="911"/>
      <c r="P66" s="912"/>
      <c r="Q66" s="916" t="s">
        <v>452</v>
      </c>
      <c r="R66" s="917"/>
      <c r="S66" s="917"/>
      <c r="T66" s="917"/>
      <c r="U66" s="918"/>
      <c r="V66" s="916" t="s">
        <v>453</v>
      </c>
      <c r="W66" s="917"/>
      <c r="X66" s="917"/>
      <c r="Y66" s="917"/>
      <c r="Z66" s="918"/>
      <c r="AA66" s="916" t="s">
        <v>454</v>
      </c>
      <c r="AB66" s="917"/>
      <c r="AC66" s="917"/>
      <c r="AD66" s="917"/>
      <c r="AE66" s="918"/>
      <c r="AF66" s="938" t="s">
        <v>238</v>
      </c>
      <c r="AG66" s="933"/>
      <c r="AH66" s="933"/>
      <c r="AI66" s="933"/>
      <c r="AJ66" s="939"/>
      <c r="AK66" s="916" t="s">
        <v>383</v>
      </c>
      <c r="AL66" s="911"/>
      <c r="AM66" s="911"/>
      <c r="AN66" s="911"/>
      <c r="AO66" s="912"/>
      <c r="AP66" s="916" t="s">
        <v>350</v>
      </c>
      <c r="AQ66" s="917"/>
      <c r="AR66" s="917"/>
      <c r="AS66" s="917"/>
      <c r="AT66" s="918"/>
      <c r="AU66" s="916" t="s">
        <v>462</v>
      </c>
      <c r="AV66" s="917"/>
      <c r="AW66" s="917"/>
      <c r="AX66" s="917"/>
      <c r="AY66" s="918"/>
      <c r="AZ66" s="916" t="s">
        <v>440</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525</v>
      </c>
      <c r="C68" s="658"/>
      <c r="D68" s="658"/>
      <c r="E68" s="658"/>
      <c r="F68" s="658"/>
      <c r="G68" s="658"/>
      <c r="H68" s="658"/>
      <c r="I68" s="658"/>
      <c r="J68" s="658"/>
      <c r="K68" s="658"/>
      <c r="L68" s="658"/>
      <c r="M68" s="658"/>
      <c r="N68" s="658"/>
      <c r="O68" s="658"/>
      <c r="P68" s="659"/>
      <c r="Q68" s="660">
        <v>1699</v>
      </c>
      <c r="R68" s="661"/>
      <c r="S68" s="661"/>
      <c r="T68" s="661"/>
      <c r="U68" s="661"/>
      <c r="V68" s="661">
        <v>1599</v>
      </c>
      <c r="W68" s="661"/>
      <c r="X68" s="661"/>
      <c r="Y68" s="661"/>
      <c r="Z68" s="661"/>
      <c r="AA68" s="661">
        <v>100</v>
      </c>
      <c r="AB68" s="661"/>
      <c r="AC68" s="661"/>
      <c r="AD68" s="661"/>
      <c r="AE68" s="661"/>
      <c r="AF68" s="661">
        <v>100</v>
      </c>
      <c r="AG68" s="661"/>
      <c r="AH68" s="661"/>
      <c r="AI68" s="661"/>
      <c r="AJ68" s="661"/>
      <c r="AK68" s="661" t="s">
        <v>194</v>
      </c>
      <c r="AL68" s="661"/>
      <c r="AM68" s="661"/>
      <c r="AN68" s="661"/>
      <c r="AO68" s="661"/>
      <c r="AP68" s="661">
        <v>1081</v>
      </c>
      <c r="AQ68" s="661"/>
      <c r="AR68" s="661"/>
      <c r="AS68" s="661"/>
      <c r="AT68" s="661"/>
      <c r="AU68" s="661">
        <v>339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213</v>
      </c>
      <c r="C69" s="674"/>
      <c r="D69" s="674"/>
      <c r="E69" s="674"/>
      <c r="F69" s="674"/>
      <c r="G69" s="674"/>
      <c r="H69" s="674"/>
      <c r="I69" s="674"/>
      <c r="J69" s="674"/>
      <c r="K69" s="674"/>
      <c r="L69" s="674"/>
      <c r="M69" s="674"/>
      <c r="N69" s="674"/>
      <c r="O69" s="674"/>
      <c r="P69" s="675"/>
      <c r="Q69" s="676">
        <v>545</v>
      </c>
      <c r="R69" s="677"/>
      <c r="S69" s="677"/>
      <c r="T69" s="677"/>
      <c r="U69" s="677"/>
      <c r="V69" s="677">
        <v>480</v>
      </c>
      <c r="W69" s="677"/>
      <c r="X69" s="677"/>
      <c r="Y69" s="677"/>
      <c r="Z69" s="677"/>
      <c r="AA69" s="677">
        <v>65</v>
      </c>
      <c r="AB69" s="677"/>
      <c r="AC69" s="677"/>
      <c r="AD69" s="677"/>
      <c r="AE69" s="677"/>
      <c r="AF69" s="677">
        <v>65</v>
      </c>
      <c r="AG69" s="677"/>
      <c r="AH69" s="677"/>
      <c r="AI69" s="677"/>
      <c r="AJ69" s="677"/>
      <c r="AK69" s="677" t="s">
        <v>194</v>
      </c>
      <c r="AL69" s="677"/>
      <c r="AM69" s="677"/>
      <c r="AN69" s="677"/>
      <c r="AO69" s="677"/>
      <c r="AP69" s="677" t="s">
        <v>194</v>
      </c>
      <c r="AQ69" s="677"/>
      <c r="AR69" s="677"/>
      <c r="AS69" s="677"/>
      <c r="AT69" s="677"/>
      <c r="AU69" s="677" t="s">
        <v>194</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526</v>
      </c>
      <c r="C70" s="674"/>
      <c r="D70" s="674"/>
      <c r="E70" s="674"/>
      <c r="F70" s="674"/>
      <c r="G70" s="674"/>
      <c r="H70" s="674"/>
      <c r="I70" s="674"/>
      <c r="J70" s="674"/>
      <c r="K70" s="674"/>
      <c r="L70" s="674"/>
      <c r="M70" s="674"/>
      <c r="N70" s="674"/>
      <c r="O70" s="674"/>
      <c r="P70" s="675"/>
      <c r="Q70" s="676">
        <v>5183</v>
      </c>
      <c r="R70" s="677"/>
      <c r="S70" s="677"/>
      <c r="T70" s="677"/>
      <c r="U70" s="677"/>
      <c r="V70" s="677">
        <v>4250</v>
      </c>
      <c r="W70" s="677"/>
      <c r="X70" s="677"/>
      <c r="Y70" s="677"/>
      <c r="Z70" s="677"/>
      <c r="AA70" s="677">
        <v>933</v>
      </c>
      <c r="AB70" s="677"/>
      <c r="AC70" s="677"/>
      <c r="AD70" s="677"/>
      <c r="AE70" s="677"/>
      <c r="AF70" s="677">
        <v>933</v>
      </c>
      <c r="AG70" s="677"/>
      <c r="AH70" s="677"/>
      <c r="AI70" s="677"/>
      <c r="AJ70" s="677"/>
      <c r="AK70" s="677" t="s">
        <v>194</v>
      </c>
      <c r="AL70" s="677"/>
      <c r="AM70" s="677"/>
      <c r="AN70" s="677"/>
      <c r="AO70" s="677"/>
      <c r="AP70" s="677" t="s">
        <v>194</v>
      </c>
      <c r="AQ70" s="677"/>
      <c r="AR70" s="677"/>
      <c r="AS70" s="677"/>
      <c r="AT70" s="677"/>
      <c r="AU70" s="677" t="s">
        <v>194</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527</v>
      </c>
      <c r="C71" s="674"/>
      <c r="D71" s="674"/>
      <c r="E71" s="674"/>
      <c r="F71" s="674"/>
      <c r="G71" s="674"/>
      <c r="H71" s="674"/>
      <c r="I71" s="674"/>
      <c r="J71" s="674"/>
      <c r="K71" s="674"/>
      <c r="L71" s="674"/>
      <c r="M71" s="674"/>
      <c r="N71" s="674"/>
      <c r="O71" s="674"/>
      <c r="P71" s="675"/>
      <c r="Q71" s="676">
        <v>156</v>
      </c>
      <c r="R71" s="677"/>
      <c r="S71" s="677"/>
      <c r="T71" s="677"/>
      <c r="U71" s="677"/>
      <c r="V71" s="677">
        <v>154</v>
      </c>
      <c r="W71" s="677"/>
      <c r="X71" s="677"/>
      <c r="Y71" s="677"/>
      <c r="Z71" s="677"/>
      <c r="AA71" s="677">
        <v>2</v>
      </c>
      <c r="AB71" s="677"/>
      <c r="AC71" s="677"/>
      <c r="AD71" s="677"/>
      <c r="AE71" s="677"/>
      <c r="AF71" s="677">
        <v>2</v>
      </c>
      <c r="AG71" s="677"/>
      <c r="AH71" s="677"/>
      <c r="AI71" s="677"/>
      <c r="AJ71" s="677"/>
      <c r="AK71" s="677" t="s">
        <v>194</v>
      </c>
      <c r="AL71" s="677"/>
      <c r="AM71" s="677"/>
      <c r="AN71" s="677"/>
      <c r="AO71" s="677"/>
      <c r="AP71" s="677" t="s">
        <v>194</v>
      </c>
      <c r="AQ71" s="677"/>
      <c r="AR71" s="677"/>
      <c r="AS71" s="677"/>
      <c r="AT71" s="677"/>
      <c r="AU71" s="677" t="s">
        <v>194</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481</v>
      </c>
      <c r="C72" s="674"/>
      <c r="D72" s="674"/>
      <c r="E72" s="674"/>
      <c r="F72" s="674"/>
      <c r="G72" s="674"/>
      <c r="H72" s="674"/>
      <c r="I72" s="674"/>
      <c r="J72" s="674"/>
      <c r="K72" s="674"/>
      <c r="L72" s="674"/>
      <c r="M72" s="674"/>
      <c r="N72" s="674"/>
      <c r="O72" s="674"/>
      <c r="P72" s="675"/>
      <c r="Q72" s="676">
        <v>175599</v>
      </c>
      <c r="R72" s="677"/>
      <c r="S72" s="677"/>
      <c r="T72" s="677"/>
      <c r="U72" s="677"/>
      <c r="V72" s="677">
        <v>175599</v>
      </c>
      <c r="W72" s="677"/>
      <c r="X72" s="677"/>
      <c r="Y72" s="677"/>
      <c r="Z72" s="677"/>
      <c r="AA72" s="677" t="s">
        <v>194</v>
      </c>
      <c r="AB72" s="677"/>
      <c r="AC72" s="677"/>
      <c r="AD72" s="677"/>
      <c r="AE72" s="677"/>
      <c r="AF72" s="677" t="s">
        <v>194</v>
      </c>
      <c r="AG72" s="677"/>
      <c r="AH72" s="677"/>
      <c r="AI72" s="677"/>
      <c r="AJ72" s="677"/>
      <c r="AK72" s="677" t="s">
        <v>194</v>
      </c>
      <c r="AL72" s="677"/>
      <c r="AM72" s="677"/>
      <c r="AN72" s="677"/>
      <c r="AO72" s="677"/>
      <c r="AP72" s="677" t="s">
        <v>194</v>
      </c>
      <c r="AQ72" s="677"/>
      <c r="AR72" s="677"/>
      <c r="AS72" s="677"/>
      <c r="AT72" s="677"/>
      <c r="AU72" s="677" t="s">
        <v>194</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374</v>
      </c>
      <c r="C73" s="674"/>
      <c r="D73" s="674"/>
      <c r="E73" s="674"/>
      <c r="F73" s="674"/>
      <c r="G73" s="674"/>
      <c r="H73" s="674"/>
      <c r="I73" s="674"/>
      <c r="J73" s="674"/>
      <c r="K73" s="674"/>
      <c r="L73" s="674"/>
      <c r="M73" s="674"/>
      <c r="N73" s="674"/>
      <c r="O73" s="674"/>
      <c r="P73" s="675"/>
      <c r="Q73" s="676">
        <v>1377</v>
      </c>
      <c r="R73" s="677"/>
      <c r="S73" s="677"/>
      <c r="T73" s="677"/>
      <c r="U73" s="677"/>
      <c r="V73" s="677">
        <v>1314</v>
      </c>
      <c r="W73" s="677"/>
      <c r="X73" s="677"/>
      <c r="Y73" s="677"/>
      <c r="Z73" s="677"/>
      <c r="AA73" s="677">
        <v>63</v>
      </c>
      <c r="AB73" s="677"/>
      <c r="AC73" s="677"/>
      <c r="AD73" s="677"/>
      <c r="AE73" s="677"/>
      <c r="AF73" s="677">
        <v>63</v>
      </c>
      <c r="AG73" s="677"/>
      <c r="AH73" s="677"/>
      <c r="AI73" s="677"/>
      <c r="AJ73" s="677"/>
      <c r="AK73" s="677" t="s">
        <v>194</v>
      </c>
      <c r="AL73" s="677"/>
      <c r="AM73" s="677"/>
      <c r="AN73" s="677"/>
      <c r="AO73" s="677"/>
      <c r="AP73" s="677">
        <v>457</v>
      </c>
      <c r="AQ73" s="677"/>
      <c r="AR73" s="677"/>
      <c r="AS73" s="677"/>
      <c r="AT73" s="677"/>
      <c r="AU73" s="677">
        <v>260</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241</v>
      </c>
      <c r="B88" s="696" t="s">
        <v>182</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c r="AG88" s="700"/>
      <c r="AH88" s="700"/>
      <c r="AI88" s="700"/>
      <c r="AJ88" s="700"/>
      <c r="AK88" s="705"/>
      <c r="AL88" s="705"/>
      <c r="AM88" s="705"/>
      <c r="AN88" s="705"/>
      <c r="AO88" s="705"/>
      <c r="AP88" s="700">
        <v>1538</v>
      </c>
      <c r="AQ88" s="700"/>
      <c r="AR88" s="700"/>
      <c r="AS88" s="700"/>
      <c r="AT88" s="700"/>
      <c r="AU88" s="700">
        <v>599</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241</v>
      </c>
      <c r="BR102" s="696" t="s">
        <v>447</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60</v>
      </c>
      <c r="CS102" s="709"/>
      <c r="CT102" s="709"/>
      <c r="CU102" s="709"/>
      <c r="CV102" s="749"/>
      <c r="CW102" s="748">
        <v>7</v>
      </c>
      <c r="CX102" s="709"/>
      <c r="CY102" s="709"/>
      <c r="CZ102" s="709"/>
      <c r="DA102" s="749"/>
      <c r="DB102" s="748" t="s">
        <v>194</v>
      </c>
      <c r="DC102" s="709"/>
      <c r="DD102" s="709"/>
      <c r="DE102" s="709"/>
      <c r="DF102" s="749"/>
      <c r="DG102" s="748" t="s">
        <v>194</v>
      </c>
      <c r="DH102" s="709"/>
      <c r="DI102" s="709"/>
      <c r="DJ102" s="709"/>
      <c r="DK102" s="749"/>
      <c r="DL102" s="748">
        <v>117</v>
      </c>
      <c r="DM102" s="709"/>
      <c r="DN102" s="709"/>
      <c r="DO102" s="709"/>
      <c r="DP102" s="749"/>
      <c r="DQ102" s="748">
        <v>58</v>
      </c>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463</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464</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466</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196</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467</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468</v>
      </c>
      <c r="AB109" s="757"/>
      <c r="AC109" s="757"/>
      <c r="AD109" s="757"/>
      <c r="AE109" s="758"/>
      <c r="AF109" s="759" t="s">
        <v>469</v>
      </c>
      <c r="AG109" s="757"/>
      <c r="AH109" s="757"/>
      <c r="AI109" s="757"/>
      <c r="AJ109" s="758"/>
      <c r="AK109" s="759" t="s">
        <v>384</v>
      </c>
      <c r="AL109" s="757"/>
      <c r="AM109" s="757"/>
      <c r="AN109" s="757"/>
      <c r="AO109" s="758"/>
      <c r="AP109" s="759" t="s">
        <v>470</v>
      </c>
      <c r="AQ109" s="757"/>
      <c r="AR109" s="757"/>
      <c r="AS109" s="757"/>
      <c r="AT109" s="760"/>
      <c r="AU109" s="756" t="s">
        <v>467</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468</v>
      </c>
      <c r="BR109" s="757"/>
      <c r="BS109" s="757"/>
      <c r="BT109" s="757"/>
      <c r="BU109" s="758"/>
      <c r="BV109" s="759" t="s">
        <v>469</v>
      </c>
      <c r="BW109" s="757"/>
      <c r="BX109" s="757"/>
      <c r="BY109" s="757"/>
      <c r="BZ109" s="758"/>
      <c r="CA109" s="759" t="s">
        <v>384</v>
      </c>
      <c r="CB109" s="757"/>
      <c r="CC109" s="757"/>
      <c r="CD109" s="757"/>
      <c r="CE109" s="758"/>
      <c r="CF109" s="761" t="s">
        <v>470</v>
      </c>
      <c r="CG109" s="761"/>
      <c r="CH109" s="761"/>
      <c r="CI109" s="761"/>
      <c r="CJ109" s="761"/>
      <c r="CK109" s="759" t="s">
        <v>94</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468</v>
      </c>
      <c r="DH109" s="757"/>
      <c r="DI109" s="757"/>
      <c r="DJ109" s="757"/>
      <c r="DK109" s="758"/>
      <c r="DL109" s="759" t="s">
        <v>469</v>
      </c>
      <c r="DM109" s="757"/>
      <c r="DN109" s="757"/>
      <c r="DO109" s="757"/>
      <c r="DP109" s="758"/>
      <c r="DQ109" s="759" t="s">
        <v>384</v>
      </c>
      <c r="DR109" s="757"/>
      <c r="DS109" s="757"/>
      <c r="DT109" s="757"/>
      <c r="DU109" s="758"/>
      <c r="DV109" s="759" t="s">
        <v>470</v>
      </c>
      <c r="DW109" s="757"/>
      <c r="DX109" s="757"/>
      <c r="DY109" s="757"/>
      <c r="DZ109" s="760"/>
    </row>
    <row r="110" spans="1:131" s="48" customFormat="1" ht="26.25" customHeight="1" x14ac:dyDescent="0.15">
      <c r="A110" s="762" t="s">
        <v>320</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1537305</v>
      </c>
      <c r="AB110" s="766"/>
      <c r="AC110" s="766"/>
      <c r="AD110" s="766"/>
      <c r="AE110" s="767"/>
      <c r="AF110" s="768">
        <v>1644063</v>
      </c>
      <c r="AG110" s="766"/>
      <c r="AH110" s="766"/>
      <c r="AI110" s="766"/>
      <c r="AJ110" s="767"/>
      <c r="AK110" s="768">
        <v>1652983</v>
      </c>
      <c r="AL110" s="766"/>
      <c r="AM110" s="766"/>
      <c r="AN110" s="766"/>
      <c r="AO110" s="767"/>
      <c r="AP110" s="769">
        <v>18</v>
      </c>
      <c r="AQ110" s="770"/>
      <c r="AR110" s="770"/>
      <c r="AS110" s="770"/>
      <c r="AT110" s="771"/>
      <c r="AU110" s="974" t="s">
        <v>119</v>
      </c>
      <c r="AV110" s="975"/>
      <c r="AW110" s="975"/>
      <c r="AX110" s="975"/>
      <c r="AY110" s="975"/>
      <c r="AZ110" s="772" t="s">
        <v>471</v>
      </c>
      <c r="BA110" s="763"/>
      <c r="BB110" s="763"/>
      <c r="BC110" s="763"/>
      <c r="BD110" s="763"/>
      <c r="BE110" s="763"/>
      <c r="BF110" s="763"/>
      <c r="BG110" s="763"/>
      <c r="BH110" s="763"/>
      <c r="BI110" s="763"/>
      <c r="BJ110" s="763"/>
      <c r="BK110" s="763"/>
      <c r="BL110" s="763"/>
      <c r="BM110" s="763"/>
      <c r="BN110" s="763"/>
      <c r="BO110" s="763"/>
      <c r="BP110" s="764"/>
      <c r="BQ110" s="773">
        <v>16778337</v>
      </c>
      <c r="BR110" s="774"/>
      <c r="BS110" s="774"/>
      <c r="BT110" s="774"/>
      <c r="BU110" s="774"/>
      <c r="BV110" s="774">
        <v>16180417</v>
      </c>
      <c r="BW110" s="774"/>
      <c r="BX110" s="774"/>
      <c r="BY110" s="774"/>
      <c r="BZ110" s="774"/>
      <c r="CA110" s="774">
        <v>15966708</v>
      </c>
      <c r="CB110" s="774"/>
      <c r="CC110" s="774"/>
      <c r="CD110" s="774"/>
      <c r="CE110" s="774"/>
      <c r="CF110" s="775">
        <v>174.3</v>
      </c>
      <c r="CG110" s="776"/>
      <c r="CH110" s="776"/>
      <c r="CI110" s="776"/>
      <c r="CJ110" s="776"/>
      <c r="CK110" s="980" t="s">
        <v>381</v>
      </c>
      <c r="CL110" s="981"/>
      <c r="CM110" s="772"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194</v>
      </c>
      <c r="DH110" s="774"/>
      <c r="DI110" s="774"/>
      <c r="DJ110" s="774"/>
      <c r="DK110" s="774"/>
      <c r="DL110" s="774" t="s">
        <v>194</v>
      </c>
      <c r="DM110" s="774"/>
      <c r="DN110" s="774"/>
      <c r="DO110" s="774"/>
      <c r="DP110" s="774"/>
      <c r="DQ110" s="774" t="s">
        <v>194</v>
      </c>
      <c r="DR110" s="774"/>
      <c r="DS110" s="774"/>
      <c r="DT110" s="774"/>
      <c r="DU110" s="774"/>
      <c r="DV110" s="777" t="s">
        <v>194</v>
      </c>
      <c r="DW110" s="777"/>
      <c r="DX110" s="777"/>
      <c r="DY110" s="777"/>
      <c r="DZ110" s="778"/>
    </row>
    <row r="111" spans="1:131" s="48" customFormat="1" ht="26.25" customHeight="1" x14ac:dyDescent="0.15">
      <c r="A111" s="779" t="s">
        <v>451</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194</v>
      </c>
      <c r="AB111" s="782"/>
      <c r="AC111" s="782"/>
      <c r="AD111" s="782"/>
      <c r="AE111" s="783"/>
      <c r="AF111" s="784" t="s">
        <v>194</v>
      </c>
      <c r="AG111" s="782"/>
      <c r="AH111" s="782"/>
      <c r="AI111" s="782"/>
      <c r="AJ111" s="783"/>
      <c r="AK111" s="784" t="s">
        <v>194</v>
      </c>
      <c r="AL111" s="782"/>
      <c r="AM111" s="782"/>
      <c r="AN111" s="782"/>
      <c r="AO111" s="783"/>
      <c r="AP111" s="785" t="s">
        <v>194</v>
      </c>
      <c r="AQ111" s="786"/>
      <c r="AR111" s="786"/>
      <c r="AS111" s="786"/>
      <c r="AT111" s="787"/>
      <c r="AU111" s="976"/>
      <c r="AV111" s="977"/>
      <c r="AW111" s="977"/>
      <c r="AX111" s="977"/>
      <c r="AY111" s="977"/>
      <c r="AZ111" s="788" t="s">
        <v>472</v>
      </c>
      <c r="BA111" s="789"/>
      <c r="BB111" s="789"/>
      <c r="BC111" s="789"/>
      <c r="BD111" s="789"/>
      <c r="BE111" s="789"/>
      <c r="BF111" s="789"/>
      <c r="BG111" s="789"/>
      <c r="BH111" s="789"/>
      <c r="BI111" s="789"/>
      <c r="BJ111" s="789"/>
      <c r="BK111" s="789"/>
      <c r="BL111" s="789"/>
      <c r="BM111" s="789"/>
      <c r="BN111" s="789"/>
      <c r="BO111" s="789"/>
      <c r="BP111" s="790"/>
      <c r="BQ111" s="791">
        <v>314193</v>
      </c>
      <c r="BR111" s="792"/>
      <c r="BS111" s="792"/>
      <c r="BT111" s="792"/>
      <c r="BU111" s="792"/>
      <c r="BV111" s="792">
        <v>154838</v>
      </c>
      <c r="BW111" s="792"/>
      <c r="BX111" s="792"/>
      <c r="BY111" s="792"/>
      <c r="BZ111" s="792"/>
      <c r="CA111" s="792">
        <v>117178</v>
      </c>
      <c r="CB111" s="792"/>
      <c r="CC111" s="792"/>
      <c r="CD111" s="792"/>
      <c r="CE111" s="792"/>
      <c r="CF111" s="793">
        <v>1.3</v>
      </c>
      <c r="CG111" s="794"/>
      <c r="CH111" s="794"/>
      <c r="CI111" s="794"/>
      <c r="CJ111" s="794"/>
      <c r="CK111" s="982"/>
      <c r="CL111" s="983"/>
      <c r="CM111" s="788" t="s">
        <v>133</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194</v>
      </c>
      <c r="DH111" s="792"/>
      <c r="DI111" s="792"/>
      <c r="DJ111" s="792"/>
      <c r="DK111" s="792"/>
      <c r="DL111" s="792" t="s">
        <v>194</v>
      </c>
      <c r="DM111" s="792"/>
      <c r="DN111" s="792"/>
      <c r="DO111" s="792"/>
      <c r="DP111" s="792"/>
      <c r="DQ111" s="792" t="s">
        <v>194</v>
      </c>
      <c r="DR111" s="792"/>
      <c r="DS111" s="792"/>
      <c r="DT111" s="792"/>
      <c r="DU111" s="792"/>
      <c r="DV111" s="795" t="s">
        <v>194</v>
      </c>
      <c r="DW111" s="795"/>
      <c r="DX111" s="795"/>
      <c r="DY111" s="795"/>
      <c r="DZ111" s="796"/>
    </row>
    <row r="112" spans="1:131" s="48" customFormat="1" ht="26.25" customHeight="1" x14ac:dyDescent="0.15">
      <c r="A112" s="943" t="s">
        <v>151</v>
      </c>
      <c r="B112" s="944"/>
      <c r="C112" s="789" t="s">
        <v>473</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194</v>
      </c>
      <c r="AB112" s="782"/>
      <c r="AC112" s="782"/>
      <c r="AD112" s="782"/>
      <c r="AE112" s="783"/>
      <c r="AF112" s="784" t="s">
        <v>194</v>
      </c>
      <c r="AG112" s="782"/>
      <c r="AH112" s="782"/>
      <c r="AI112" s="782"/>
      <c r="AJ112" s="783"/>
      <c r="AK112" s="784" t="s">
        <v>194</v>
      </c>
      <c r="AL112" s="782"/>
      <c r="AM112" s="782"/>
      <c r="AN112" s="782"/>
      <c r="AO112" s="783"/>
      <c r="AP112" s="785" t="s">
        <v>194</v>
      </c>
      <c r="AQ112" s="786"/>
      <c r="AR112" s="786"/>
      <c r="AS112" s="786"/>
      <c r="AT112" s="787"/>
      <c r="AU112" s="976"/>
      <c r="AV112" s="977"/>
      <c r="AW112" s="977"/>
      <c r="AX112" s="977"/>
      <c r="AY112" s="977"/>
      <c r="AZ112" s="788" t="s">
        <v>259</v>
      </c>
      <c r="BA112" s="789"/>
      <c r="BB112" s="789"/>
      <c r="BC112" s="789"/>
      <c r="BD112" s="789"/>
      <c r="BE112" s="789"/>
      <c r="BF112" s="789"/>
      <c r="BG112" s="789"/>
      <c r="BH112" s="789"/>
      <c r="BI112" s="789"/>
      <c r="BJ112" s="789"/>
      <c r="BK112" s="789"/>
      <c r="BL112" s="789"/>
      <c r="BM112" s="789"/>
      <c r="BN112" s="789"/>
      <c r="BO112" s="789"/>
      <c r="BP112" s="790"/>
      <c r="BQ112" s="791">
        <v>9764890</v>
      </c>
      <c r="BR112" s="792"/>
      <c r="BS112" s="792"/>
      <c r="BT112" s="792"/>
      <c r="BU112" s="792"/>
      <c r="BV112" s="792">
        <v>10471212</v>
      </c>
      <c r="BW112" s="792"/>
      <c r="BX112" s="792"/>
      <c r="BY112" s="792"/>
      <c r="BZ112" s="792"/>
      <c r="CA112" s="792">
        <v>11423253</v>
      </c>
      <c r="CB112" s="792"/>
      <c r="CC112" s="792"/>
      <c r="CD112" s="792"/>
      <c r="CE112" s="792"/>
      <c r="CF112" s="793">
        <v>124.7</v>
      </c>
      <c r="CG112" s="794"/>
      <c r="CH112" s="794"/>
      <c r="CI112" s="794"/>
      <c r="CJ112" s="794"/>
      <c r="CK112" s="982"/>
      <c r="CL112" s="983"/>
      <c r="CM112" s="788" t="s">
        <v>391</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194</v>
      </c>
      <c r="DH112" s="792"/>
      <c r="DI112" s="792"/>
      <c r="DJ112" s="792"/>
      <c r="DK112" s="792"/>
      <c r="DL112" s="792" t="s">
        <v>194</v>
      </c>
      <c r="DM112" s="792"/>
      <c r="DN112" s="792"/>
      <c r="DO112" s="792"/>
      <c r="DP112" s="792"/>
      <c r="DQ112" s="792" t="s">
        <v>194</v>
      </c>
      <c r="DR112" s="792"/>
      <c r="DS112" s="792"/>
      <c r="DT112" s="792"/>
      <c r="DU112" s="792"/>
      <c r="DV112" s="795" t="s">
        <v>194</v>
      </c>
      <c r="DW112" s="795"/>
      <c r="DX112" s="795"/>
      <c r="DY112" s="795"/>
      <c r="DZ112" s="796"/>
    </row>
    <row r="113" spans="1:130" s="48" customFormat="1" ht="26.25" customHeight="1" x14ac:dyDescent="0.15">
      <c r="A113" s="945"/>
      <c r="B113" s="946"/>
      <c r="C113" s="789" t="s">
        <v>475</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665240</v>
      </c>
      <c r="AB113" s="782"/>
      <c r="AC113" s="782"/>
      <c r="AD113" s="782"/>
      <c r="AE113" s="783"/>
      <c r="AF113" s="784">
        <v>707664</v>
      </c>
      <c r="AG113" s="782"/>
      <c r="AH113" s="782"/>
      <c r="AI113" s="782"/>
      <c r="AJ113" s="783"/>
      <c r="AK113" s="784">
        <v>662891</v>
      </c>
      <c r="AL113" s="782"/>
      <c r="AM113" s="782"/>
      <c r="AN113" s="782"/>
      <c r="AO113" s="783"/>
      <c r="AP113" s="785">
        <v>7.2</v>
      </c>
      <c r="AQ113" s="786"/>
      <c r="AR113" s="786"/>
      <c r="AS113" s="786"/>
      <c r="AT113" s="787"/>
      <c r="AU113" s="976"/>
      <c r="AV113" s="977"/>
      <c r="AW113" s="977"/>
      <c r="AX113" s="977"/>
      <c r="AY113" s="977"/>
      <c r="AZ113" s="788" t="s">
        <v>199</v>
      </c>
      <c r="BA113" s="789"/>
      <c r="BB113" s="789"/>
      <c r="BC113" s="789"/>
      <c r="BD113" s="789"/>
      <c r="BE113" s="789"/>
      <c r="BF113" s="789"/>
      <c r="BG113" s="789"/>
      <c r="BH113" s="789"/>
      <c r="BI113" s="789"/>
      <c r="BJ113" s="789"/>
      <c r="BK113" s="789"/>
      <c r="BL113" s="789"/>
      <c r="BM113" s="789"/>
      <c r="BN113" s="789"/>
      <c r="BO113" s="789"/>
      <c r="BP113" s="790"/>
      <c r="BQ113" s="791">
        <v>858964</v>
      </c>
      <c r="BR113" s="792"/>
      <c r="BS113" s="792"/>
      <c r="BT113" s="792"/>
      <c r="BU113" s="792"/>
      <c r="BV113" s="792">
        <v>695510</v>
      </c>
      <c r="BW113" s="792"/>
      <c r="BX113" s="792"/>
      <c r="BY113" s="792"/>
      <c r="BZ113" s="792"/>
      <c r="CA113" s="792">
        <v>598566</v>
      </c>
      <c r="CB113" s="792"/>
      <c r="CC113" s="792"/>
      <c r="CD113" s="792"/>
      <c r="CE113" s="792"/>
      <c r="CF113" s="793">
        <v>6.5</v>
      </c>
      <c r="CG113" s="794"/>
      <c r="CH113" s="794"/>
      <c r="CI113" s="794"/>
      <c r="CJ113" s="794"/>
      <c r="CK113" s="982"/>
      <c r="CL113" s="983"/>
      <c r="CM113" s="788" t="s">
        <v>401</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194</v>
      </c>
      <c r="DH113" s="782"/>
      <c r="DI113" s="782"/>
      <c r="DJ113" s="782"/>
      <c r="DK113" s="783"/>
      <c r="DL113" s="784" t="s">
        <v>194</v>
      </c>
      <c r="DM113" s="782"/>
      <c r="DN113" s="782"/>
      <c r="DO113" s="782"/>
      <c r="DP113" s="783"/>
      <c r="DQ113" s="784" t="s">
        <v>194</v>
      </c>
      <c r="DR113" s="782"/>
      <c r="DS113" s="782"/>
      <c r="DT113" s="782"/>
      <c r="DU113" s="783"/>
      <c r="DV113" s="785" t="s">
        <v>194</v>
      </c>
      <c r="DW113" s="786"/>
      <c r="DX113" s="786"/>
      <c r="DY113" s="786"/>
      <c r="DZ113" s="787"/>
    </row>
    <row r="114" spans="1:130" s="48" customFormat="1" ht="26.25" customHeight="1" x14ac:dyDescent="0.15">
      <c r="A114" s="945"/>
      <c r="B114" s="946"/>
      <c r="C114" s="789" t="s">
        <v>477</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169204</v>
      </c>
      <c r="AB114" s="782"/>
      <c r="AC114" s="782"/>
      <c r="AD114" s="782"/>
      <c r="AE114" s="783"/>
      <c r="AF114" s="784">
        <v>169936</v>
      </c>
      <c r="AG114" s="782"/>
      <c r="AH114" s="782"/>
      <c r="AI114" s="782"/>
      <c r="AJ114" s="783"/>
      <c r="AK114" s="784">
        <v>173225</v>
      </c>
      <c r="AL114" s="782"/>
      <c r="AM114" s="782"/>
      <c r="AN114" s="782"/>
      <c r="AO114" s="783"/>
      <c r="AP114" s="785">
        <v>1.9</v>
      </c>
      <c r="AQ114" s="786"/>
      <c r="AR114" s="786"/>
      <c r="AS114" s="786"/>
      <c r="AT114" s="787"/>
      <c r="AU114" s="976"/>
      <c r="AV114" s="977"/>
      <c r="AW114" s="977"/>
      <c r="AX114" s="977"/>
      <c r="AY114" s="977"/>
      <c r="AZ114" s="788" t="s">
        <v>478</v>
      </c>
      <c r="BA114" s="789"/>
      <c r="BB114" s="789"/>
      <c r="BC114" s="789"/>
      <c r="BD114" s="789"/>
      <c r="BE114" s="789"/>
      <c r="BF114" s="789"/>
      <c r="BG114" s="789"/>
      <c r="BH114" s="789"/>
      <c r="BI114" s="789"/>
      <c r="BJ114" s="789"/>
      <c r="BK114" s="789"/>
      <c r="BL114" s="789"/>
      <c r="BM114" s="789"/>
      <c r="BN114" s="789"/>
      <c r="BO114" s="789"/>
      <c r="BP114" s="790"/>
      <c r="BQ114" s="791">
        <v>2602581</v>
      </c>
      <c r="BR114" s="792"/>
      <c r="BS114" s="792"/>
      <c r="BT114" s="792"/>
      <c r="BU114" s="792"/>
      <c r="BV114" s="792">
        <v>2521371</v>
      </c>
      <c r="BW114" s="792"/>
      <c r="BX114" s="792"/>
      <c r="BY114" s="792"/>
      <c r="BZ114" s="792"/>
      <c r="CA114" s="792">
        <v>2098280</v>
      </c>
      <c r="CB114" s="792"/>
      <c r="CC114" s="792"/>
      <c r="CD114" s="792"/>
      <c r="CE114" s="792"/>
      <c r="CF114" s="793">
        <v>22.9</v>
      </c>
      <c r="CG114" s="794"/>
      <c r="CH114" s="794"/>
      <c r="CI114" s="794"/>
      <c r="CJ114" s="794"/>
      <c r="CK114" s="982"/>
      <c r="CL114" s="983"/>
      <c r="CM114" s="788" t="s">
        <v>148</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194</v>
      </c>
      <c r="DH114" s="782"/>
      <c r="DI114" s="782"/>
      <c r="DJ114" s="782"/>
      <c r="DK114" s="783"/>
      <c r="DL114" s="784" t="s">
        <v>194</v>
      </c>
      <c r="DM114" s="782"/>
      <c r="DN114" s="782"/>
      <c r="DO114" s="782"/>
      <c r="DP114" s="783"/>
      <c r="DQ114" s="784" t="s">
        <v>194</v>
      </c>
      <c r="DR114" s="782"/>
      <c r="DS114" s="782"/>
      <c r="DT114" s="782"/>
      <c r="DU114" s="783"/>
      <c r="DV114" s="785" t="s">
        <v>194</v>
      </c>
      <c r="DW114" s="786"/>
      <c r="DX114" s="786"/>
      <c r="DY114" s="786"/>
      <c r="DZ114" s="787"/>
    </row>
    <row r="115" spans="1:130" s="48" customFormat="1" ht="26.25" customHeight="1" x14ac:dyDescent="0.15">
      <c r="A115" s="945"/>
      <c r="B115" s="946"/>
      <c r="C115" s="789" t="s">
        <v>369</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167234</v>
      </c>
      <c r="AB115" s="782"/>
      <c r="AC115" s="782"/>
      <c r="AD115" s="782"/>
      <c r="AE115" s="783"/>
      <c r="AF115" s="784">
        <v>159356</v>
      </c>
      <c r="AG115" s="782"/>
      <c r="AH115" s="782"/>
      <c r="AI115" s="782"/>
      <c r="AJ115" s="783"/>
      <c r="AK115" s="784">
        <v>37660</v>
      </c>
      <c r="AL115" s="782"/>
      <c r="AM115" s="782"/>
      <c r="AN115" s="782"/>
      <c r="AO115" s="783"/>
      <c r="AP115" s="785">
        <v>0.4</v>
      </c>
      <c r="AQ115" s="786"/>
      <c r="AR115" s="786"/>
      <c r="AS115" s="786"/>
      <c r="AT115" s="787"/>
      <c r="AU115" s="976"/>
      <c r="AV115" s="977"/>
      <c r="AW115" s="977"/>
      <c r="AX115" s="977"/>
      <c r="AY115" s="977"/>
      <c r="AZ115" s="788" t="s">
        <v>338</v>
      </c>
      <c r="BA115" s="789"/>
      <c r="BB115" s="789"/>
      <c r="BC115" s="789"/>
      <c r="BD115" s="789"/>
      <c r="BE115" s="789"/>
      <c r="BF115" s="789"/>
      <c r="BG115" s="789"/>
      <c r="BH115" s="789"/>
      <c r="BI115" s="789"/>
      <c r="BJ115" s="789"/>
      <c r="BK115" s="789"/>
      <c r="BL115" s="789"/>
      <c r="BM115" s="789"/>
      <c r="BN115" s="789"/>
      <c r="BO115" s="789"/>
      <c r="BP115" s="790"/>
      <c r="BQ115" s="791">
        <v>12377</v>
      </c>
      <c r="BR115" s="792"/>
      <c r="BS115" s="792"/>
      <c r="BT115" s="792"/>
      <c r="BU115" s="792"/>
      <c r="BV115" s="792">
        <v>10025</v>
      </c>
      <c r="BW115" s="792"/>
      <c r="BX115" s="792"/>
      <c r="BY115" s="792"/>
      <c r="BZ115" s="792"/>
      <c r="CA115" s="792">
        <v>59315</v>
      </c>
      <c r="CB115" s="792"/>
      <c r="CC115" s="792"/>
      <c r="CD115" s="792"/>
      <c r="CE115" s="792"/>
      <c r="CF115" s="793">
        <v>0.6</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194</v>
      </c>
      <c r="DH115" s="782"/>
      <c r="DI115" s="782"/>
      <c r="DJ115" s="782"/>
      <c r="DK115" s="783"/>
      <c r="DL115" s="784" t="s">
        <v>194</v>
      </c>
      <c r="DM115" s="782"/>
      <c r="DN115" s="782"/>
      <c r="DO115" s="782"/>
      <c r="DP115" s="783"/>
      <c r="DQ115" s="784" t="s">
        <v>194</v>
      </c>
      <c r="DR115" s="782"/>
      <c r="DS115" s="782"/>
      <c r="DT115" s="782"/>
      <c r="DU115" s="783"/>
      <c r="DV115" s="785" t="s">
        <v>194</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194</v>
      </c>
      <c r="AB116" s="782"/>
      <c r="AC116" s="782"/>
      <c r="AD116" s="782"/>
      <c r="AE116" s="783"/>
      <c r="AF116" s="784" t="s">
        <v>194</v>
      </c>
      <c r="AG116" s="782"/>
      <c r="AH116" s="782"/>
      <c r="AI116" s="782"/>
      <c r="AJ116" s="783"/>
      <c r="AK116" s="784" t="s">
        <v>194</v>
      </c>
      <c r="AL116" s="782"/>
      <c r="AM116" s="782"/>
      <c r="AN116" s="782"/>
      <c r="AO116" s="783"/>
      <c r="AP116" s="785" t="s">
        <v>194</v>
      </c>
      <c r="AQ116" s="786"/>
      <c r="AR116" s="786"/>
      <c r="AS116" s="786"/>
      <c r="AT116" s="787"/>
      <c r="AU116" s="976"/>
      <c r="AV116" s="977"/>
      <c r="AW116" s="977"/>
      <c r="AX116" s="977"/>
      <c r="AY116" s="977"/>
      <c r="AZ116" s="799" t="s">
        <v>218</v>
      </c>
      <c r="BA116" s="800"/>
      <c r="BB116" s="800"/>
      <c r="BC116" s="800"/>
      <c r="BD116" s="800"/>
      <c r="BE116" s="800"/>
      <c r="BF116" s="800"/>
      <c r="BG116" s="800"/>
      <c r="BH116" s="800"/>
      <c r="BI116" s="800"/>
      <c r="BJ116" s="800"/>
      <c r="BK116" s="800"/>
      <c r="BL116" s="800"/>
      <c r="BM116" s="800"/>
      <c r="BN116" s="800"/>
      <c r="BO116" s="800"/>
      <c r="BP116" s="801"/>
      <c r="BQ116" s="791" t="s">
        <v>194</v>
      </c>
      <c r="BR116" s="792"/>
      <c r="BS116" s="792"/>
      <c r="BT116" s="792"/>
      <c r="BU116" s="792"/>
      <c r="BV116" s="792" t="s">
        <v>194</v>
      </c>
      <c r="BW116" s="792"/>
      <c r="BX116" s="792"/>
      <c r="BY116" s="792"/>
      <c r="BZ116" s="792"/>
      <c r="CA116" s="792" t="s">
        <v>194</v>
      </c>
      <c r="CB116" s="792"/>
      <c r="CC116" s="792"/>
      <c r="CD116" s="792"/>
      <c r="CE116" s="792"/>
      <c r="CF116" s="793" t="s">
        <v>194</v>
      </c>
      <c r="CG116" s="794"/>
      <c r="CH116" s="794"/>
      <c r="CI116" s="794"/>
      <c r="CJ116" s="794"/>
      <c r="CK116" s="982"/>
      <c r="CL116" s="983"/>
      <c r="CM116" s="788" t="s">
        <v>13</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v>55320</v>
      </c>
      <c r="DH116" s="782"/>
      <c r="DI116" s="782"/>
      <c r="DJ116" s="782"/>
      <c r="DK116" s="783"/>
      <c r="DL116" s="784">
        <v>47961</v>
      </c>
      <c r="DM116" s="782"/>
      <c r="DN116" s="782"/>
      <c r="DO116" s="782"/>
      <c r="DP116" s="783"/>
      <c r="DQ116" s="784">
        <v>40602</v>
      </c>
      <c r="DR116" s="782"/>
      <c r="DS116" s="782"/>
      <c r="DT116" s="782"/>
      <c r="DU116" s="783"/>
      <c r="DV116" s="785">
        <v>0.4</v>
      </c>
      <c r="DW116" s="786"/>
      <c r="DX116" s="786"/>
      <c r="DY116" s="786"/>
      <c r="DZ116" s="787"/>
    </row>
    <row r="117" spans="1:130" s="48" customFormat="1" ht="26.25" customHeight="1" x14ac:dyDescent="0.15">
      <c r="A117" s="756" t="s">
        <v>263</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315</v>
      </c>
      <c r="Z117" s="758"/>
      <c r="AA117" s="803">
        <v>2538983</v>
      </c>
      <c r="AB117" s="804"/>
      <c r="AC117" s="804"/>
      <c r="AD117" s="804"/>
      <c r="AE117" s="805"/>
      <c r="AF117" s="806">
        <v>2681019</v>
      </c>
      <c r="AG117" s="804"/>
      <c r="AH117" s="804"/>
      <c r="AI117" s="804"/>
      <c r="AJ117" s="805"/>
      <c r="AK117" s="806">
        <v>2526759</v>
      </c>
      <c r="AL117" s="804"/>
      <c r="AM117" s="804"/>
      <c r="AN117" s="804"/>
      <c r="AO117" s="805"/>
      <c r="AP117" s="807"/>
      <c r="AQ117" s="808"/>
      <c r="AR117" s="808"/>
      <c r="AS117" s="808"/>
      <c r="AT117" s="809"/>
      <c r="AU117" s="976"/>
      <c r="AV117" s="977"/>
      <c r="AW117" s="977"/>
      <c r="AX117" s="977"/>
      <c r="AY117" s="977"/>
      <c r="AZ117" s="810" t="s">
        <v>355</v>
      </c>
      <c r="BA117" s="811"/>
      <c r="BB117" s="811"/>
      <c r="BC117" s="811"/>
      <c r="BD117" s="811"/>
      <c r="BE117" s="811"/>
      <c r="BF117" s="811"/>
      <c r="BG117" s="811"/>
      <c r="BH117" s="811"/>
      <c r="BI117" s="811"/>
      <c r="BJ117" s="811"/>
      <c r="BK117" s="811"/>
      <c r="BL117" s="811"/>
      <c r="BM117" s="811"/>
      <c r="BN117" s="811"/>
      <c r="BO117" s="811"/>
      <c r="BP117" s="812"/>
      <c r="BQ117" s="791" t="s">
        <v>194</v>
      </c>
      <c r="BR117" s="792"/>
      <c r="BS117" s="792"/>
      <c r="BT117" s="792"/>
      <c r="BU117" s="792"/>
      <c r="BV117" s="792" t="s">
        <v>194</v>
      </c>
      <c r="BW117" s="792"/>
      <c r="BX117" s="792"/>
      <c r="BY117" s="792"/>
      <c r="BZ117" s="792"/>
      <c r="CA117" s="792" t="s">
        <v>194</v>
      </c>
      <c r="CB117" s="792"/>
      <c r="CC117" s="792"/>
      <c r="CD117" s="792"/>
      <c r="CE117" s="792"/>
      <c r="CF117" s="793" t="s">
        <v>194</v>
      </c>
      <c r="CG117" s="794"/>
      <c r="CH117" s="794"/>
      <c r="CI117" s="794"/>
      <c r="CJ117" s="794"/>
      <c r="CK117" s="982"/>
      <c r="CL117" s="983"/>
      <c r="CM117" s="788" t="s">
        <v>330</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194</v>
      </c>
      <c r="DH117" s="782"/>
      <c r="DI117" s="782"/>
      <c r="DJ117" s="782"/>
      <c r="DK117" s="783"/>
      <c r="DL117" s="784" t="s">
        <v>194</v>
      </c>
      <c r="DM117" s="782"/>
      <c r="DN117" s="782"/>
      <c r="DO117" s="782"/>
      <c r="DP117" s="783"/>
      <c r="DQ117" s="784" t="s">
        <v>194</v>
      </c>
      <c r="DR117" s="782"/>
      <c r="DS117" s="782"/>
      <c r="DT117" s="782"/>
      <c r="DU117" s="783"/>
      <c r="DV117" s="785" t="s">
        <v>194</v>
      </c>
      <c r="DW117" s="786"/>
      <c r="DX117" s="786"/>
      <c r="DY117" s="786"/>
      <c r="DZ117" s="787"/>
    </row>
    <row r="118" spans="1:130" s="48" customFormat="1" ht="26.25" customHeight="1" x14ac:dyDescent="0.15">
      <c r="A118" s="756" t="s">
        <v>94</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468</v>
      </c>
      <c r="AB118" s="757"/>
      <c r="AC118" s="757"/>
      <c r="AD118" s="757"/>
      <c r="AE118" s="758"/>
      <c r="AF118" s="759" t="s">
        <v>469</v>
      </c>
      <c r="AG118" s="757"/>
      <c r="AH118" s="757"/>
      <c r="AI118" s="757"/>
      <c r="AJ118" s="758"/>
      <c r="AK118" s="759" t="s">
        <v>384</v>
      </c>
      <c r="AL118" s="757"/>
      <c r="AM118" s="757"/>
      <c r="AN118" s="757"/>
      <c r="AO118" s="758"/>
      <c r="AP118" s="759" t="s">
        <v>470</v>
      </c>
      <c r="AQ118" s="757"/>
      <c r="AR118" s="757"/>
      <c r="AS118" s="757"/>
      <c r="AT118" s="760"/>
      <c r="AU118" s="976"/>
      <c r="AV118" s="977"/>
      <c r="AW118" s="977"/>
      <c r="AX118" s="977"/>
      <c r="AY118" s="977"/>
      <c r="AZ118" s="813" t="s">
        <v>479</v>
      </c>
      <c r="BA118" s="797"/>
      <c r="BB118" s="797"/>
      <c r="BC118" s="797"/>
      <c r="BD118" s="797"/>
      <c r="BE118" s="797"/>
      <c r="BF118" s="797"/>
      <c r="BG118" s="797"/>
      <c r="BH118" s="797"/>
      <c r="BI118" s="797"/>
      <c r="BJ118" s="797"/>
      <c r="BK118" s="797"/>
      <c r="BL118" s="797"/>
      <c r="BM118" s="797"/>
      <c r="BN118" s="797"/>
      <c r="BO118" s="797"/>
      <c r="BP118" s="798"/>
      <c r="BQ118" s="814" t="s">
        <v>194</v>
      </c>
      <c r="BR118" s="815"/>
      <c r="BS118" s="815"/>
      <c r="BT118" s="815"/>
      <c r="BU118" s="815"/>
      <c r="BV118" s="815" t="s">
        <v>194</v>
      </c>
      <c r="BW118" s="815"/>
      <c r="BX118" s="815"/>
      <c r="BY118" s="815"/>
      <c r="BZ118" s="815"/>
      <c r="CA118" s="815" t="s">
        <v>194</v>
      </c>
      <c r="CB118" s="815"/>
      <c r="CC118" s="815"/>
      <c r="CD118" s="815"/>
      <c r="CE118" s="815"/>
      <c r="CF118" s="793" t="s">
        <v>194</v>
      </c>
      <c r="CG118" s="794"/>
      <c r="CH118" s="794"/>
      <c r="CI118" s="794"/>
      <c r="CJ118" s="794"/>
      <c r="CK118" s="982"/>
      <c r="CL118" s="983"/>
      <c r="CM118" s="788" t="s">
        <v>480</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v>135237</v>
      </c>
      <c r="DH118" s="782"/>
      <c r="DI118" s="782"/>
      <c r="DJ118" s="782"/>
      <c r="DK118" s="783"/>
      <c r="DL118" s="784">
        <v>7968</v>
      </c>
      <c r="DM118" s="782"/>
      <c r="DN118" s="782"/>
      <c r="DO118" s="782"/>
      <c r="DP118" s="783"/>
      <c r="DQ118" s="784">
        <v>2396</v>
      </c>
      <c r="DR118" s="782"/>
      <c r="DS118" s="782"/>
      <c r="DT118" s="782"/>
      <c r="DU118" s="783"/>
      <c r="DV118" s="785">
        <v>0</v>
      </c>
      <c r="DW118" s="786"/>
      <c r="DX118" s="786"/>
      <c r="DY118" s="786"/>
      <c r="DZ118" s="787"/>
    </row>
    <row r="119" spans="1:130" s="48" customFormat="1" ht="26.25" customHeight="1" x14ac:dyDescent="0.15">
      <c r="A119" s="986" t="s">
        <v>381</v>
      </c>
      <c r="B119" s="981"/>
      <c r="C119" s="772"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194</v>
      </c>
      <c r="AB119" s="766"/>
      <c r="AC119" s="766"/>
      <c r="AD119" s="766"/>
      <c r="AE119" s="767"/>
      <c r="AF119" s="768" t="s">
        <v>194</v>
      </c>
      <c r="AG119" s="766"/>
      <c r="AH119" s="766"/>
      <c r="AI119" s="766"/>
      <c r="AJ119" s="767"/>
      <c r="AK119" s="768" t="s">
        <v>194</v>
      </c>
      <c r="AL119" s="766"/>
      <c r="AM119" s="766"/>
      <c r="AN119" s="766"/>
      <c r="AO119" s="767"/>
      <c r="AP119" s="769" t="s">
        <v>194</v>
      </c>
      <c r="AQ119" s="770"/>
      <c r="AR119" s="770"/>
      <c r="AS119" s="770"/>
      <c r="AT119" s="771"/>
      <c r="AU119" s="978"/>
      <c r="AV119" s="979"/>
      <c r="AW119" s="979"/>
      <c r="AX119" s="979"/>
      <c r="AY119" s="979"/>
      <c r="AZ119" s="69" t="s">
        <v>263</v>
      </c>
      <c r="BA119" s="69"/>
      <c r="BB119" s="69"/>
      <c r="BC119" s="69"/>
      <c r="BD119" s="69"/>
      <c r="BE119" s="69"/>
      <c r="BF119" s="69"/>
      <c r="BG119" s="69"/>
      <c r="BH119" s="69"/>
      <c r="BI119" s="69"/>
      <c r="BJ119" s="69"/>
      <c r="BK119" s="69"/>
      <c r="BL119" s="69"/>
      <c r="BM119" s="69"/>
      <c r="BN119" s="69"/>
      <c r="BO119" s="802" t="s">
        <v>163</v>
      </c>
      <c r="BP119" s="816"/>
      <c r="BQ119" s="814">
        <v>30331342</v>
      </c>
      <c r="BR119" s="815"/>
      <c r="BS119" s="815"/>
      <c r="BT119" s="815"/>
      <c r="BU119" s="815"/>
      <c r="BV119" s="815">
        <v>30033373</v>
      </c>
      <c r="BW119" s="815"/>
      <c r="BX119" s="815"/>
      <c r="BY119" s="815"/>
      <c r="BZ119" s="815"/>
      <c r="CA119" s="815">
        <v>30263300</v>
      </c>
      <c r="CB119" s="815"/>
      <c r="CC119" s="815"/>
      <c r="CD119" s="815"/>
      <c r="CE119" s="815"/>
      <c r="CF119" s="817"/>
      <c r="CG119" s="818"/>
      <c r="CH119" s="818"/>
      <c r="CI119" s="818"/>
      <c r="CJ119" s="819"/>
      <c r="CK119" s="984"/>
      <c r="CL119" s="985"/>
      <c r="CM119" s="813" t="s">
        <v>482</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v>123636</v>
      </c>
      <c r="DH119" s="821"/>
      <c r="DI119" s="821"/>
      <c r="DJ119" s="821"/>
      <c r="DK119" s="822"/>
      <c r="DL119" s="823">
        <v>98909</v>
      </c>
      <c r="DM119" s="821"/>
      <c r="DN119" s="821"/>
      <c r="DO119" s="821"/>
      <c r="DP119" s="822"/>
      <c r="DQ119" s="823">
        <v>74180</v>
      </c>
      <c r="DR119" s="821"/>
      <c r="DS119" s="821"/>
      <c r="DT119" s="821"/>
      <c r="DU119" s="822"/>
      <c r="DV119" s="824">
        <v>0.8</v>
      </c>
      <c r="DW119" s="825"/>
      <c r="DX119" s="825"/>
      <c r="DY119" s="825"/>
      <c r="DZ119" s="826"/>
    </row>
    <row r="120" spans="1:130" s="48" customFormat="1" ht="26.25" customHeight="1" x14ac:dyDescent="0.15">
      <c r="A120" s="987"/>
      <c r="B120" s="983"/>
      <c r="C120" s="788" t="s">
        <v>133</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194</v>
      </c>
      <c r="AB120" s="782"/>
      <c r="AC120" s="782"/>
      <c r="AD120" s="782"/>
      <c r="AE120" s="783"/>
      <c r="AF120" s="784" t="s">
        <v>194</v>
      </c>
      <c r="AG120" s="782"/>
      <c r="AH120" s="782"/>
      <c r="AI120" s="782"/>
      <c r="AJ120" s="783"/>
      <c r="AK120" s="784" t="s">
        <v>194</v>
      </c>
      <c r="AL120" s="782"/>
      <c r="AM120" s="782"/>
      <c r="AN120" s="782"/>
      <c r="AO120" s="783"/>
      <c r="AP120" s="785" t="s">
        <v>194</v>
      </c>
      <c r="AQ120" s="786"/>
      <c r="AR120" s="786"/>
      <c r="AS120" s="786"/>
      <c r="AT120" s="787"/>
      <c r="AU120" s="949" t="s">
        <v>474</v>
      </c>
      <c r="AV120" s="950"/>
      <c r="AW120" s="950"/>
      <c r="AX120" s="950"/>
      <c r="AY120" s="951"/>
      <c r="AZ120" s="772" t="s">
        <v>209</v>
      </c>
      <c r="BA120" s="763"/>
      <c r="BB120" s="763"/>
      <c r="BC120" s="763"/>
      <c r="BD120" s="763"/>
      <c r="BE120" s="763"/>
      <c r="BF120" s="763"/>
      <c r="BG120" s="763"/>
      <c r="BH120" s="763"/>
      <c r="BI120" s="763"/>
      <c r="BJ120" s="763"/>
      <c r="BK120" s="763"/>
      <c r="BL120" s="763"/>
      <c r="BM120" s="763"/>
      <c r="BN120" s="763"/>
      <c r="BO120" s="763"/>
      <c r="BP120" s="764"/>
      <c r="BQ120" s="773">
        <v>2894046</v>
      </c>
      <c r="BR120" s="774"/>
      <c r="BS120" s="774"/>
      <c r="BT120" s="774"/>
      <c r="BU120" s="774"/>
      <c r="BV120" s="774">
        <v>3933763</v>
      </c>
      <c r="BW120" s="774"/>
      <c r="BX120" s="774"/>
      <c r="BY120" s="774"/>
      <c r="BZ120" s="774"/>
      <c r="CA120" s="774">
        <v>4590766</v>
      </c>
      <c r="CB120" s="774"/>
      <c r="CC120" s="774"/>
      <c r="CD120" s="774"/>
      <c r="CE120" s="774"/>
      <c r="CF120" s="775">
        <v>50.1</v>
      </c>
      <c r="CG120" s="776"/>
      <c r="CH120" s="776"/>
      <c r="CI120" s="776"/>
      <c r="CJ120" s="776"/>
      <c r="CK120" s="957" t="s">
        <v>260</v>
      </c>
      <c r="CL120" s="958"/>
      <c r="CM120" s="958"/>
      <c r="CN120" s="958"/>
      <c r="CO120" s="959"/>
      <c r="CP120" s="827" t="s">
        <v>343</v>
      </c>
      <c r="CQ120" s="828"/>
      <c r="CR120" s="828"/>
      <c r="CS120" s="828"/>
      <c r="CT120" s="828"/>
      <c r="CU120" s="828"/>
      <c r="CV120" s="828"/>
      <c r="CW120" s="828"/>
      <c r="CX120" s="828"/>
      <c r="CY120" s="828"/>
      <c r="CZ120" s="828"/>
      <c r="DA120" s="828"/>
      <c r="DB120" s="828"/>
      <c r="DC120" s="828"/>
      <c r="DD120" s="828"/>
      <c r="DE120" s="828"/>
      <c r="DF120" s="829"/>
      <c r="DG120" s="773">
        <v>9204063</v>
      </c>
      <c r="DH120" s="774"/>
      <c r="DI120" s="774"/>
      <c r="DJ120" s="774"/>
      <c r="DK120" s="774"/>
      <c r="DL120" s="774">
        <v>9859723</v>
      </c>
      <c r="DM120" s="774"/>
      <c r="DN120" s="774"/>
      <c r="DO120" s="774"/>
      <c r="DP120" s="774"/>
      <c r="DQ120" s="774">
        <v>10834037</v>
      </c>
      <c r="DR120" s="774"/>
      <c r="DS120" s="774"/>
      <c r="DT120" s="774"/>
      <c r="DU120" s="774"/>
      <c r="DV120" s="777">
        <v>118.3</v>
      </c>
      <c r="DW120" s="777"/>
      <c r="DX120" s="777"/>
      <c r="DY120" s="777"/>
      <c r="DZ120" s="778"/>
    </row>
    <row r="121" spans="1:130" s="48" customFormat="1" ht="26.25" customHeight="1" x14ac:dyDescent="0.15">
      <c r="A121" s="987"/>
      <c r="B121" s="983"/>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194</v>
      </c>
      <c r="AB121" s="782"/>
      <c r="AC121" s="782"/>
      <c r="AD121" s="782"/>
      <c r="AE121" s="783"/>
      <c r="AF121" s="784" t="s">
        <v>194</v>
      </c>
      <c r="AG121" s="782"/>
      <c r="AH121" s="782"/>
      <c r="AI121" s="782"/>
      <c r="AJ121" s="783"/>
      <c r="AK121" s="784" t="s">
        <v>194</v>
      </c>
      <c r="AL121" s="782"/>
      <c r="AM121" s="782"/>
      <c r="AN121" s="782"/>
      <c r="AO121" s="783"/>
      <c r="AP121" s="785" t="s">
        <v>194</v>
      </c>
      <c r="AQ121" s="786"/>
      <c r="AR121" s="786"/>
      <c r="AS121" s="786"/>
      <c r="AT121" s="787"/>
      <c r="AU121" s="952"/>
      <c r="AV121" s="953"/>
      <c r="AW121" s="953"/>
      <c r="AX121" s="953"/>
      <c r="AY121" s="954"/>
      <c r="AZ121" s="788" t="s">
        <v>385</v>
      </c>
      <c r="BA121" s="789"/>
      <c r="BB121" s="789"/>
      <c r="BC121" s="789"/>
      <c r="BD121" s="789"/>
      <c r="BE121" s="789"/>
      <c r="BF121" s="789"/>
      <c r="BG121" s="789"/>
      <c r="BH121" s="789"/>
      <c r="BI121" s="789"/>
      <c r="BJ121" s="789"/>
      <c r="BK121" s="789"/>
      <c r="BL121" s="789"/>
      <c r="BM121" s="789"/>
      <c r="BN121" s="789"/>
      <c r="BO121" s="789"/>
      <c r="BP121" s="790"/>
      <c r="BQ121" s="791">
        <v>75269</v>
      </c>
      <c r="BR121" s="792"/>
      <c r="BS121" s="792"/>
      <c r="BT121" s="792"/>
      <c r="BU121" s="792"/>
      <c r="BV121" s="792">
        <v>62717</v>
      </c>
      <c r="BW121" s="792"/>
      <c r="BX121" s="792"/>
      <c r="BY121" s="792"/>
      <c r="BZ121" s="792"/>
      <c r="CA121" s="792">
        <v>166620</v>
      </c>
      <c r="CB121" s="792"/>
      <c r="CC121" s="792"/>
      <c r="CD121" s="792"/>
      <c r="CE121" s="792"/>
      <c r="CF121" s="793">
        <v>1.8</v>
      </c>
      <c r="CG121" s="794"/>
      <c r="CH121" s="794"/>
      <c r="CI121" s="794"/>
      <c r="CJ121" s="794"/>
      <c r="CK121" s="960"/>
      <c r="CL121" s="961"/>
      <c r="CM121" s="961"/>
      <c r="CN121" s="961"/>
      <c r="CO121" s="962"/>
      <c r="CP121" s="830" t="s">
        <v>459</v>
      </c>
      <c r="CQ121" s="831"/>
      <c r="CR121" s="831"/>
      <c r="CS121" s="831"/>
      <c r="CT121" s="831"/>
      <c r="CU121" s="831"/>
      <c r="CV121" s="831"/>
      <c r="CW121" s="831"/>
      <c r="CX121" s="831"/>
      <c r="CY121" s="831"/>
      <c r="CZ121" s="831"/>
      <c r="DA121" s="831"/>
      <c r="DB121" s="831"/>
      <c r="DC121" s="831"/>
      <c r="DD121" s="831"/>
      <c r="DE121" s="831"/>
      <c r="DF121" s="832"/>
      <c r="DG121" s="791">
        <v>560827</v>
      </c>
      <c r="DH121" s="792"/>
      <c r="DI121" s="792"/>
      <c r="DJ121" s="792"/>
      <c r="DK121" s="792"/>
      <c r="DL121" s="792">
        <v>611489</v>
      </c>
      <c r="DM121" s="792"/>
      <c r="DN121" s="792"/>
      <c r="DO121" s="792"/>
      <c r="DP121" s="792"/>
      <c r="DQ121" s="792">
        <v>589216</v>
      </c>
      <c r="DR121" s="792"/>
      <c r="DS121" s="792"/>
      <c r="DT121" s="792"/>
      <c r="DU121" s="792"/>
      <c r="DV121" s="795">
        <v>6.4</v>
      </c>
      <c r="DW121" s="795"/>
      <c r="DX121" s="795"/>
      <c r="DY121" s="795"/>
      <c r="DZ121" s="796"/>
    </row>
    <row r="122" spans="1:130" s="48" customFormat="1" ht="26.25" customHeight="1" x14ac:dyDescent="0.15">
      <c r="A122" s="987"/>
      <c r="B122" s="983"/>
      <c r="C122" s="788" t="s">
        <v>148</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194</v>
      </c>
      <c r="AB122" s="782"/>
      <c r="AC122" s="782"/>
      <c r="AD122" s="782"/>
      <c r="AE122" s="783"/>
      <c r="AF122" s="784" t="s">
        <v>194</v>
      </c>
      <c r="AG122" s="782"/>
      <c r="AH122" s="782"/>
      <c r="AI122" s="782"/>
      <c r="AJ122" s="783"/>
      <c r="AK122" s="784" t="s">
        <v>194</v>
      </c>
      <c r="AL122" s="782"/>
      <c r="AM122" s="782"/>
      <c r="AN122" s="782"/>
      <c r="AO122" s="783"/>
      <c r="AP122" s="785" t="s">
        <v>194</v>
      </c>
      <c r="AQ122" s="786"/>
      <c r="AR122" s="786"/>
      <c r="AS122" s="786"/>
      <c r="AT122" s="787"/>
      <c r="AU122" s="952"/>
      <c r="AV122" s="953"/>
      <c r="AW122" s="953"/>
      <c r="AX122" s="953"/>
      <c r="AY122" s="954"/>
      <c r="AZ122" s="813" t="s">
        <v>484</v>
      </c>
      <c r="BA122" s="797"/>
      <c r="BB122" s="797"/>
      <c r="BC122" s="797"/>
      <c r="BD122" s="797"/>
      <c r="BE122" s="797"/>
      <c r="BF122" s="797"/>
      <c r="BG122" s="797"/>
      <c r="BH122" s="797"/>
      <c r="BI122" s="797"/>
      <c r="BJ122" s="797"/>
      <c r="BK122" s="797"/>
      <c r="BL122" s="797"/>
      <c r="BM122" s="797"/>
      <c r="BN122" s="797"/>
      <c r="BO122" s="797"/>
      <c r="BP122" s="798"/>
      <c r="BQ122" s="814">
        <v>19744339</v>
      </c>
      <c r="BR122" s="815"/>
      <c r="BS122" s="815"/>
      <c r="BT122" s="815"/>
      <c r="BU122" s="815"/>
      <c r="BV122" s="815">
        <v>18956942</v>
      </c>
      <c r="BW122" s="815"/>
      <c r="BX122" s="815"/>
      <c r="BY122" s="815"/>
      <c r="BZ122" s="815"/>
      <c r="CA122" s="815">
        <v>18769457</v>
      </c>
      <c r="CB122" s="815"/>
      <c r="CC122" s="815"/>
      <c r="CD122" s="815"/>
      <c r="CE122" s="815"/>
      <c r="CF122" s="833">
        <v>204.9</v>
      </c>
      <c r="CG122" s="834"/>
      <c r="CH122" s="834"/>
      <c r="CI122" s="834"/>
      <c r="CJ122" s="834"/>
      <c r="CK122" s="960"/>
      <c r="CL122" s="961"/>
      <c r="CM122" s="961"/>
      <c r="CN122" s="961"/>
      <c r="CO122" s="962"/>
      <c r="CP122" s="830" t="s">
        <v>274</v>
      </c>
      <c r="CQ122" s="831"/>
      <c r="CR122" s="831"/>
      <c r="CS122" s="831"/>
      <c r="CT122" s="831"/>
      <c r="CU122" s="831"/>
      <c r="CV122" s="831"/>
      <c r="CW122" s="831"/>
      <c r="CX122" s="831"/>
      <c r="CY122" s="831"/>
      <c r="CZ122" s="831"/>
      <c r="DA122" s="831"/>
      <c r="DB122" s="831"/>
      <c r="DC122" s="831"/>
      <c r="DD122" s="831"/>
      <c r="DE122" s="831"/>
      <c r="DF122" s="832"/>
      <c r="DG122" s="791" t="s">
        <v>194</v>
      </c>
      <c r="DH122" s="792"/>
      <c r="DI122" s="792"/>
      <c r="DJ122" s="792"/>
      <c r="DK122" s="792"/>
      <c r="DL122" s="792" t="s">
        <v>194</v>
      </c>
      <c r="DM122" s="792"/>
      <c r="DN122" s="792"/>
      <c r="DO122" s="792"/>
      <c r="DP122" s="792"/>
      <c r="DQ122" s="792" t="s">
        <v>194</v>
      </c>
      <c r="DR122" s="792"/>
      <c r="DS122" s="792"/>
      <c r="DT122" s="792"/>
      <c r="DU122" s="792"/>
      <c r="DV122" s="795" t="s">
        <v>194</v>
      </c>
      <c r="DW122" s="795"/>
      <c r="DX122" s="795"/>
      <c r="DY122" s="795"/>
      <c r="DZ122" s="796"/>
    </row>
    <row r="123" spans="1:130" s="48" customFormat="1" ht="26.25" customHeight="1" x14ac:dyDescent="0.15">
      <c r="A123" s="987"/>
      <c r="B123" s="983"/>
      <c r="C123" s="788" t="s">
        <v>13</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v>14509</v>
      </c>
      <c r="AB123" s="782"/>
      <c r="AC123" s="782"/>
      <c r="AD123" s="782"/>
      <c r="AE123" s="783"/>
      <c r="AF123" s="784">
        <v>7359</v>
      </c>
      <c r="AG123" s="782"/>
      <c r="AH123" s="782"/>
      <c r="AI123" s="782"/>
      <c r="AJ123" s="783"/>
      <c r="AK123" s="784">
        <v>7359</v>
      </c>
      <c r="AL123" s="782"/>
      <c r="AM123" s="782"/>
      <c r="AN123" s="782"/>
      <c r="AO123" s="783"/>
      <c r="AP123" s="785">
        <v>0.1</v>
      </c>
      <c r="AQ123" s="786"/>
      <c r="AR123" s="786"/>
      <c r="AS123" s="786"/>
      <c r="AT123" s="787"/>
      <c r="AU123" s="955"/>
      <c r="AV123" s="956"/>
      <c r="AW123" s="956"/>
      <c r="AX123" s="956"/>
      <c r="AY123" s="956"/>
      <c r="AZ123" s="69" t="s">
        <v>263</v>
      </c>
      <c r="BA123" s="69"/>
      <c r="BB123" s="69"/>
      <c r="BC123" s="69"/>
      <c r="BD123" s="69"/>
      <c r="BE123" s="69"/>
      <c r="BF123" s="69"/>
      <c r="BG123" s="69"/>
      <c r="BH123" s="69"/>
      <c r="BI123" s="69"/>
      <c r="BJ123" s="69"/>
      <c r="BK123" s="69"/>
      <c r="BL123" s="69"/>
      <c r="BM123" s="69"/>
      <c r="BN123" s="69"/>
      <c r="BO123" s="802" t="s">
        <v>215</v>
      </c>
      <c r="BP123" s="816"/>
      <c r="BQ123" s="835">
        <v>22713654</v>
      </c>
      <c r="BR123" s="836"/>
      <c r="BS123" s="836"/>
      <c r="BT123" s="836"/>
      <c r="BU123" s="836"/>
      <c r="BV123" s="836">
        <v>22953422</v>
      </c>
      <c r="BW123" s="836"/>
      <c r="BX123" s="836"/>
      <c r="BY123" s="836"/>
      <c r="BZ123" s="836"/>
      <c r="CA123" s="836">
        <v>23526843</v>
      </c>
      <c r="CB123" s="836"/>
      <c r="CC123" s="836"/>
      <c r="CD123" s="836"/>
      <c r="CE123" s="836"/>
      <c r="CF123" s="817"/>
      <c r="CG123" s="818"/>
      <c r="CH123" s="818"/>
      <c r="CI123" s="818"/>
      <c r="CJ123" s="819"/>
      <c r="CK123" s="960"/>
      <c r="CL123" s="961"/>
      <c r="CM123" s="961"/>
      <c r="CN123" s="961"/>
      <c r="CO123" s="962"/>
      <c r="CP123" s="830" t="s">
        <v>458</v>
      </c>
      <c r="CQ123" s="831"/>
      <c r="CR123" s="831"/>
      <c r="CS123" s="831"/>
      <c r="CT123" s="831"/>
      <c r="CU123" s="831"/>
      <c r="CV123" s="831"/>
      <c r="CW123" s="831"/>
      <c r="CX123" s="831"/>
      <c r="CY123" s="831"/>
      <c r="CZ123" s="831"/>
      <c r="DA123" s="831"/>
      <c r="DB123" s="831"/>
      <c r="DC123" s="831"/>
      <c r="DD123" s="831"/>
      <c r="DE123" s="831"/>
      <c r="DF123" s="832"/>
      <c r="DG123" s="781" t="s">
        <v>194</v>
      </c>
      <c r="DH123" s="782"/>
      <c r="DI123" s="782"/>
      <c r="DJ123" s="782"/>
      <c r="DK123" s="783"/>
      <c r="DL123" s="784" t="s">
        <v>194</v>
      </c>
      <c r="DM123" s="782"/>
      <c r="DN123" s="782"/>
      <c r="DO123" s="782"/>
      <c r="DP123" s="783"/>
      <c r="DQ123" s="784" t="s">
        <v>194</v>
      </c>
      <c r="DR123" s="782"/>
      <c r="DS123" s="782"/>
      <c r="DT123" s="782"/>
      <c r="DU123" s="783"/>
      <c r="DV123" s="785" t="s">
        <v>194</v>
      </c>
      <c r="DW123" s="786"/>
      <c r="DX123" s="786"/>
      <c r="DY123" s="786"/>
      <c r="DZ123" s="787"/>
    </row>
    <row r="124" spans="1:130" s="48" customFormat="1" ht="26.25" customHeight="1" x14ac:dyDescent="0.15">
      <c r="A124" s="987"/>
      <c r="B124" s="983"/>
      <c r="C124" s="788" t="s">
        <v>330</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194</v>
      </c>
      <c r="AB124" s="782"/>
      <c r="AC124" s="782"/>
      <c r="AD124" s="782"/>
      <c r="AE124" s="783"/>
      <c r="AF124" s="784" t="s">
        <v>194</v>
      </c>
      <c r="AG124" s="782"/>
      <c r="AH124" s="782"/>
      <c r="AI124" s="782"/>
      <c r="AJ124" s="783"/>
      <c r="AK124" s="784" t="s">
        <v>194</v>
      </c>
      <c r="AL124" s="782"/>
      <c r="AM124" s="782"/>
      <c r="AN124" s="782"/>
      <c r="AO124" s="783"/>
      <c r="AP124" s="785" t="s">
        <v>194</v>
      </c>
      <c r="AQ124" s="786"/>
      <c r="AR124" s="786"/>
      <c r="AS124" s="786"/>
      <c r="AT124" s="787"/>
      <c r="AU124" s="837" t="s">
        <v>485</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79.7</v>
      </c>
      <c r="BR124" s="841"/>
      <c r="BS124" s="841"/>
      <c r="BT124" s="841"/>
      <c r="BU124" s="841"/>
      <c r="BV124" s="841">
        <v>76.7</v>
      </c>
      <c r="BW124" s="841"/>
      <c r="BX124" s="841"/>
      <c r="BY124" s="841"/>
      <c r="BZ124" s="841"/>
      <c r="CA124" s="841">
        <v>73.5</v>
      </c>
      <c r="CB124" s="841"/>
      <c r="CC124" s="841"/>
      <c r="CD124" s="841"/>
      <c r="CE124" s="841"/>
      <c r="CF124" s="842"/>
      <c r="CG124" s="843"/>
      <c r="CH124" s="843"/>
      <c r="CI124" s="843"/>
      <c r="CJ124" s="844"/>
      <c r="CK124" s="963"/>
      <c r="CL124" s="963"/>
      <c r="CM124" s="963"/>
      <c r="CN124" s="963"/>
      <c r="CO124" s="964"/>
      <c r="CP124" s="830" t="s">
        <v>486</v>
      </c>
      <c r="CQ124" s="831"/>
      <c r="CR124" s="831"/>
      <c r="CS124" s="831"/>
      <c r="CT124" s="831"/>
      <c r="CU124" s="831"/>
      <c r="CV124" s="831"/>
      <c r="CW124" s="831"/>
      <c r="CX124" s="831"/>
      <c r="CY124" s="831"/>
      <c r="CZ124" s="831"/>
      <c r="DA124" s="831"/>
      <c r="DB124" s="831"/>
      <c r="DC124" s="831"/>
      <c r="DD124" s="831"/>
      <c r="DE124" s="831"/>
      <c r="DF124" s="832"/>
      <c r="DG124" s="820" t="s">
        <v>194</v>
      </c>
      <c r="DH124" s="821"/>
      <c r="DI124" s="821"/>
      <c r="DJ124" s="821"/>
      <c r="DK124" s="822"/>
      <c r="DL124" s="823" t="s">
        <v>194</v>
      </c>
      <c r="DM124" s="821"/>
      <c r="DN124" s="821"/>
      <c r="DO124" s="821"/>
      <c r="DP124" s="822"/>
      <c r="DQ124" s="823" t="s">
        <v>194</v>
      </c>
      <c r="DR124" s="821"/>
      <c r="DS124" s="821"/>
      <c r="DT124" s="821"/>
      <c r="DU124" s="822"/>
      <c r="DV124" s="824" t="s">
        <v>194</v>
      </c>
      <c r="DW124" s="825"/>
      <c r="DX124" s="825"/>
      <c r="DY124" s="825"/>
      <c r="DZ124" s="826"/>
    </row>
    <row r="125" spans="1:130" s="48" customFormat="1" ht="26.25" customHeight="1" x14ac:dyDescent="0.15">
      <c r="A125" s="987"/>
      <c r="B125" s="983"/>
      <c r="C125" s="788" t="s">
        <v>480</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v>127996</v>
      </c>
      <c r="AB125" s="782"/>
      <c r="AC125" s="782"/>
      <c r="AD125" s="782"/>
      <c r="AE125" s="783"/>
      <c r="AF125" s="784">
        <v>127269</v>
      </c>
      <c r="AG125" s="782"/>
      <c r="AH125" s="782"/>
      <c r="AI125" s="782"/>
      <c r="AJ125" s="783"/>
      <c r="AK125" s="784">
        <v>5572</v>
      </c>
      <c r="AL125" s="782"/>
      <c r="AM125" s="782"/>
      <c r="AN125" s="782"/>
      <c r="AO125" s="783"/>
      <c r="AP125" s="785">
        <v>0.1</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487</v>
      </c>
      <c r="CL125" s="958"/>
      <c r="CM125" s="958"/>
      <c r="CN125" s="958"/>
      <c r="CO125" s="959"/>
      <c r="CP125" s="772" t="s">
        <v>139</v>
      </c>
      <c r="CQ125" s="763"/>
      <c r="CR125" s="763"/>
      <c r="CS125" s="763"/>
      <c r="CT125" s="763"/>
      <c r="CU125" s="763"/>
      <c r="CV125" s="763"/>
      <c r="CW125" s="763"/>
      <c r="CX125" s="763"/>
      <c r="CY125" s="763"/>
      <c r="CZ125" s="763"/>
      <c r="DA125" s="763"/>
      <c r="DB125" s="763"/>
      <c r="DC125" s="763"/>
      <c r="DD125" s="763"/>
      <c r="DE125" s="763"/>
      <c r="DF125" s="764"/>
      <c r="DG125" s="773" t="s">
        <v>194</v>
      </c>
      <c r="DH125" s="774"/>
      <c r="DI125" s="774"/>
      <c r="DJ125" s="774"/>
      <c r="DK125" s="774"/>
      <c r="DL125" s="774" t="s">
        <v>194</v>
      </c>
      <c r="DM125" s="774"/>
      <c r="DN125" s="774"/>
      <c r="DO125" s="774"/>
      <c r="DP125" s="774"/>
      <c r="DQ125" s="774" t="s">
        <v>194</v>
      </c>
      <c r="DR125" s="774"/>
      <c r="DS125" s="774"/>
      <c r="DT125" s="774"/>
      <c r="DU125" s="774"/>
      <c r="DV125" s="777" t="s">
        <v>194</v>
      </c>
      <c r="DW125" s="777"/>
      <c r="DX125" s="777"/>
      <c r="DY125" s="777"/>
      <c r="DZ125" s="778"/>
    </row>
    <row r="126" spans="1:130" s="48" customFormat="1" ht="26.25" customHeight="1" x14ac:dyDescent="0.15">
      <c r="A126" s="987"/>
      <c r="B126" s="983"/>
      <c r="C126" s="788" t="s">
        <v>482</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v>24729</v>
      </c>
      <c r="AB126" s="782"/>
      <c r="AC126" s="782"/>
      <c r="AD126" s="782"/>
      <c r="AE126" s="783"/>
      <c r="AF126" s="784">
        <v>24728</v>
      </c>
      <c r="AG126" s="782"/>
      <c r="AH126" s="782"/>
      <c r="AI126" s="782"/>
      <c r="AJ126" s="783"/>
      <c r="AK126" s="784">
        <v>24729</v>
      </c>
      <c r="AL126" s="782"/>
      <c r="AM126" s="782"/>
      <c r="AN126" s="782"/>
      <c r="AO126" s="783"/>
      <c r="AP126" s="785">
        <v>0.3</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414</v>
      </c>
      <c r="CQ126" s="789"/>
      <c r="CR126" s="789"/>
      <c r="CS126" s="789"/>
      <c r="CT126" s="789"/>
      <c r="CU126" s="789"/>
      <c r="CV126" s="789"/>
      <c r="CW126" s="789"/>
      <c r="CX126" s="789"/>
      <c r="CY126" s="789"/>
      <c r="CZ126" s="789"/>
      <c r="DA126" s="789"/>
      <c r="DB126" s="789"/>
      <c r="DC126" s="789"/>
      <c r="DD126" s="789"/>
      <c r="DE126" s="789"/>
      <c r="DF126" s="790"/>
      <c r="DG126" s="791" t="s">
        <v>194</v>
      </c>
      <c r="DH126" s="792"/>
      <c r="DI126" s="792"/>
      <c r="DJ126" s="792"/>
      <c r="DK126" s="792"/>
      <c r="DL126" s="792" t="s">
        <v>194</v>
      </c>
      <c r="DM126" s="792"/>
      <c r="DN126" s="792"/>
      <c r="DO126" s="792"/>
      <c r="DP126" s="792"/>
      <c r="DQ126" s="792" t="s">
        <v>194</v>
      </c>
      <c r="DR126" s="792"/>
      <c r="DS126" s="792"/>
      <c r="DT126" s="792"/>
      <c r="DU126" s="792"/>
      <c r="DV126" s="795" t="s">
        <v>194</v>
      </c>
      <c r="DW126" s="795"/>
      <c r="DX126" s="795"/>
      <c r="DY126" s="795"/>
      <c r="DZ126" s="796"/>
    </row>
    <row r="127" spans="1:130" s="48" customFormat="1" ht="26.25" customHeight="1" x14ac:dyDescent="0.15">
      <c r="A127" s="988"/>
      <c r="B127" s="985"/>
      <c r="C127" s="813" t="s">
        <v>75</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194</v>
      </c>
      <c r="AB127" s="782"/>
      <c r="AC127" s="782"/>
      <c r="AD127" s="782"/>
      <c r="AE127" s="783"/>
      <c r="AF127" s="784" t="s">
        <v>194</v>
      </c>
      <c r="AG127" s="782"/>
      <c r="AH127" s="782"/>
      <c r="AI127" s="782"/>
      <c r="AJ127" s="783"/>
      <c r="AK127" s="784" t="s">
        <v>194</v>
      </c>
      <c r="AL127" s="782"/>
      <c r="AM127" s="782"/>
      <c r="AN127" s="782"/>
      <c r="AO127" s="783"/>
      <c r="AP127" s="785" t="s">
        <v>194</v>
      </c>
      <c r="AQ127" s="786"/>
      <c r="AR127" s="786"/>
      <c r="AS127" s="786"/>
      <c r="AT127" s="787"/>
      <c r="AU127" s="56"/>
      <c r="AV127" s="56"/>
      <c r="AW127" s="56"/>
      <c r="AX127" s="845" t="s">
        <v>490</v>
      </c>
      <c r="AY127" s="846"/>
      <c r="AZ127" s="846"/>
      <c r="BA127" s="846"/>
      <c r="BB127" s="846"/>
      <c r="BC127" s="846"/>
      <c r="BD127" s="846"/>
      <c r="BE127" s="847"/>
      <c r="BF127" s="848" t="s">
        <v>438</v>
      </c>
      <c r="BG127" s="846"/>
      <c r="BH127" s="846"/>
      <c r="BI127" s="846"/>
      <c r="BJ127" s="846"/>
      <c r="BK127" s="846"/>
      <c r="BL127" s="847"/>
      <c r="BM127" s="848" t="s">
        <v>415</v>
      </c>
      <c r="BN127" s="846"/>
      <c r="BO127" s="846"/>
      <c r="BP127" s="846"/>
      <c r="BQ127" s="846"/>
      <c r="BR127" s="846"/>
      <c r="BS127" s="847"/>
      <c r="BT127" s="848" t="s">
        <v>405</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444</v>
      </c>
      <c r="CQ127" s="789"/>
      <c r="CR127" s="789"/>
      <c r="CS127" s="789"/>
      <c r="CT127" s="789"/>
      <c r="CU127" s="789"/>
      <c r="CV127" s="789"/>
      <c r="CW127" s="789"/>
      <c r="CX127" s="789"/>
      <c r="CY127" s="789"/>
      <c r="CZ127" s="789"/>
      <c r="DA127" s="789"/>
      <c r="DB127" s="789"/>
      <c r="DC127" s="789"/>
      <c r="DD127" s="789"/>
      <c r="DE127" s="789"/>
      <c r="DF127" s="790"/>
      <c r="DG127" s="791" t="s">
        <v>194</v>
      </c>
      <c r="DH127" s="792"/>
      <c r="DI127" s="792"/>
      <c r="DJ127" s="792"/>
      <c r="DK127" s="792"/>
      <c r="DL127" s="792" t="s">
        <v>194</v>
      </c>
      <c r="DM127" s="792"/>
      <c r="DN127" s="792"/>
      <c r="DO127" s="792"/>
      <c r="DP127" s="792"/>
      <c r="DQ127" s="792" t="s">
        <v>194</v>
      </c>
      <c r="DR127" s="792"/>
      <c r="DS127" s="792"/>
      <c r="DT127" s="792"/>
      <c r="DU127" s="792"/>
      <c r="DV127" s="795" t="s">
        <v>194</v>
      </c>
      <c r="DW127" s="795"/>
      <c r="DX127" s="795"/>
      <c r="DY127" s="795"/>
      <c r="DZ127" s="796"/>
    </row>
    <row r="128" spans="1:130" s="48" customFormat="1" ht="26.25" customHeight="1" x14ac:dyDescent="0.15">
      <c r="A128" s="850" t="s">
        <v>491</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33432</v>
      </c>
      <c r="AB128" s="766"/>
      <c r="AC128" s="766"/>
      <c r="AD128" s="766"/>
      <c r="AE128" s="767"/>
      <c r="AF128" s="768">
        <v>30484</v>
      </c>
      <c r="AG128" s="766"/>
      <c r="AH128" s="766"/>
      <c r="AI128" s="766"/>
      <c r="AJ128" s="767"/>
      <c r="AK128" s="768">
        <v>44859</v>
      </c>
      <c r="AL128" s="766"/>
      <c r="AM128" s="766"/>
      <c r="AN128" s="766"/>
      <c r="AO128" s="767"/>
      <c r="AP128" s="854"/>
      <c r="AQ128" s="855"/>
      <c r="AR128" s="855"/>
      <c r="AS128" s="855"/>
      <c r="AT128" s="856"/>
      <c r="AU128" s="56"/>
      <c r="AV128" s="56"/>
      <c r="AW128" s="56"/>
      <c r="AX128" s="762" t="s">
        <v>298</v>
      </c>
      <c r="AY128" s="763"/>
      <c r="AZ128" s="763"/>
      <c r="BA128" s="763"/>
      <c r="BB128" s="763"/>
      <c r="BC128" s="763"/>
      <c r="BD128" s="763"/>
      <c r="BE128" s="764"/>
      <c r="BF128" s="857" t="s">
        <v>194</v>
      </c>
      <c r="BG128" s="858"/>
      <c r="BH128" s="858"/>
      <c r="BI128" s="858"/>
      <c r="BJ128" s="858"/>
      <c r="BK128" s="858"/>
      <c r="BL128" s="859"/>
      <c r="BM128" s="857">
        <v>13.24</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396</v>
      </c>
      <c r="CQ128" s="656"/>
      <c r="CR128" s="656"/>
      <c r="CS128" s="656"/>
      <c r="CT128" s="656"/>
      <c r="CU128" s="656"/>
      <c r="CV128" s="656"/>
      <c r="CW128" s="656"/>
      <c r="CX128" s="656"/>
      <c r="CY128" s="656"/>
      <c r="CZ128" s="656"/>
      <c r="DA128" s="656"/>
      <c r="DB128" s="656"/>
      <c r="DC128" s="656"/>
      <c r="DD128" s="656"/>
      <c r="DE128" s="656"/>
      <c r="DF128" s="862"/>
      <c r="DG128" s="863">
        <v>12377</v>
      </c>
      <c r="DH128" s="864"/>
      <c r="DI128" s="864"/>
      <c r="DJ128" s="864"/>
      <c r="DK128" s="864"/>
      <c r="DL128" s="864">
        <v>10025</v>
      </c>
      <c r="DM128" s="864"/>
      <c r="DN128" s="864"/>
      <c r="DO128" s="864"/>
      <c r="DP128" s="864"/>
      <c r="DQ128" s="864">
        <v>59315</v>
      </c>
      <c r="DR128" s="864"/>
      <c r="DS128" s="864"/>
      <c r="DT128" s="864"/>
      <c r="DU128" s="864"/>
      <c r="DV128" s="865">
        <v>0.6</v>
      </c>
      <c r="DW128" s="865"/>
      <c r="DX128" s="865"/>
      <c r="DY128" s="865"/>
      <c r="DZ128" s="866"/>
    </row>
    <row r="129" spans="1:131" s="48" customFormat="1" ht="26.25" customHeight="1" x14ac:dyDescent="0.15">
      <c r="A129" s="779" t="s">
        <v>168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228</v>
      </c>
      <c r="X129" s="868"/>
      <c r="Y129" s="868"/>
      <c r="Z129" s="869"/>
      <c r="AA129" s="781">
        <v>11112237</v>
      </c>
      <c r="AB129" s="782"/>
      <c r="AC129" s="782"/>
      <c r="AD129" s="782"/>
      <c r="AE129" s="783"/>
      <c r="AF129" s="784">
        <v>10717723</v>
      </c>
      <c r="AG129" s="782"/>
      <c r="AH129" s="782"/>
      <c r="AI129" s="782"/>
      <c r="AJ129" s="783"/>
      <c r="AK129" s="784">
        <v>10589974</v>
      </c>
      <c r="AL129" s="782"/>
      <c r="AM129" s="782"/>
      <c r="AN129" s="782"/>
      <c r="AO129" s="783"/>
      <c r="AP129" s="870"/>
      <c r="AQ129" s="871"/>
      <c r="AR129" s="871"/>
      <c r="AS129" s="871"/>
      <c r="AT129" s="872"/>
      <c r="AU129" s="67"/>
      <c r="AV129" s="67"/>
      <c r="AW129" s="67"/>
      <c r="AX129" s="873" t="s">
        <v>114</v>
      </c>
      <c r="AY129" s="789"/>
      <c r="AZ129" s="789"/>
      <c r="BA129" s="789"/>
      <c r="BB129" s="789"/>
      <c r="BC129" s="789"/>
      <c r="BD129" s="789"/>
      <c r="BE129" s="790"/>
      <c r="BF129" s="874" t="s">
        <v>194</v>
      </c>
      <c r="BG129" s="875"/>
      <c r="BH129" s="875"/>
      <c r="BI129" s="875"/>
      <c r="BJ129" s="875"/>
      <c r="BK129" s="875"/>
      <c r="BL129" s="876"/>
      <c r="BM129" s="874">
        <v>18.239999999999998</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492</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493</v>
      </c>
      <c r="X130" s="868"/>
      <c r="Y130" s="868"/>
      <c r="Z130" s="869"/>
      <c r="AA130" s="781">
        <v>1563243</v>
      </c>
      <c r="AB130" s="782"/>
      <c r="AC130" s="782"/>
      <c r="AD130" s="782"/>
      <c r="AE130" s="783"/>
      <c r="AF130" s="784">
        <v>1487753</v>
      </c>
      <c r="AG130" s="782"/>
      <c r="AH130" s="782"/>
      <c r="AI130" s="782"/>
      <c r="AJ130" s="783"/>
      <c r="AK130" s="784">
        <v>1429365</v>
      </c>
      <c r="AL130" s="782"/>
      <c r="AM130" s="782"/>
      <c r="AN130" s="782"/>
      <c r="AO130" s="783"/>
      <c r="AP130" s="870"/>
      <c r="AQ130" s="871"/>
      <c r="AR130" s="871"/>
      <c r="AS130" s="871"/>
      <c r="AT130" s="872"/>
      <c r="AU130" s="67"/>
      <c r="AV130" s="67"/>
      <c r="AW130" s="67"/>
      <c r="AX130" s="873" t="s">
        <v>429</v>
      </c>
      <c r="AY130" s="789"/>
      <c r="AZ130" s="789"/>
      <c r="BA130" s="789"/>
      <c r="BB130" s="789"/>
      <c r="BC130" s="789"/>
      <c r="BD130" s="789"/>
      <c r="BE130" s="790"/>
      <c r="BF130" s="878">
        <v>11.3</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171</v>
      </c>
      <c r="X131" s="885"/>
      <c r="Y131" s="885"/>
      <c r="Z131" s="886"/>
      <c r="AA131" s="820">
        <v>9548994</v>
      </c>
      <c r="AB131" s="821"/>
      <c r="AC131" s="821"/>
      <c r="AD131" s="821"/>
      <c r="AE131" s="822"/>
      <c r="AF131" s="823">
        <v>9229970</v>
      </c>
      <c r="AG131" s="821"/>
      <c r="AH131" s="821"/>
      <c r="AI131" s="821"/>
      <c r="AJ131" s="822"/>
      <c r="AK131" s="823">
        <v>9160609</v>
      </c>
      <c r="AL131" s="821"/>
      <c r="AM131" s="821"/>
      <c r="AN131" s="821"/>
      <c r="AO131" s="822"/>
      <c r="AP131" s="887"/>
      <c r="AQ131" s="888"/>
      <c r="AR131" s="888"/>
      <c r="AS131" s="888"/>
      <c r="AT131" s="889"/>
      <c r="AU131" s="67"/>
      <c r="AV131" s="67"/>
      <c r="AW131" s="67"/>
      <c r="AX131" s="890" t="s">
        <v>57</v>
      </c>
      <c r="AY131" s="656"/>
      <c r="AZ131" s="656"/>
      <c r="BA131" s="656"/>
      <c r="BB131" s="656"/>
      <c r="BC131" s="656"/>
      <c r="BD131" s="656"/>
      <c r="BE131" s="862"/>
      <c r="BF131" s="891">
        <v>73.5</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494</v>
      </c>
      <c r="W132" s="897"/>
      <c r="X132" s="897"/>
      <c r="Y132" s="897"/>
      <c r="Z132" s="898"/>
      <c r="AA132" s="899">
        <v>9.8681389890000002</v>
      </c>
      <c r="AB132" s="900"/>
      <c r="AC132" s="900"/>
      <c r="AD132" s="900"/>
      <c r="AE132" s="901"/>
      <c r="AF132" s="902">
        <v>12.597895769999999</v>
      </c>
      <c r="AG132" s="900"/>
      <c r="AH132" s="900"/>
      <c r="AI132" s="900"/>
      <c r="AJ132" s="901"/>
      <c r="AK132" s="902">
        <v>11.48979287</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81</v>
      </c>
      <c r="W133" s="904"/>
      <c r="X133" s="904"/>
      <c r="Y133" s="904"/>
      <c r="Z133" s="905"/>
      <c r="AA133" s="906">
        <v>10.7</v>
      </c>
      <c r="AB133" s="907"/>
      <c r="AC133" s="907"/>
      <c r="AD133" s="907"/>
      <c r="AE133" s="908"/>
      <c r="AF133" s="906">
        <v>10.8</v>
      </c>
      <c r="AG133" s="907"/>
      <c r="AH133" s="907"/>
      <c r="AI133" s="907"/>
      <c r="AJ133" s="908"/>
      <c r="AK133" s="906">
        <v>11.3</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FC9lLGFDgV+j4FVCbXm0VfOH3daXGKiKrgRwZrYh85eqQRgJ2lRegcKrigNZLXzFP9mhbg3v8cy3szq6/HGjA==" saltValue="Xqg5DODtmgulX5Xicw/wC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ww7GJKsmIG9X1xzA3ZCBgYmCGXBfHDJ8HxI+EAenrMz/c076QjkDN1ko/Eef/m9vyx0trFANW4J/b8sru08GFQ==" saltValue="7Hkubw8W/c4Fwrj3d1Ss3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fsk3qv4v3Uftb+933bxccpiigZ+J4m5mpmfbGbfvaAvmlDZckl9eBXhUH25EsoiY8anwCoD5re+nggiQIOPRLg==" saltValue="1Be4tph/5/r4qbD/dWyXw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85</v>
      </c>
      <c r="AP7" s="127"/>
      <c r="AQ7" s="138" t="s">
        <v>496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497</v>
      </c>
      <c r="AQ8" s="139" t="s">
        <v>498</v>
      </c>
      <c r="AR8" s="153" t="s">
        <v>499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500</v>
      </c>
      <c r="AL9" s="990"/>
      <c r="AM9" s="990"/>
      <c r="AN9" s="991"/>
      <c r="AO9" s="117">
        <v>2634621</v>
      </c>
      <c r="AP9" s="117">
        <v>67083</v>
      </c>
      <c r="AQ9" s="140">
        <v>90328</v>
      </c>
      <c r="AR9" s="154">
        <v>-25.7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201</v>
      </c>
      <c r="AL10" s="990"/>
      <c r="AM10" s="990"/>
      <c r="AN10" s="991"/>
      <c r="AO10" s="118">
        <v>466948</v>
      </c>
      <c r="AP10" s="118">
        <v>11889</v>
      </c>
      <c r="AQ10" s="141">
        <v>7878</v>
      </c>
      <c r="AR10" s="155">
        <v>50.9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394</v>
      </c>
      <c r="AL11" s="990"/>
      <c r="AM11" s="990"/>
      <c r="AN11" s="991"/>
      <c r="AO11" s="118" t="s">
        <v>194</v>
      </c>
      <c r="AP11" s="118" t="s">
        <v>194</v>
      </c>
      <c r="AQ11" s="141">
        <v>2111</v>
      </c>
      <c r="AR11" s="155" t="s">
        <v>194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131</v>
      </c>
      <c r="AL12" s="990"/>
      <c r="AM12" s="990"/>
      <c r="AN12" s="991"/>
      <c r="AO12" s="118" t="s">
        <v>194</v>
      </c>
      <c r="AP12" s="118" t="s">
        <v>194</v>
      </c>
      <c r="AQ12" s="141">
        <v>26</v>
      </c>
      <c r="AR12" s="155" t="s">
        <v>194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501</v>
      </c>
      <c r="AL13" s="990"/>
      <c r="AM13" s="990"/>
      <c r="AN13" s="991"/>
      <c r="AO13" s="118">
        <v>127238</v>
      </c>
      <c r="AP13" s="118">
        <v>3240</v>
      </c>
      <c r="AQ13" s="141">
        <v>2999</v>
      </c>
      <c r="AR13" s="155">
        <v>8</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502</v>
      </c>
      <c r="AL14" s="990"/>
      <c r="AM14" s="990"/>
      <c r="AN14" s="991"/>
      <c r="AO14" s="118">
        <v>59363</v>
      </c>
      <c r="AP14" s="118">
        <v>1512</v>
      </c>
      <c r="AQ14" s="141">
        <v>1839</v>
      </c>
      <c r="AR14" s="155">
        <v>-17.8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301</v>
      </c>
      <c r="AL15" s="993"/>
      <c r="AM15" s="993"/>
      <c r="AN15" s="994"/>
      <c r="AO15" s="118">
        <v>-227219</v>
      </c>
      <c r="AP15" s="118">
        <v>-5785</v>
      </c>
      <c r="AQ15" s="141">
        <v>-5426</v>
      </c>
      <c r="AR15" s="155">
        <v>6.6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263</v>
      </c>
      <c r="AL16" s="993"/>
      <c r="AM16" s="993"/>
      <c r="AN16" s="994"/>
      <c r="AO16" s="118">
        <v>3060951</v>
      </c>
      <c r="AP16" s="118">
        <v>77938</v>
      </c>
      <c r="AQ16" s="141">
        <v>99756</v>
      </c>
      <c r="AR16" s="155">
        <v>-21.9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328</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504</v>
      </c>
      <c r="AL21" s="996"/>
      <c r="AM21" s="996"/>
      <c r="AN21" s="997"/>
      <c r="AO21" s="120">
        <v>7.05</v>
      </c>
      <c r="AP21" s="130">
        <v>9.01</v>
      </c>
      <c r="AQ21" s="143">
        <v>-1.96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505</v>
      </c>
      <c r="AL22" s="996"/>
      <c r="AM22" s="996"/>
      <c r="AN22" s="997"/>
      <c r="AO22" s="121">
        <v>98.7</v>
      </c>
      <c r="AP22" s="131">
        <v>97.5</v>
      </c>
      <c r="AQ22" s="144">
        <v>1.2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506</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255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85</v>
      </c>
      <c r="AP30" s="127"/>
      <c r="AQ30" s="138" t="s">
        <v>496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497</v>
      </c>
      <c r="AQ31" s="139" t="s">
        <v>498</v>
      </c>
      <c r="AR31" s="153" t="s">
        <v>499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507</v>
      </c>
      <c r="AL32" s="1000"/>
      <c r="AM32" s="1000"/>
      <c r="AN32" s="1001"/>
      <c r="AO32" s="118">
        <v>1652983</v>
      </c>
      <c r="AP32" s="118">
        <v>42088</v>
      </c>
      <c r="AQ32" s="145">
        <v>56025</v>
      </c>
      <c r="AR32" s="155">
        <v>-24.9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508</v>
      </c>
      <c r="AL33" s="1000"/>
      <c r="AM33" s="1000"/>
      <c r="AN33" s="1001"/>
      <c r="AO33" s="118" t="s">
        <v>194</v>
      </c>
      <c r="AP33" s="118" t="s">
        <v>194</v>
      </c>
      <c r="AQ33" s="145" t="s">
        <v>194</v>
      </c>
      <c r="AR33" s="155" t="s">
        <v>194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509</v>
      </c>
      <c r="AL34" s="1000"/>
      <c r="AM34" s="1000"/>
      <c r="AN34" s="1001"/>
      <c r="AO34" s="118" t="s">
        <v>194</v>
      </c>
      <c r="AP34" s="118" t="s">
        <v>194</v>
      </c>
      <c r="AQ34" s="145" t="s">
        <v>194</v>
      </c>
      <c r="AR34" s="155" t="s">
        <v>194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510</v>
      </c>
      <c r="AL35" s="1000"/>
      <c r="AM35" s="1000"/>
      <c r="AN35" s="1001"/>
      <c r="AO35" s="118">
        <v>662891</v>
      </c>
      <c r="AP35" s="118">
        <v>16879</v>
      </c>
      <c r="AQ35" s="145">
        <v>18604</v>
      </c>
      <c r="AR35" s="155">
        <v>-9.3000000000000007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173225</v>
      </c>
      <c r="AP36" s="118">
        <v>4411</v>
      </c>
      <c r="AQ36" s="145">
        <v>2667</v>
      </c>
      <c r="AR36" s="155">
        <v>65.400000000000006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341</v>
      </c>
      <c r="AL37" s="1000"/>
      <c r="AM37" s="1000"/>
      <c r="AN37" s="1001"/>
      <c r="AO37" s="118">
        <v>37660</v>
      </c>
      <c r="AP37" s="118">
        <v>959</v>
      </c>
      <c r="AQ37" s="145">
        <v>441</v>
      </c>
      <c r="AR37" s="155">
        <v>117.5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511</v>
      </c>
      <c r="AL38" s="1003"/>
      <c r="AM38" s="1003"/>
      <c r="AN38" s="1004"/>
      <c r="AO38" s="122" t="s">
        <v>194</v>
      </c>
      <c r="AP38" s="122" t="s">
        <v>194</v>
      </c>
      <c r="AQ38" s="146">
        <v>6</v>
      </c>
      <c r="AR38" s="144" t="s">
        <v>194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83</v>
      </c>
      <c r="AL39" s="1003"/>
      <c r="AM39" s="1003"/>
      <c r="AN39" s="1004"/>
      <c r="AO39" s="118">
        <v>-44859</v>
      </c>
      <c r="AP39" s="118">
        <v>-1142</v>
      </c>
      <c r="AQ39" s="145">
        <v>-4261</v>
      </c>
      <c r="AR39" s="155">
        <v>-73.2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512</v>
      </c>
      <c r="AL40" s="1000"/>
      <c r="AM40" s="1000"/>
      <c r="AN40" s="1001"/>
      <c r="AO40" s="118">
        <v>-1429365</v>
      </c>
      <c r="AP40" s="118">
        <v>-36395</v>
      </c>
      <c r="AQ40" s="145">
        <v>-49695</v>
      </c>
      <c r="AR40" s="155">
        <v>-26.8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382</v>
      </c>
      <c r="AL41" s="1006"/>
      <c r="AM41" s="1006"/>
      <c r="AN41" s="1007"/>
      <c r="AO41" s="118">
        <v>1052535</v>
      </c>
      <c r="AP41" s="118">
        <v>26800</v>
      </c>
      <c r="AQ41" s="145">
        <v>23786</v>
      </c>
      <c r="AR41" s="155">
        <v>12.7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514</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85</v>
      </c>
      <c r="AN49" s="1008" t="s">
        <v>439</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488</v>
      </c>
      <c r="AO50" s="124" t="s">
        <v>489</v>
      </c>
      <c r="AP50" s="135" t="s">
        <v>515</v>
      </c>
      <c r="AQ50" s="148" t="s">
        <v>377</v>
      </c>
      <c r="AR50" s="158" t="s">
        <v>516</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517</v>
      </c>
      <c r="AL51" s="103"/>
      <c r="AM51" s="108">
        <v>1989556</v>
      </c>
      <c r="AN51" s="115">
        <v>47743</v>
      </c>
      <c r="AO51" s="125">
        <v>-41.3</v>
      </c>
      <c r="AP51" s="136">
        <v>74581</v>
      </c>
      <c r="AQ51" s="149">
        <v>7</v>
      </c>
      <c r="AR51" s="159">
        <v>-48.3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265</v>
      </c>
      <c r="AM52" s="109">
        <v>917143</v>
      </c>
      <c r="AN52" s="116">
        <v>22009</v>
      </c>
      <c r="AO52" s="126">
        <v>-38.5</v>
      </c>
      <c r="AP52" s="137">
        <v>41563</v>
      </c>
      <c r="AQ52" s="150">
        <v>6.8</v>
      </c>
      <c r="AR52" s="160">
        <v>-45.3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476</v>
      </c>
      <c r="AL53" s="103"/>
      <c r="AM53" s="108">
        <v>1146869</v>
      </c>
      <c r="AN53" s="115">
        <v>27820</v>
      </c>
      <c r="AO53" s="125">
        <v>-41.7</v>
      </c>
      <c r="AP53" s="136">
        <v>76347</v>
      </c>
      <c r="AQ53" s="149">
        <v>2.4</v>
      </c>
      <c r="AR53" s="159">
        <v>-44.1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265</v>
      </c>
      <c r="AM54" s="109">
        <v>534122</v>
      </c>
      <c r="AN54" s="116">
        <v>12957</v>
      </c>
      <c r="AO54" s="126">
        <v>-41.1</v>
      </c>
      <c r="AP54" s="137">
        <v>41762</v>
      </c>
      <c r="AQ54" s="150">
        <v>0.5</v>
      </c>
      <c r="AR54" s="160">
        <v>-41.6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311</v>
      </c>
      <c r="AL55" s="103"/>
      <c r="AM55" s="108">
        <v>1287236</v>
      </c>
      <c r="AN55" s="115">
        <v>31802</v>
      </c>
      <c r="AO55" s="125">
        <v>14.3</v>
      </c>
      <c r="AP55" s="136">
        <v>69604</v>
      </c>
      <c r="AQ55" s="149">
        <v>-8.8000000000000007</v>
      </c>
      <c r="AR55" s="159">
        <v>23.1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265</v>
      </c>
      <c r="AM56" s="109">
        <v>694593</v>
      </c>
      <c r="AN56" s="116">
        <v>17160</v>
      </c>
      <c r="AO56" s="126">
        <v>32.4</v>
      </c>
      <c r="AP56" s="137">
        <v>36247</v>
      </c>
      <c r="AQ56" s="150">
        <v>-13.2</v>
      </c>
      <c r="AR56" s="160">
        <v>45.6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136</v>
      </c>
      <c r="AL57" s="103"/>
      <c r="AM57" s="108">
        <v>1833264</v>
      </c>
      <c r="AN57" s="115">
        <v>45925</v>
      </c>
      <c r="AO57" s="125">
        <v>44.4</v>
      </c>
      <c r="AP57" s="136">
        <v>68410</v>
      </c>
      <c r="AQ57" s="149">
        <v>-1.7</v>
      </c>
      <c r="AR57" s="159">
        <v>46.1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265</v>
      </c>
      <c r="AM58" s="109">
        <v>804936</v>
      </c>
      <c r="AN58" s="116">
        <v>20164</v>
      </c>
      <c r="AO58" s="126">
        <v>17.5</v>
      </c>
      <c r="AP58" s="137">
        <v>35086</v>
      </c>
      <c r="AQ58" s="150">
        <v>-3.2</v>
      </c>
      <c r="AR58" s="160">
        <v>20.7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2550267</v>
      </c>
      <c r="AN59" s="115">
        <v>64935</v>
      </c>
      <c r="AO59" s="125">
        <v>41.4</v>
      </c>
      <c r="AP59" s="136">
        <v>73019</v>
      </c>
      <c r="AQ59" s="149">
        <v>6.7</v>
      </c>
      <c r="AR59" s="159">
        <v>34.700000000000003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265</v>
      </c>
      <c r="AM60" s="109">
        <v>1160995</v>
      </c>
      <c r="AN60" s="116">
        <v>29561</v>
      </c>
      <c r="AO60" s="126">
        <v>46.6</v>
      </c>
      <c r="AP60" s="137">
        <v>39427</v>
      </c>
      <c r="AQ60" s="150">
        <v>12.4</v>
      </c>
      <c r="AR60" s="160">
        <v>34.200000000000003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408</v>
      </c>
      <c r="AL61" s="106"/>
      <c r="AM61" s="108">
        <v>1761438</v>
      </c>
      <c r="AN61" s="115">
        <v>43645</v>
      </c>
      <c r="AO61" s="125">
        <v>3.4</v>
      </c>
      <c r="AP61" s="136">
        <v>72392</v>
      </c>
      <c r="AQ61" s="151">
        <v>1.1000000000000001</v>
      </c>
      <c r="AR61" s="159">
        <v>2.2999999999999998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265</v>
      </c>
      <c r="AM62" s="109">
        <v>822358</v>
      </c>
      <c r="AN62" s="116">
        <v>20370</v>
      </c>
      <c r="AO62" s="126">
        <v>3.4</v>
      </c>
      <c r="AP62" s="137">
        <v>38817</v>
      </c>
      <c r="AQ62" s="150">
        <v>0.7</v>
      </c>
      <c r="AR62" s="160">
        <v>2.7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eog8U3pukWw0WootncKgcLzsV1HKTWxJpoPXU1szTPc6hij+DgC+Tm0A4hJZaOZMR2+qoy8fs1dn34nMjK9oBw==" saltValue="iN+73Cxj2CC6pH47ZhC1F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0" spans="125:125" ht="13.5" hidden="1" customHeight="1" x14ac:dyDescent="0.15"/>
    <row r="121" spans="125:125" ht="13.5" hidden="1" customHeight="1" x14ac:dyDescent="0.15">
      <c r="DU121" s="78"/>
    </row>
  </sheetData>
  <sheetProtection algorithmName="SHA-512" hashValue="bQWD6LAo/HlTsx1PmiCk2OlTd84XjVM44bz25lVPsYU7nt6E1AGCeNzZ3K1cZg6Wf4PZ7OueN/1IgtNKFUI3LA==" saltValue="sox/lQZM7gGp8N99Cb2GX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6V1bPc+eZeg8u/uCpjhtEQ2FdhLlIzxsYpWIhAR4PS+vIws1bPurlWGZQTJFPoakxRt+8QH2FcIBMY2Nq0AE+Q==" saltValue="yPG35sUKKPyDFkKuYsoC/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520</v>
      </c>
      <c r="G46" s="177" t="s">
        <v>521</v>
      </c>
      <c r="H46" s="177" t="s">
        <v>522</v>
      </c>
      <c r="I46" s="177" t="s">
        <v>523</v>
      </c>
      <c r="J46" s="182" t="s">
        <v>246</v>
      </c>
    </row>
    <row r="47" spans="2:10" ht="57.75" customHeight="1" x14ac:dyDescent="0.15">
      <c r="B47" s="168"/>
      <c r="C47" s="1015" t="s">
        <v>3</v>
      </c>
      <c r="D47" s="1015"/>
      <c r="E47" s="1016"/>
      <c r="F47" s="174">
        <v>4.47</v>
      </c>
      <c r="G47" s="178">
        <v>6.22</v>
      </c>
      <c r="H47" s="178">
        <v>7.76</v>
      </c>
      <c r="I47" s="178">
        <v>9.91</v>
      </c>
      <c r="J47" s="183">
        <v>11.92</v>
      </c>
    </row>
    <row r="48" spans="2:10" ht="57.75" customHeight="1" x14ac:dyDescent="0.15">
      <c r="B48" s="169"/>
      <c r="C48" s="1017" t="s">
        <v>9</v>
      </c>
      <c r="D48" s="1017"/>
      <c r="E48" s="1018"/>
      <c r="F48" s="175">
        <v>9.99</v>
      </c>
      <c r="G48" s="179">
        <v>13.95</v>
      </c>
      <c r="H48" s="179">
        <v>17.14</v>
      </c>
      <c r="I48" s="179">
        <v>13.16</v>
      </c>
      <c r="J48" s="184">
        <v>11.46</v>
      </c>
    </row>
    <row r="49" spans="2:10" ht="57.75" customHeight="1" x14ac:dyDescent="0.15">
      <c r="B49" s="170"/>
      <c r="C49" s="1019" t="s">
        <v>16</v>
      </c>
      <c r="D49" s="1019"/>
      <c r="E49" s="1020"/>
      <c r="F49" s="176">
        <v>3.42</v>
      </c>
      <c r="G49" s="180">
        <v>6.12</v>
      </c>
      <c r="H49" s="180">
        <v>5.58</v>
      </c>
      <c r="I49" s="180" t="s">
        <v>310</v>
      </c>
      <c r="J49" s="185">
        <v>0.04</v>
      </c>
    </row>
    <row r="50" spans="2:10" x14ac:dyDescent="0.15"/>
  </sheetData>
  <sheetProtection algorithmName="SHA-512" hashValue="aMkJ/JCUTZN9Z2Y9IKPYScvXHqSPU/2NIks+fw824eD6Cze2VKhSX0iG7ddDe1f6k/wcESMwtutb9BMLgfyFuw==" saltValue="rllhZwY0w2sxU/2F7WneY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井森　啓介</cp:lastModifiedBy>
  <dcterms:created xsi:type="dcterms:W3CDTF">2025-02-19T02:10:42Z</dcterms:created>
  <dcterms:modified xsi:type="dcterms:W3CDTF">2025-09-16T05:19:35Z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2025-03-21T01:05:54Z</vt:filetime>
  </property>
</Properties>
</file>