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2" r:id="rId15"/>
    <sheet name="施設類型別ストック情報分析表②" sheetId="1"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<sst xmlns="http://schemas.openxmlformats.org/spreadsheetml/2006/main" xmlns:r="http://schemas.openxmlformats.org/officeDocument/2006/relationships" count="558" uniqueCount="558">
  <si>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</si>
  <si>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</si>
  <si>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</si>
  <si>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2"/>
  </si>
  <si>
    <t>区分</t>
    <rPh sb="0" eb="2">
      <t>クブン</t>
    </rPh>
    <phoneticPr fontId="32"/>
  </si>
  <si>
    <t>徴収率
(％)</t>
    <rPh sb="0" eb="2">
      <t>チョウシュウ</t>
    </rPh>
    <rPh sb="2" eb="3">
      <t>リツ</t>
    </rPh>
    <phoneticPr fontId="32"/>
  </si>
  <si>
    <t>第2次</t>
    <rPh sb="0" eb="1">
      <t>ダイ</t>
    </rPh>
    <rPh sb="2" eb="3">
      <t>ジ</t>
    </rPh>
    <phoneticPr fontId="32"/>
  </si>
  <si>
    <t>(Ｂ)</t>
  </si>
  <si>
    <t>（参考）</t>
    <rPh sb="1" eb="3">
      <t>サンコウ</t>
    </rPh>
    <phoneticPr fontId="32"/>
  </si>
  <si>
    <t>実質収支額</t>
    <rPh sb="0" eb="2">
      <t>ジッシツ</t>
    </rPh>
    <rPh sb="2" eb="4">
      <t>シュウシ</t>
    </rPh>
    <rPh sb="4" eb="5">
      <t>ガク</t>
    </rPh>
    <phoneticPr fontId="32"/>
  </si>
  <si>
    <t>令和2年国調(人)</t>
    <rPh sb="3" eb="4">
      <t>ネン</t>
    </rPh>
    <rPh sb="4" eb="5">
      <t>コク</t>
    </rPh>
    <rPh sb="5" eb="6">
      <t>チョウ</t>
    </rPh>
    <phoneticPr fontId="32"/>
  </si>
  <si>
    <t>会計</t>
    <rPh sb="0" eb="2">
      <t>カイケイ</t>
    </rPh>
    <phoneticPr fontId="32"/>
  </si>
  <si>
    <t>令和4年度(千円)</t>
    <rPh sb="0" eb="2">
      <t>レイワ</t>
    </rPh>
    <rPh sb="4" eb="5">
      <t>ド</t>
    </rPh>
    <rPh sb="6" eb="8">
      <t>センエン</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</si>
  <si>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</si>
  <si>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</si>
  <si>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実質公債費比率（分子）の構造</t>
  </si>
  <si>
    <t>実質単年度収支</t>
    <rPh sb="0" eb="2">
      <t>ジッシツ</t>
    </rPh>
    <rPh sb="2" eb="5">
      <t>タンネンド</t>
    </rPh>
    <rPh sb="5" eb="7">
      <t>シュウシ</t>
    </rPh>
    <phoneticPr fontId="32"/>
  </si>
  <si>
    <t>年度</t>
    <rPh sb="0" eb="2">
      <t>ネンド</t>
    </rPh>
    <phoneticPr fontId="32"/>
  </si>
  <si>
    <t>富山県後期高齢者医療広域連合（一般会計）</t>
  </si>
  <si>
    <t>手数料</t>
  </si>
  <si>
    <t>人口</t>
    <rPh sb="0" eb="2">
      <t>ジンコウ</t>
    </rPh>
    <phoneticPr fontId="32"/>
  </si>
  <si>
    <t>（百万円）</t>
    <rPh sb="1" eb="2">
      <t>ヒャク</t>
    </rPh>
    <rPh sb="2" eb="4">
      <t>マンエン</t>
    </rPh>
    <phoneticPr fontId="32"/>
  </si>
  <si>
    <t>分子の構造</t>
    <rPh sb="0" eb="2">
      <t>ブンシ</t>
    </rPh>
    <rPh sb="3" eb="5">
      <t>コウゾウ</t>
    </rPh>
    <phoneticPr fontId="32"/>
  </si>
  <si>
    <t>法非適用企業</t>
  </si>
  <si>
    <t>元利償還金</t>
  </si>
  <si>
    <t>実質収支比率等に係る経年分析</t>
  </si>
  <si>
    <t>元利償還金等(A)</t>
  </si>
  <si>
    <t>（百万円）</t>
  </si>
  <si>
    <t>　補助費等</t>
    <rPh sb="1" eb="3">
      <t>ホジョ</t>
    </rPh>
    <rPh sb="3" eb="4">
      <t>ヒ</t>
    </rPh>
    <rPh sb="4" eb="5">
      <t>トウ</t>
    </rPh>
    <phoneticPr fontId="32"/>
  </si>
  <si>
    <t>減債基金積立不足算定額※2</t>
  </si>
  <si>
    <t>実質公債費比率
（(Ａ)－((Ｂ)＋(Ｄ))）／（(Ｃ)－(Ｄ)）×１００</t>
    <rPh sb="0" eb="2">
      <t>ジッシツ</t>
    </rPh>
    <rPh sb="2" eb="4">
      <t>コウサイ</t>
    </rPh>
    <rPh sb="4" eb="5">
      <t>ヒ</t>
    </rPh>
    <rPh sb="5" eb="7">
      <t>ヒリツ</t>
    </rPh>
    <phoneticPr fontId="32"/>
  </si>
  <si>
    <t>減債基金積立不足算定額</t>
  </si>
  <si>
    <t>宅地造成</t>
  </si>
  <si>
    <t>依頼土地の買い戻しに係るもの</t>
    <rPh sb="0" eb="2">
      <t>イライ</t>
    </rPh>
    <rPh sb="2" eb="4">
      <t>トチ</t>
    </rPh>
    <rPh sb="5" eb="6">
      <t>カ</t>
    </rPh>
    <rPh sb="7" eb="8">
      <t>モド</t>
    </rPh>
    <rPh sb="10" eb="11">
      <t>カカ</t>
    </rPh>
    <phoneticPr fontId="32"/>
  </si>
  <si>
    <t>満期一括償還地方債に係る年度割相当額</t>
  </si>
  <si>
    <t>一部事務組合等の起こした地方債に充てたと認められる
補助金又は負担金</t>
  </si>
  <si>
    <t>臨時職員</t>
    <rPh sb="0" eb="2">
      <t>リンジ</t>
    </rPh>
    <rPh sb="2" eb="4">
      <t>ショクイン</t>
    </rPh>
    <phoneticPr fontId="32"/>
  </si>
  <si>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</si>
  <si>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2"/>
  </si>
  <si>
    <t>将来負担額(A)</t>
  </si>
  <si>
    <t>財政調整基金残高</t>
  </si>
  <si>
    <t>対比（差引）</t>
    <rPh sb="0" eb="2">
      <t>タイヒ</t>
    </rPh>
    <rPh sb="3" eb="5">
      <t>サシヒキ</t>
    </rPh>
    <phoneticPr fontId="32"/>
  </si>
  <si>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</si>
  <si>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</si>
  <si>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</si>
  <si>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</si>
  <si>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</si>
  <si>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</si>
  <si>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</si>
  <si>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</si>
  <si>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2"/>
  </si>
  <si>
    <t>(A)－(B)</t>
  </si>
  <si>
    <t>当該団体
からの
補助金</t>
  </si>
  <si>
    <t>砺波地方介護保険組合（一般会計）</t>
  </si>
  <si>
    <t>国有提供交付金(特別区財調交付金)</t>
  </si>
  <si>
    <t>実質公債費比率の分子</t>
  </si>
  <si>
    <t>一般職員等(※6)</t>
    <rPh sb="0" eb="2">
      <t>イッパン</t>
    </rPh>
    <rPh sb="2" eb="4">
      <t>ショクイン</t>
    </rPh>
    <rPh sb="4" eb="5">
      <t>トウ</t>
    </rPh>
    <phoneticPr fontId="32"/>
  </si>
  <si>
    <t>※ 減債基金積立不足算定額=(C)×(１－(D)/(E))</t>
  </si>
  <si>
    <t>人口密度 (人/k㎡)</t>
    <rPh sb="0" eb="2">
      <t>ジンコウ</t>
    </rPh>
    <rPh sb="2" eb="4">
      <t>ミツド</t>
    </rPh>
    <phoneticPr fontId="32"/>
  </si>
  <si>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</si>
  <si>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</si>
  <si>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2"/>
  </si>
  <si>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</si>
  <si>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</si>
  <si>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</si>
  <si>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</si>
  <si>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山振</t>
    <rPh sb="0" eb="1">
      <t>ヤマ</t>
    </rPh>
    <rPh sb="1" eb="2">
      <t>フ</t>
    </rPh>
    <phoneticPr fontId="32"/>
  </si>
  <si>
    <t>黒字額</t>
    <rPh sb="0" eb="2">
      <t>クロジ</t>
    </rPh>
    <rPh sb="2" eb="3">
      <t>ガク</t>
    </rPh>
    <phoneticPr fontId="38"/>
  </si>
  <si>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</si>
  <si>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</si>
  <si>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</si>
  <si>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債務負担行為に基づく支出予定額</t>
  </si>
  <si>
    <t>単年度収支</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</si>
  <si>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</si>
  <si>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</si>
  <si>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</si>
  <si>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</si>
  <si>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</si>
  <si>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</si>
  <si>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</si>
  <si>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</si>
  <si>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</si>
  <si>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</si>
  <si>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</si>
  <si>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2"/>
  </si>
  <si>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</si>
  <si>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</si>
  <si>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</si>
  <si>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2"/>
  </si>
  <si>
    <t>組合等連結実質赤字額負担見込額</t>
  </si>
  <si>
    <t>商工費</t>
  </si>
  <si>
    <t>充当可能財源等(B)</t>
  </si>
  <si>
    <t>充当可能基金</t>
  </si>
  <si>
    <t>事業会計の一覧</t>
    <rPh sb="0" eb="2">
      <t>ジギョウ</t>
    </rPh>
    <rPh sb="2" eb="4">
      <t>カイケイ</t>
    </rPh>
    <phoneticPr fontId="32"/>
  </si>
  <si>
    <t>充当可能特定歳入</t>
  </si>
  <si>
    <t>第3次</t>
    <rPh sb="0" eb="1">
      <t>ダイ</t>
    </rPh>
    <rPh sb="2" eb="3">
      <t>ジ</t>
    </rPh>
    <phoneticPr fontId="32"/>
  </si>
  <si>
    <t>（百万円）</t>
    <rPh sb="1" eb="4">
      <t>ヒャクマンエン</t>
    </rPh>
    <phoneticPr fontId="32"/>
  </si>
  <si>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</si>
  <si>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</si>
  <si>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</si>
  <si>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</si>
  <si>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</si>
  <si>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</si>
  <si>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</si>
  <si>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</si>
  <si>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</si>
  <si>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</si>
  <si>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</si>
  <si>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</si>
  <si>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</si>
  <si>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</si>
  <si>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2"/>
  </si>
  <si>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</si>
  <si>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</si>
  <si>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</si>
  <si>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</si>
  <si>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</si>
  <si>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</si>
  <si>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</si>
  <si>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</si>
  <si>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</si>
  <si>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</si>
  <si>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</si>
  <si>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</si>
  <si>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</si>
  <si>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</si>
  <si>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</si>
  <si>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</si>
  <si>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</si>
  <si>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</si>
  <si>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</si>
  <si>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</si>
  <si>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</si>
  <si>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</si>
  <si>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</si>
  <si>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</si>
  <si>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</si>
  <si>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</si>
  <si>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</si>
  <si>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</si>
  <si>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富山県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</si>
  <si>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</si>
  <si>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</si>
  <si>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Ⅰ－２</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</si>
  <si>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</si>
  <si>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</si>
  <si>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</si>
  <si>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</si>
  <si>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</si>
  <si>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</si>
  <si>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</si>
  <si>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</si>
  <si>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歳入総額</t>
  </si>
  <si>
    <t>実質収支比率</t>
    <rPh sb="0" eb="2">
      <t>ジッシツ</t>
    </rPh>
    <rPh sb="2" eb="4">
      <t>シュウシ</t>
    </rPh>
    <rPh sb="4" eb="6">
      <t>ヒリツ</t>
    </rPh>
    <phoneticPr fontId="32"/>
  </si>
  <si>
    <t>準元利償還金</t>
    <rPh sb="0" eb="1">
      <t>ジュン</t>
    </rPh>
    <rPh sb="1" eb="3">
      <t>ガンリ</t>
    </rPh>
    <rPh sb="3" eb="6">
      <t>ショウカンキン</t>
    </rPh>
    <phoneticPr fontId="35"/>
  </si>
  <si>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</si>
  <si>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</si>
  <si>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</si>
  <si>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純固定資産税</t>
    <rPh sb="0" eb="1">
      <t>ジュン</t>
    </rPh>
    <rPh sb="1" eb="3">
      <t>コテイ</t>
    </rPh>
    <rPh sb="3" eb="6">
      <t>シサンゼイ</t>
    </rPh>
    <phoneticPr fontId="32"/>
  </si>
  <si>
    <t>市町村名</t>
    <rPh sb="0" eb="3">
      <t>シチョウソン</t>
    </rPh>
    <rPh sb="3" eb="4">
      <t>メイ</t>
    </rPh>
    <phoneticPr fontId="32"/>
  </si>
  <si>
    <t>　　うち一部事務組合負担金</t>
  </si>
  <si>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</si>
  <si>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</si>
  <si>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砺波市</t>
  </si>
  <si>
    <t>公債費及び公債費に準ずる費用の分析</t>
    <rPh sb="0" eb="3">
      <t>コウサイヒ</t>
    </rPh>
    <rPh sb="3" eb="4">
      <t>オヨ</t>
    </rPh>
    <rPh sb="5" eb="8">
      <t>コウサイヒ</t>
    </rPh>
    <rPh sb="9" eb="10">
      <t>ジュン</t>
    </rPh>
    <rPh sb="12" eb="14">
      <t>ヒヨウ</t>
    </rPh>
    <rPh sb="15" eb="17">
      <t>ブンセキ</t>
    </rPh>
    <phoneticPr fontId="32"/>
  </si>
  <si>
    <t>地方交付税種地</t>
    <rPh sb="0" eb="2">
      <t>チホウ</t>
    </rPh>
    <rPh sb="2" eb="5">
      <t>コウフゼイ</t>
    </rPh>
    <rPh sb="5" eb="6">
      <t>シュ</t>
    </rPh>
    <rPh sb="6" eb="7">
      <t>チ</t>
    </rPh>
    <phoneticPr fontId="32"/>
  </si>
  <si>
    <t>1-2</t>
  </si>
  <si>
    <t>歳入歳出差引</t>
  </si>
  <si>
    <t>(　参考　）</t>
    <rPh sb="2" eb="4">
      <t>サンコウ</t>
    </rPh>
    <phoneticPr fontId="32"/>
  </si>
  <si>
    <t>会計名</t>
    <rPh sb="0" eb="2">
      <t>カイケイ</t>
    </rPh>
    <rPh sb="2" eb="3">
      <t>メイ</t>
    </rPh>
    <phoneticPr fontId="32"/>
  </si>
  <si>
    <t>(Ｅ)</t>
  </si>
  <si>
    <t>　　(※1)</t>
  </si>
  <si>
    <t>首都</t>
    <rPh sb="0" eb="2">
      <t>シュト</t>
    </rPh>
    <phoneticPr fontId="32"/>
  </si>
  <si>
    <t>翌年度に繰越すべき財源</t>
  </si>
  <si>
    <t>標準財政規模</t>
    <rPh sb="0" eb="2">
      <t>ヒョウジュン</t>
    </rPh>
    <rPh sb="2" eb="4">
      <t>ザイセイ</t>
    </rPh>
    <rPh sb="4" eb="6">
      <t>キボ</t>
    </rPh>
    <phoneticPr fontId="32"/>
  </si>
  <si>
    <t>内訳</t>
    <rPh sb="0" eb="2">
      <t>ウチワケ</t>
    </rPh>
    <phoneticPr fontId="32"/>
  </si>
  <si>
    <t>近畿</t>
    <rPh sb="0" eb="2">
      <t>キンキ</t>
    </rPh>
    <phoneticPr fontId="32"/>
  </si>
  <si>
    <t>(Ｃ)－(Ｄ)</t>
  </si>
  <si>
    <t>実質収支</t>
  </si>
  <si>
    <t>財政力指数</t>
    <rPh sb="0" eb="3">
      <t>ザイセイリョク</t>
    </rPh>
    <rPh sb="3" eb="5">
      <t>シスウ</t>
    </rPh>
    <phoneticPr fontId="32"/>
  </si>
  <si>
    <r>
      <t>産業構造</t>
    </r>
    <r>
      <rPr>
        <sz val="9"/>
        <color indexed="8"/>
        <rFont val="ＭＳ ゴシック"/>
      </rPr>
      <t xml:space="preserve"> (※5)</t>
    </r>
    <rPh sb="0" eb="2">
      <t>サンギョウ</t>
    </rPh>
    <rPh sb="2" eb="4">
      <t>コウゾウ</t>
    </rPh>
    <phoneticPr fontId="32"/>
  </si>
  <si>
    <t>歳入</t>
    <rPh sb="0" eb="2">
      <t>サイニュウ</t>
    </rPh>
    <phoneticPr fontId="35"/>
  </si>
  <si>
    <t>中部</t>
    <rPh sb="0" eb="2">
      <t>チュウブ</t>
    </rPh>
    <phoneticPr fontId="32"/>
  </si>
  <si>
    <t>職員数
(人)</t>
    <rPh sb="0" eb="3">
      <t>ショクインスウ</t>
    </rPh>
    <phoneticPr fontId="32"/>
  </si>
  <si>
    <t>○</t>
  </si>
  <si>
    <t>参考</t>
    <rPh sb="0" eb="2">
      <t>サンコウ</t>
    </rPh>
    <phoneticPr fontId="32"/>
  </si>
  <si>
    <t>平成27年国調(人)</t>
    <rPh sb="4" eb="5">
      <t>ネン</t>
    </rPh>
    <rPh sb="5" eb="6">
      <t>コク</t>
    </rPh>
    <rPh sb="6" eb="7">
      <t>チョウ</t>
    </rPh>
    <phoneticPr fontId="32"/>
  </si>
  <si>
    <t>一部事務組合等</t>
    <rPh sb="0" eb="2">
      <t>イチブ</t>
    </rPh>
    <rPh sb="2" eb="4">
      <t>ジム</t>
    </rPh>
    <rPh sb="4" eb="6">
      <t>クミアイ</t>
    </rPh>
    <rPh sb="6" eb="7">
      <t>トウ</t>
    </rPh>
    <phoneticPr fontId="32"/>
  </si>
  <si>
    <t>過疎</t>
    <rPh sb="0" eb="2">
      <t>カソ</t>
    </rPh>
    <phoneticPr fontId="32"/>
  </si>
  <si>
    <t>一般会計等の一覧</t>
  </si>
  <si>
    <t>富山県砺波市</t>
  </si>
  <si>
    <t>積立金</t>
  </si>
  <si>
    <t>健全化判断比率</t>
  </si>
  <si>
    <t>　　　法人均等割</t>
  </si>
  <si>
    <r>
      <t xml:space="preserve">増減率 </t>
    </r>
    <r>
      <rPr>
        <sz val="9"/>
        <color indexed="8"/>
        <rFont val="ＭＳ ゴシック"/>
      </rPr>
      <t xml:space="preserve"> (％)</t>
    </r>
    <rPh sb="0" eb="2">
      <t>ゾウゲン</t>
    </rPh>
    <rPh sb="2" eb="3">
      <t>リツ</t>
    </rPh>
    <phoneticPr fontId="32"/>
  </si>
  <si>
    <t>歳出合計</t>
  </si>
  <si>
    <t>-1.7</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</si>
  <si>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</si>
  <si>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</si>
  <si>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</si>
  <si>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</si>
  <si>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</si>
  <si>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住民基本台帳人口
 (※7)</t>
    <rPh sb="0" eb="2">
      <t>ジュウミン</t>
    </rPh>
    <rPh sb="2" eb="4">
      <t>キホン</t>
    </rPh>
    <rPh sb="4" eb="6">
      <t>ダイチョウ</t>
    </rPh>
    <rPh sb="6" eb="8">
      <t>ジンコウ</t>
    </rPh>
    <phoneticPr fontId="32"/>
  </si>
  <si>
    <t>将来負担比率　　（千円・％）</t>
    <rPh sb="0" eb="2">
      <t>ショウライ</t>
    </rPh>
    <rPh sb="2" eb="4">
      <t>フタン</t>
    </rPh>
    <phoneticPr fontId="32"/>
  </si>
  <si>
    <t>令06.01.01(人)</t>
    <rPh sb="0" eb="1">
      <t>レイ</t>
    </rPh>
    <phoneticPr fontId="32"/>
  </si>
  <si>
    <t>平成27年国調</t>
    <rPh sb="4" eb="5">
      <t>ネン</t>
    </rPh>
    <rPh sb="5" eb="6">
      <t>コク</t>
    </rPh>
    <rPh sb="6" eb="7">
      <t>チョウ</t>
    </rPh>
    <phoneticPr fontId="32"/>
  </si>
  <si>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</si>
  <si>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</si>
  <si>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</si>
  <si>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</si>
  <si>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</si>
  <si>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</si>
  <si>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うち日本人(人)</t>
  </si>
  <si>
    <r>
      <t>資金不足比率 (※</t>
    </r>
    <r>
      <rPr>
        <sz val="9"/>
        <color indexed="8"/>
        <rFont val="ＭＳ ゴシック"/>
      </rPr>
      <t>4)</t>
    </r>
  </si>
  <si>
    <t>庄川開発株式会社</t>
  </si>
  <si>
    <t>第1次</t>
    <rPh sb="0" eb="1">
      <t>ダイ</t>
    </rPh>
    <rPh sb="2" eb="3">
      <t>ジ</t>
    </rPh>
    <phoneticPr fontId="32"/>
  </si>
  <si>
    <t>指数表選定</t>
    <rPh sb="0" eb="2">
      <t>シスウ</t>
    </rPh>
    <rPh sb="2" eb="3">
      <t>ヒョウ</t>
    </rPh>
    <rPh sb="3" eb="5">
      <t>センテイ</t>
    </rPh>
    <phoneticPr fontId="32"/>
  </si>
  <si>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</si>
  <si>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</si>
  <si>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</si>
  <si>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2"/>
  </si>
  <si>
    <t>令05.01.01(人)</t>
  </si>
  <si>
    <t>(Ｆ)</t>
  </si>
  <si>
    <t>　将来負担比率</t>
    <rPh sb="1" eb="3">
      <t>ショウライ</t>
    </rPh>
    <rPh sb="3" eb="5">
      <t>フタン</t>
    </rPh>
    <rPh sb="5" eb="7">
      <t>ヒリツ</t>
    </rPh>
    <phoneticPr fontId="32"/>
  </si>
  <si>
    <t>　扶助費</t>
  </si>
  <si>
    <t>　うち、健全化法施行規則附則第三条に係る負担見込額</t>
  </si>
  <si>
    <t>基準財政収入額</t>
  </si>
  <si>
    <t>増減率  (％)</t>
    <rPh sb="0" eb="2">
      <t>ゾウゲン</t>
    </rPh>
    <rPh sb="2" eb="3">
      <t>リツ</t>
    </rPh>
    <phoneticPr fontId="32"/>
  </si>
  <si>
    <t>労働費</t>
  </si>
  <si>
    <t>-0.7</t>
  </si>
  <si>
    <t>決算額 (A)</t>
    <rPh sb="0" eb="2">
      <t>ケッサン</t>
    </rPh>
    <rPh sb="2" eb="3">
      <t>ガク</t>
    </rPh>
    <phoneticPr fontId="32"/>
  </si>
  <si>
    <t>純資産又は
正味財産</t>
  </si>
  <si>
    <t>-0.8</t>
  </si>
  <si>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</si>
  <si>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</si>
  <si>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</si>
  <si>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2"/>
  </si>
  <si>
    <t>(Ｃ)</t>
  </si>
  <si>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</si>
  <si>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</si>
  <si>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</si>
  <si>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定数</t>
    <rPh sb="0" eb="2">
      <t>テイスウ</t>
    </rPh>
    <phoneticPr fontId="32"/>
  </si>
  <si>
    <t>砺波地方衛生施設組合（一般会計）</t>
  </si>
  <si>
    <t>1人あたり平均
給料月額(百円)</t>
    <rPh sb="1" eb="2">
      <t>リ</t>
    </rPh>
    <rPh sb="5" eb="7">
      <t>ヘイキン</t>
    </rPh>
    <rPh sb="8" eb="10">
      <t>キュウリョウ</t>
    </rPh>
    <rPh sb="10" eb="11">
      <t>ツキ</t>
    </rPh>
    <rPh sb="11" eb="12">
      <t>ガク</t>
    </rPh>
    <rPh sb="13" eb="15">
      <t>ヒャクエン</t>
    </rPh>
    <phoneticPr fontId="32"/>
  </si>
  <si>
    <t>当該団体
からの
出資金</t>
  </si>
  <si>
    <t>給料月額
(百円)</t>
    <rPh sb="0" eb="2">
      <t>キュウリョウ</t>
    </rPh>
    <rPh sb="2" eb="3">
      <t>ツキ</t>
    </rPh>
    <rPh sb="3" eb="4">
      <t>ガク</t>
    </rPh>
    <rPh sb="6" eb="8">
      <t>ヒャクエン</t>
    </rPh>
    <phoneticPr fontId="32"/>
  </si>
  <si>
    <t>地方債現在高</t>
  </si>
  <si>
    <t>・計</t>
  </si>
  <si>
    <t>資金剰余額
/不足額
（実質収支）</t>
  </si>
  <si>
    <t>　うち公的資金</t>
    <rPh sb="3" eb="5">
      <t>コウテキ</t>
    </rPh>
    <phoneticPr fontId="32"/>
  </si>
  <si>
    <t>市区町村長</t>
    <rPh sb="0" eb="2">
      <t>シク</t>
    </rPh>
    <rPh sb="2" eb="4">
      <t>チョウソン</t>
    </rPh>
    <rPh sb="4" eb="5">
      <t>チョウ</t>
    </rPh>
    <phoneticPr fontId="32"/>
  </si>
  <si>
    <t>計</t>
    <rPh sb="0" eb="1">
      <t>ケイ</t>
    </rPh>
    <phoneticPr fontId="32"/>
  </si>
  <si>
    <t>一般職員</t>
    <rPh sb="0" eb="2">
      <t>イッパン</t>
    </rPh>
    <rPh sb="2" eb="4">
      <t>ショクイン</t>
    </rPh>
    <phoneticPr fontId="32"/>
  </si>
  <si>
    <t>地方債現在高（臨時財政対策債除き）</t>
  </si>
  <si>
    <t>目的税</t>
  </si>
  <si>
    <t>副市区町村長</t>
    <rPh sb="0" eb="1">
      <t>フク</t>
    </rPh>
    <rPh sb="1" eb="3">
      <t>シク</t>
    </rPh>
    <rPh sb="3" eb="5">
      <t>チョウソン</t>
    </rPh>
    <rPh sb="5" eb="6">
      <t>チョウ</t>
    </rPh>
    <phoneticPr fontId="32"/>
  </si>
  <si>
    <t>R05</t>
  </si>
  <si>
    <t>経常一般財源等</t>
    <rPh sb="0" eb="2">
      <t>ケイジョウ</t>
    </rPh>
    <rPh sb="2" eb="4">
      <t>イッパン</t>
    </rPh>
    <rPh sb="4" eb="7">
      <t>ザイゲントウ</t>
    </rPh>
    <phoneticPr fontId="32"/>
  </si>
  <si>
    <t>　うち消防職員</t>
    <rPh sb="3" eb="5">
      <t>ショウボウ</t>
    </rPh>
    <rPh sb="5" eb="7">
      <t>ショクイン</t>
    </rPh>
    <phoneticPr fontId="32"/>
  </si>
  <si>
    <t>教育長</t>
  </si>
  <si>
    <t>　うち技能労務職員</t>
    <rPh sb="3" eb="5">
      <t>ギノウ</t>
    </rPh>
    <rPh sb="5" eb="7">
      <t>ロウム</t>
    </rPh>
    <rPh sb="7" eb="9">
      <t>ショクイン</t>
    </rPh>
    <phoneticPr fontId="32"/>
  </si>
  <si>
    <t>収益事業収入</t>
  </si>
  <si>
    <t>議会議長</t>
    <rPh sb="0" eb="2">
      <t>ギカイ</t>
    </rPh>
    <rPh sb="2" eb="4">
      <t>ギチョウ</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</si>
  <si>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</si>
  <si>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</si>
  <si>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</si>
  <si>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</si>
  <si>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2"/>
  </si>
  <si>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</si>
  <si>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</si>
  <si>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</si>
  <si>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</si>
  <si>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</si>
  <si>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</si>
  <si>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</si>
  <si>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</si>
  <si>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</si>
  <si>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関係する一部事務組合等一覧</t>
    <rPh sb="0" eb="2">
      <t>カンケイ</t>
    </rPh>
    <rPh sb="4" eb="6">
      <t>イチブ</t>
    </rPh>
    <rPh sb="6" eb="8">
      <t>ジム</t>
    </rPh>
    <rPh sb="8" eb="10">
      <t>クミアイ</t>
    </rPh>
    <rPh sb="10" eb="11">
      <t>トウ</t>
    </rPh>
    <rPh sb="11" eb="13">
      <t>イチラン</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</si>
  <si>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</si>
  <si>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</si>
  <si>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</si>
  <si>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項番</t>
    <rPh sb="0" eb="2">
      <t>コウバン</t>
    </rPh>
    <phoneticPr fontId="32"/>
  </si>
  <si>
    <t>　前年度繰上充用金</t>
  </si>
  <si>
    <t>団体名</t>
    <rPh sb="0" eb="2">
      <t>ダンタイ</t>
    </rPh>
    <phoneticPr fontId="32"/>
  </si>
  <si>
    <t>（注釈）</t>
    <rPh sb="1" eb="3">
      <t>チュウシャク</t>
    </rPh>
    <phoneticPr fontId="32"/>
  </si>
  <si>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</si>
  <si>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</si>
  <si>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2"/>
  </si>
  <si>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</si>
  <si>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</si>
  <si>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</si>
  <si>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</si>
  <si>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</si>
  <si>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2"/>
  </si>
  <si>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</si>
  <si>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</si>
  <si>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</si>
  <si>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</si>
  <si>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2"/>
  </si>
  <si>
    <t>一般会計等（純計）</t>
    <rPh sb="0" eb="2">
      <t>イッパン</t>
    </rPh>
    <rPh sb="2" eb="4">
      <t>カイケイ</t>
    </rPh>
    <rPh sb="4" eb="5">
      <t>トウ</t>
    </rPh>
    <rPh sb="6" eb="8">
      <t>ジュンケイ</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</si>
  <si>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</si>
  <si>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</si>
  <si>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</si>
  <si>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</si>
  <si>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</si>
  <si>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2"/>
  </si>
  <si>
    <t>▲退職金</t>
    <rPh sb="1" eb="3">
      <t>タイショク</t>
    </rPh>
    <rPh sb="3" eb="4">
      <t>キン</t>
    </rPh>
    <phoneticPr fontId="32"/>
  </si>
  <si>
    <t>構成比</t>
    <rPh sb="0" eb="3">
      <t>コウセイヒ</t>
    </rPh>
    <phoneticPr fontId="32"/>
  </si>
  <si>
    <t>使用料</t>
  </si>
  <si>
    <t>区分</t>
  </si>
  <si>
    <t>　うち利子</t>
  </si>
  <si>
    <t>超過課税分</t>
    <rPh sb="0" eb="2">
      <t>チョウカ</t>
    </rPh>
    <rPh sb="2" eb="4">
      <t>カゼイ</t>
    </rPh>
    <rPh sb="4" eb="5">
      <t>ブン</t>
    </rPh>
    <phoneticPr fontId="32"/>
  </si>
  <si>
    <t>目的別歳出の状況（単位 千円・％）</t>
  </si>
  <si>
    <t>普通税</t>
    <rPh sb="0" eb="2">
      <t>フツウ</t>
    </rPh>
    <rPh sb="2" eb="3">
      <t>ゼイ</t>
    </rPh>
    <phoneticPr fontId="41"/>
  </si>
  <si>
    <t>軽油引取税交付金</t>
  </si>
  <si>
    <t xml:space="preserve"> R03</t>
  </si>
  <si>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</si>
  <si>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</si>
  <si>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</si>
  <si>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</si>
  <si>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</si>
  <si>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</si>
  <si>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</si>
  <si>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</si>
  <si>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</si>
  <si>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</si>
  <si>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2"/>
  </si>
  <si>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</si>
  <si>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</si>
  <si>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</si>
  <si>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</si>
  <si>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2"/>
  </si>
  <si>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</si>
  <si>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</si>
  <si>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</si>
  <si>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</si>
  <si>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</si>
  <si>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</si>
  <si>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</si>
  <si>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</si>
  <si>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</si>
  <si>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</si>
  <si>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</si>
  <si>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</si>
  <si>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</si>
  <si>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</si>
  <si>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</si>
  <si>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</si>
  <si>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</si>
  <si>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</si>
  <si>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</si>
  <si>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</si>
  <si>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</si>
  <si>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</si>
  <si>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</si>
  <si>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</si>
  <si>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2"/>
  </si>
  <si>
    <t xml:space="preserve">連結実質赤字額 </t>
  </si>
  <si>
    <t>前年度繰上充用金</t>
  </si>
  <si>
    <t>　新型コロナウイルス感染症対策地方税減収補塡特別交付金</t>
  </si>
  <si>
    <t>砺波市下水道事業</t>
  </si>
  <si>
    <t>　法定目的税</t>
  </si>
  <si>
    <t>経常損益</t>
  </si>
  <si>
    <t>　　入湯税</t>
  </si>
  <si>
    <t>　　事業所税</t>
  </si>
  <si>
    <t>　投資・出資金・貸付金</t>
  </si>
  <si>
    <t>性質別歳出の状況（単位 千円・％）</t>
    <rPh sb="0" eb="2">
      <t>セイシツ</t>
    </rPh>
    <phoneticPr fontId="32"/>
  </si>
  <si>
    <t>決算額</t>
  </si>
  <si>
    <t>市町村民税</t>
    <rPh sb="0" eb="3">
      <t>シチョウソン</t>
    </rPh>
    <rPh sb="3" eb="4">
      <t>ミン</t>
    </rPh>
    <rPh sb="4" eb="5">
      <t>ゼイ</t>
    </rPh>
    <phoneticPr fontId="32"/>
  </si>
  <si>
    <t>繰越金</t>
  </si>
  <si>
    <t>構成比</t>
  </si>
  <si>
    <t>公営企業会計等</t>
    <rPh sb="0" eb="2">
      <t>コウエイ</t>
    </rPh>
    <rPh sb="2" eb="4">
      <t>キギョウ</t>
    </rPh>
    <rPh sb="4" eb="6">
      <t>カイケイ</t>
    </rPh>
    <rPh sb="6" eb="7">
      <t>トウ</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</si>
  <si>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</si>
  <si>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</si>
  <si>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</si>
  <si>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</si>
  <si>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</si>
  <si>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</si>
  <si>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</si>
  <si>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</si>
  <si>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</si>
  <si>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</si>
  <si>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</si>
  <si>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2"/>
  </si>
  <si>
    <t>合計</t>
  </si>
  <si>
    <t>他会計等
からの
繰入金</t>
  </si>
  <si>
    <t>令和5年度</t>
    <rPh sb="0" eb="2">
      <t>レイワ</t>
    </rPh>
    <rPh sb="3" eb="5">
      <t>ネンド</t>
    </rPh>
    <phoneticPr fontId="32"/>
  </si>
  <si>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</si>
  <si>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2"/>
  </si>
  <si>
    <t>　うち元金</t>
  </si>
  <si>
    <t>現年</t>
    <rPh sb="0" eb="1">
      <t>ゲン</t>
    </rPh>
    <rPh sb="1" eb="2">
      <t>ネン</t>
    </rPh>
    <phoneticPr fontId="32"/>
  </si>
  <si>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</si>
  <si>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</si>
  <si>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</si>
  <si>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</si>
  <si>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</si>
  <si>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</si>
  <si>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</si>
  <si>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</si>
  <si>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</si>
  <si>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2"/>
  </si>
  <si>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</si>
  <si>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　維持補修費</t>
  </si>
  <si>
    <t>森林総合研究所等が行う事業に係るもの</t>
  </si>
  <si>
    <t>実質収支</t>
    <rPh sb="0" eb="2">
      <t>ジッシツ</t>
    </rPh>
    <rPh sb="2" eb="4">
      <t>シュウシ</t>
    </rPh>
    <phoneticPr fontId="32"/>
  </si>
  <si>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</si>
  <si>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</si>
  <si>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</si>
  <si>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</si>
  <si>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実質公債費比率</t>
  </si>
  <si>
    <t>再差引収支</t>
    <rPh sb="0" eb="1">
      <t>サイ</t>
    </rPh>
    <rPh sb="1" eb="3">
      <t>サシヒキ</t>
    </rPh>
    <rPh sb="3" eb="5">
      <t>シュウシ</t>
    </rPh>
    <phoneticPr fontId="32"/>
  </si>
  <si>
    <t>財政再生基準</t>
  </si>
  <si>
    <t>地方債</t>
  </si>
  <si>
    <t>下水道</t>
  </si>
  <si>
    <t>加入世帯数(世帯)</t>
  </si>
  <si>
    <t>　繰出金</t>
  </si>
  <si>
    <t>　うち減収補塡債(特例分)</t>
    <rPh sb="4" eb="5">
      <t>シュウ</t>
    </rPh>
    <rPh sb="9" eb="10">
      <t>トク</t>
    </rPh>
    <rPh sb="10" eb="11">
      <t>レイ</t>
    </rPh>
    <rPh sb="11" eb="12">
      <t>ブン</t>
    </rPh>
    <phoneticPr fontId="38"/>
  </si>
  <si>
    <t>　積立金</t>
  </si>
  <si>
    <t>富山県後期高齢者医療広域連合（後期高齢者医療事業特別会計）</t>
  </si>
  <si>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</si>
  <si>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</si>
  <si>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</si>
  <si>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</si>
  <si>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</si>
  <si>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</si>
  <si>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</si>
  <si>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</si>
  <si>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</si>
  <si>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</si>
  <si>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</si>
  <si>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</si>
  <si>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</si>
  <si>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砺波市工業団地造成事業</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</si>
  <si>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</si>
  <si>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</si>
  <si>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</si>
  <si>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</si>
  <si>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</si>
  <si>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</si>
  <si>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</si>
  <si>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</si>
  <si>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</si>
  <si>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</si>
  <si>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</si>
  <si>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</si>
  <si>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</si>
  <si>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</si>
  <si>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</si>
  <si>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</si>
  <si>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2"/>
  </si>
  <si>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</si>
  <si>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</si>
  <si>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霊苑事業特別会計</t>
  </si>
  <si>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</si>
  <si>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</si>
  <si>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</si>
  <si>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</si>
  <si>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</si>
  <si>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</si>
  <si>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資金不足
比率</t>
    <rPh sb="0" eb="2">
      <t>シキン</t>
    </rPh>
    <rPh sb="2" eb="4">
      <t>フソク</t>
    </rPh>
    <rPh sb="5" eb="7">
      <t>ヒリツ</t>
    </rPh>
    <phoneticPr fontId="32"/>
  </si>
  <si>
    <t>砺波市工業用水道事業</t>
  </si>
  <si>
    <t>国民健康保険事業特別会計</t>
  </si>
  <si>
    <t>後期高齢者医療事業特別会計</t>
  </si>
  <si>
    <t>砺波市水道事業</t>
  </si>
  <si>
    <t>健全化判断比率</t>
    <rPh sb="0" eb="3">
      <t>ケンゼンカ</t>
    </rPh>
    <rPh sb="3" eb="5">
      <t>ハンダン</t>
    </rPh>
    <rPh sb="5" eb="7">
      <t>ヒリツ</t>
    </rPh>
    <phoneticPr fontId="37"/>
  </si>
  <si>
    <t>法適用企業</t>
  </si>
  <si>
    <t>砺波市病院事業</t>
  </si>
  <si>
    <t>連結実質赤字額</t>
    <rPh sb="0" eb="2">
      <t>レンケツ</t>
    </rPh>
    <rPh sb="2" eb="4">
      <t>ジッシツ</t>
    </rPh>
    <rPh sb="4" eb="7">
      <t>アカジガク</t>
    </rPh>
    <phoneticPr fontId="32"/>
  </si>
  <si>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</si>
  <si>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</si>
  <si>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</si>
  <si>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</si>
  <si>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</si>
  <si>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5"/>
  </si>
  <si>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</si>
  <si>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</si>
  <si>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</si>
  <si>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</si>
  <si>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</si>
  <si>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</si>
  <si>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</si>
  <si>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</si>
  <si>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</si>
  <si>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</si>
  <si>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</si>
  <si>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</si>
  <si>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</si>
  <si>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</si>
  <si>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</si>
  <si>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</si>
  <si>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2"/>
  </si>
  <si>
    <t>その他の会計</t>
  </si>
  <si>
    <t>公社・
三セク等</t>
    <rPh sb="0" eb="2">
      <t>コウシャ</t>
    </rPh>
    <rPh sb="4" eb="5">
      <t>サン</t>
    </rPh>
    <rPh sb="7" eb="8">
      <t>トウ</t>
    </rPh>
    <phoneticPr fontId="32"/>
  </si>
  <si>
    <t>当該団体(円)</t>
    <rPh sb="0" eb="2">
      <t>トウガイ</t>
    </rPh>
    <rPh sb="2" eb="4">
      <t>ダンタイ</t>
    </rPh>
    <rPh sb="5" eb="6">
      <t>エン</t>
    </rPh>
    <phoneticPr fontId="32"/>
  </si>
  <si>
    <t>増減率(%)(A)</t>
    <rPh sb="0" eb="3">
      <t>ゾウゲンリツ</t>
    </rPh>
    <phoneticPr fontId="32"/>
  </si>
  <si>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</si>
  <si>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</si>
  <si>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</si>
  <si>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</si>
  <si>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</si>
  <si>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</si>
  <si>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</si>
  <si>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</si>
  <si>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対比（％）</t>
    <rPh sb="0" eb="2">
      <t>タイヒ</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</si>
  <si>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</si>
  <si>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</si>
  <si>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</si>
  <si>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</si>
  <si>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</si>
  <si>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2"/>
  </si>
  <si>
    <t>（注）人口については、各調査対象年度の1月1日現在の住民基本台帳に登載されている人口に基づいている。</t>
    <rPh sb="14" eb="16">
      <t>タイショウ</t>
    </rPh>
    <phoneticPr fontId="3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</si>
  <si>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</si>
  <si>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</si>
  <si>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</si>
  <si>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</si>
  <si>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</si>
  <si>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</si>
  <si>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</si>
  <si>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</si>
  <si>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</si>
  <si>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</si>
  <si>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</si>
  <si>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</si>
  <si>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</si>
  <si>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</si>
  <si>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</si>
  <si>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</si>
  <si>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</si>
  <si>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</si>
  <si>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</si>
  <si>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3.73</t>
  </si>
  <si>
    <t>▲ 3.15</t>
  </si>
  <si>
    <t>その他会計（赤字）</t>
  </si>
  <si>
    <t>庁舎整備基金</t>
  </si>
  <si>
    <t>合併振興基金</t>
  </si>
  <si>
    <t>地域福祉基金</t>
  </si>
  <si>
    <t>公共施設等総合管理基金</t>
  </si>
  <si>
    <t>となみっ子応援基金</t>
  </si>
  <si>
    <t>砺波広域圏事務組合（一般会計）</t>
    <rPh sb="0" eb="2">
      <t>トナミ</t>
    </rPh>
    <rPh sb="2" eb="5">
      <t>コウイキケン</t>
    </rPh>
    <rPh sb="5" eb="7">
      <t>ジム</t>
    </rPh>
    <rPh sb="7" eb="9">
      <t>クミアイ</t>
    </rPh>
    <rPh sb="10" eb="12">
      <t>イッパン</t>
    </rPh>
    <rPh sb="12" eb="14">
      <t>カイケイ</t>
    </rPh>
    <phoneticPr fontId="32"/>
  </si>
  <si>
    <t>砺波広域圏事務組合（水道事業会計）</t>
  </si>
  <si>
    <t>富山県市町村総合事務組合（一般会計）</t>
  </si>
  <si>
    <t>富山県市町村会館管理組合（一般会計）</t>
  </si>
  <si>
    <t>庄川水害予防組合（一般会計）</t>
    <rPh sb="0" eb="2">
      <t>ショウガワ</t>
    </rPh>
    <rPh sb="2" eb="4">
      <t>スイガイ</t>
    </rPh>
    <rPh sb="4" eb="6">
      <t>ヨボウ</t>
    </rPh>
    <rPh sb="6" eb="8">
      <t>クミアイ</t>
    </rPh>
    <rPh sb="9" eb="11">
      <t>イッパン</t>
    </rPh>
    <rPh sb="11" eb="13">
      <t>カイケイ</t>
    </rPh>
    <phoneticPr fontId="32"/>
  </si>
  <si>
    <t>砺波地方介護保険組合（介護保険特別会計）</t>
  </si>
  <si>
    <t>砺波地方介護保険組合（養護老人ホーム楽寿荘事業特別会計）</t>
  </si>
  <si>
    <t>砺波地域消防組合（一般会計）</t>
    <rPh sb="0" eb="2">
      <t>トナミ</t>
    </rPh>
    <rPh sb="2" eb="4">
      <t>チイキ</t>
    </rPh>
    <rPh sb="4" eb="6">
      <t>ショウボウ</t>
    </rPh>
    <rPh sb="6" eb="8">
      <t>クミアイ</t>
    </rPh>
    <rPh sb="9" eb="11">
      <t>イッパン</t>
    </rPh>
    <rPh sb="11" eb="13">
      <t>カイケイ</t>
    </rPh>
    <phoneticPr fontId="32"/>
  </si>
  <si>
    <t>砺波市土地開発公社</t>
    <rPh sb="0" eb="3">
      <t>トナミシ</t>
    </rPh>
    <rPh sb="3" eb="5">
      <t>トチ</t>
    </rPh>
    <rPh sb="5" eb="7">
      <t>カイハツ</t>
    </rPh>
    <rPh sb="7" eb="9">
      <t>コウシャ</t>
    </rPh>
    <phoneticPr fontId="32"/>
  </si>
  <si>
    <t>公益財団法人砺波市花と緑と文化の財団</t>
    <rPh sb="0" eb="2">
      <t>コウエキ</t>
    </rPh>
    <rPh sb="2" eb="4">
      <t>ザイダン</t>
    </rPh>
    <rPh sb="4" eb="6">
      <t>ホウジン</t>
    </rPh>
    <rPh sb="6" eb="9">
      <t>トナミシ</t>
    </rPh>
    <rPh sb="9" eb="10">
      <t>ハナ</t>
    </rPh>
    <rPh sb="11" eb="12">
      <t>ミドリ</t>
    </rPh>
    <rPh sb="13" eb="15">
      <t>ブンカ</t>
    </rPh>
    <rPh sb="16" eb="18">
      <t>ザイダン</t>
    </rPh>
    <phoneticPr fontId="32"/>
  </si>
  <si>
    <t>公益財団法人砺波市体育協会</t>
    <rPh sb="0" eb="2">
      <t>コウエキ</t>
    </rPh>
    <rPh sb="2" eb="4">
      <t>ザイダン</t>
    </rPh>
    <rPh sb="4" eb="6">
      <t>ホウジン</t>
    </rPh>
    <rPh sb="6" eb="9">
      <t>トナミシ</t>
    </rPh>
    <rPh sb="9" eb="11">
      <t>タイイク</t>
    </rPh>
    <rPh sb="11" eb="13">
      <t>キョウカイ</t>
    </rPh>
    <phoneticPr fontId="32"/>
  </si>
  <si>
    <t>エフエムとなみ</t>
  </si>
  <si>
    <t>庄川泉源株式会社</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</si>
  <si>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</si>
  <si>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</si>
  <si>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類似団体と比べて将来負担比率が1.3ポイント高く、有形固定資産減価償却率が0.6ポイント高くなっている。
　現在の公共施設を継続して更新することは、将来負担比率の増加につながるため、今後の修繕改修については、公共施設等総合管理計画や個別施設計画に基づき、公共施設の統廃合を検討するとともに、更新すべき施設においては計画的な修繕改修に努める。また、継続する公共施設において、将来の大規模更新事業を見込むものについては、予め基金を積み立てていくなど、将来への負担が軽減されるよう努める。</t>
  </si>
  <si>
    <t>当該団体値</t>
    <rPh sb="0" eb="2">
      <t>トウガイ</t>
    </rPh>
    <rPh sb="2" eb="4">
      <t>ダンタイ</t>
    </rPh>
    <rPh sb="4" eb="5">
      <t>アタイ</t>
    </rPh>
    <phoneticPr fontId="32"/>
  </si>
  <si>
    <t>　類似団体と比べて将来負担比率が1.3ポイント、実質公債費比率が3.7ポイント高くなっており、引き続き負担軽減のため、新規事業については精査・事業選択に努める。
　実質公債費比率については、新砺波体育センター整備事業や新砺波図書館整備事業等の大型事業に係る借入が令和3年度までに完了していること、令和3年度に減債基金を財源とした繰上償還を実施したことなどから下降していたが新庁舎の建設等により将来的には上昇する見込みである。
　将来負担比率については、類似団体と比べれば高いものの、地方債現在高の減少や地方債の借入れを交付税算定があるものを中心に行っていることにより低い水準を維持している。</t>
    <rPh sb="47" eb="48">
      <t>ヒ</t>
    </rPh>
    <rPh sb="49" eb="50">
      <t>ツヅ</t>
    </rPh>
    <rPh sb="179" eb="181">
      <t>カコウ</t>
    </rPh>
    <rPh sb="186" eb="189">
      <t>シンチョウシャ</t>
    </rPh>
    <rPh sb="190" eb="192">
      <t>ケンセツ</t>
    </rPh>
    <rPh sb="192" eb="193">
      <t>トウ</t>
    </rPh>
    <rPh sb="196" eb="199">
      <t>ショウライテキ</t>
    </rPh>
    <rPh sb="201" eb="203">
      <t>ジョウショウ</t>
    </rPh>
    <rPh sb="205" eb="207">
      <t>ミコ</t>
    </rPh>
    <rPh sb="226" eb="228">
      <t>ルイジ</t>
    </rPh>
    <rPh sb="228" eb="230">
      <t>ダンタイ</t>
    </rPh>
    <rPh sb="231" eb="232">
      <t>クラ</t>
    </rPh>
    <rPh sb="235" eb="236">
      <t>タカ</t>
    </rPh>
    <rPh sb="251" eb="254">
      <t>チホウサイ</t>
    </rPh>
    <rPh sb="255" eb="257">
      <t>カリイ</t>
    </rPh>
    <rPh sb="270" eb="272">
      <t>チュウシン</t>
    </rPh>
    <rPh sb="273" eb="274">
      <t>オコナ</t>
    </rPh>
    <phoneticPr fontId="32"/>
  </si>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</sst>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45">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cellStyleXfs>
  <cellXfs count="1100">
    <xf numFmtId="0" fontId="0" fillId="0" borderId="0" xfId="0">
      <alignment vertical="center"/>
    </xf>
    <xf numFmtId="0" fontId="2" fillId="0" borderId="0" xfId="14" applyFont="1">
      <alignment vertical="center"/>
    </xf>
    <xf numFmtId="49" fontId="2" fillId="0" borderId="0" xfId="14" applyNumberFormat="1" applyFont="1">
      <alignment vertical="center"/>
    </xf>
    <xf numFmtId="49" fontId="7" fillId="0" borderId="0" xfId="14" applyNumberFormat="1" applyFont="1" applyAlignment="1">
      <alignment horizontal="center" vertical="center"/>
    </xf>
    <xf numFmtId="0" fontId="8" fillId="0" borderId="0" xfId="14" applyFont="1">
      <alignment vertical="center"/>
    </xf>
    <xf numFmtId="0" fontId="2" fillId="0" borderId="1" xfId="14" applyFont="1" applyBorder="1" applyAlignment="1">
      <alignment horizontal="center" vertical="center"/>
    </xf>
    <xf numFmtId="0" fontId="2" fillId="0" borderId="2" xfId="14" applyFont="1" applyBorder="1" applyAlignment="1">
      <alignment horizontal="center" vertical="center"/>
    </xf>
    <xf numFmtId="0" fontId="2" fillId="0" borderId="3" xfId="14" applyFont="1" applyBorder="1" applyAlignment="1">
      <alignment horizontal="center" vertical="center"/>
    </xf>
    <xf numFmtId="0" fontId="2" fillId="0" borderId="4" xfId="14" applyFont="1" applyBorder="1" applyAlignment="1">
      <alignment horizontal="center" vertical="center"/>
    </xf>
    <xf numFmtId="0" fontId="2" fillId="0" borderId="5" xfId="14" applyFont="1" applyBorder="1" applyAlignment="1">
      <alignment horizontal="center" vertical="center"/>
    </xf>
    <xf numFmtId="0" fontId="2" fillId="0" borderId="6" xfId="14" applyFont="1" applyBorder="1" applyAlignment="1">
      <alignment horizontal="center" vertical="center"/>
    </xf>
    <xf numFmtId="0" fontId="2" fillId="0" borderId="7" xfId="14" applyFont="1" applyBorder="1" applyAlignment="1">
      <alignment horizontal="center" vertical="center" wrapText="1"/>
    </xf>
    <xf numFmtId="0" fontId="2" fillId="0" borderId="8" xfId="14" applyFont="1" applyBorder="1" applyAlignment="1">
      <alignment horizontal="center" vertical="center" wrapText="1"/>
    </xf>
    <xf numFmtId="0" fontId="2" fillId="0" borderId="9" xfId="14" applyFont="1" applyBorder="1" applyAlignment="1">
      <alignment horizontal="center" vertical="center" wrapText="1"/>
    </xf>
    <xf numFmtId="0" fontId="2" fillId="0" borderId="10" xfId="14" applyFont="1" applyBorder="1" applyAlignment="1">
      <alignment horizontal="center" vertical="center"/>
    </xf>
    <xf numFmtId="0" fontId="2" fillId="0" borderId="11" xfId="14" applyFont="1" applyBorder="1" applyAlignment="1">
      <alignment horizontal="center" vertical="center"/>
    </xf>
    <xf numFmtId="0" fontId="2" fillId="0" borderId="12" xfId="14" applyFont="1" applyBorder="1" applyAlignment="1">
      <alignment horizontal="center" vertical="center" textRotation="255"/>
    </xf>
    <xf numFmtId="0" fontId="2" fillId="0" borderId="8" xfId="14" applyFont="1" applyBorder="1" applyAlignment="1">
      <alignment horizontal="center" vertical="center" textRotation="255"/>
    </xf>
    <xf numFmtId="0" fontId="2" fillId="0" borderId="9" xfId="14" applyFont="1" applyBorder="1" applyAlignment="1">
      <alignment horizontal="center" vertical="center" textRotation="255"/>
    </xf>
    <xf numFmtId="0" fontId="2" fillId="0" borderId="8" xfId="14" applyFont="1" applyBorder="1">
      <alignment vertical="center"/>
    </xf>
    <xf numFmtId="49" fontId="2" fillId="0" borderId="8" xfId="14" applyNumberFormat="1" applyFont="1" applyBorder="1">
      <alignment vertical="center"/>
    </xf>
    <xf numFmtId="0" fontId="2" fillId="0" borderId="9" xfId="14" applyFont="1" applyBorder="1">
      <alignment vertical="center"/>
    </xf>
    <xf numFmtId="0" fontId="2" fillId="0" borderId="13" xfId="14" applyFont="1" applyBorder="1" applyAlignment="1">
      <alignment horizontal="center" vertical="center"/>
    </xf>
    <xf numFmtId="0" fontId="2" fillId="0" borderId="14" xfId="14" applyFont="1" applyBorder="1" applyAlignment="1">
      <alignment horizontal="center" vertical="center"/>
    </xf>
    <xf numFmtId="0" fontId="2" fillId="0" borderId="15" xfId="14" applyFont="1" applyBorder="1" applyAlignment="1">
      <alignment horizontal="center" vertical="center"/>
    </xf>
    <xf numFmtId="0" fontId="2" fillId="0" borderId="16" xfId="14" applyFont="1" applyBorder="1" applyAlignment="1">
      <alignment horizontal="center" vertical="center"/>
    </xf>
    <xf numFmtId="0" fontId="2" fillId="0" borderId="17" xfId="14" applyFont="1" applyBorder="1" applyAlignment="1">
      <alignment horizontal="center" vertical="center"/>
    </xf>
    <xf numFmtId="0" fontId="2" fillId="0" borderId="18" xfId="14" applyFont="1" applyBorder="1" applyAlignment="1">
      <alignment horizontal="center" vertical="center"/>
    </xf>
    <xf numFmtId="0" fontId="2" fillId="0" borderId="19" xfId="14" applyFont="1" applyBorder="1" applyAlignment="1">
      <alignment horizontal="center" vertical="center" wrapText="1"/>
    </xf>
    <xf numFmtId="0" fontId="2" fillId="0" borderId="0" xfId="14" applyFont="1" applyAlignment="1">
      <alignment horizontal="center" vertical="center" wrapText="1"/>
    </xf>
    <xf numFmtId="0" fontId="2" fillId="0" borderId="20" xfId="14" applyFont="1" applyBorder="1" applyAlignment="1">
      <alignment horizontal="center" vertical="center" wrapText="1"/>
    </xf>
    <xf numFmtId="0" fontId="2" fillId="0" borderId="21" xfId="14" applyFont="1" applyBorder="1" applyAlignment="1">
      <alignment horizontal="center" vertical="center"/>
    </xf>
    <xf numFmtId="0" fontId="2" fillId="0" borderId="22" xfId="14" applyFont="1" applyBorder="1" applyAlignment="1">
      <alignment horizontal="center" vertical="center"/>
    </xf>
    <xf numFmtId="0" fontId="2" fillId="0" borderId="23" xfId="14" applyFont="1" applyBorder="1" applyAlignment="1">
      <alignment horizontal="center" vertical="center" textRotation="255"/>
    </xf>
    <xf numFmtId="0" fontId="2" fillId="0" borderId="0" xfId="14" applyFont="1" applyAlignment="1">
      <alignment horizontal="center" vertical="center" textRotation="255"/>
    </xf>
    <xf numFmtId="0" fontId="2" fillId="0" borderId="20" xfId="14" applyFont="1" applyBorder="1" applyAlignment="1">
      <alignment horizontal="center" vertical="center" textRotation="255"/>
    </xf>
    <xf numFmtId="49" fontId="2" fillId="0" borderId="0" xfId="14" applyNumberFormat="1" applyFont="1" applyAlignment="1">
      <alignment horizontal="left" vertical="center"/>
    </xf>
    <xf numFmtId="49" fontId="2" fillId="0" borderId="0" xfId="14" applyNumberFormat="1" applyFont="1" applyAlignment="1">
      <alignment horizontal="center" vertical="center"/>
    </xf>
    <xf numFmtId="176" fontId="2" fillId="0" borderId="0" xfId="14" applyNumberFormat="1" applyFont="1" applyAlignment="1" applyProtection="1">
      <alignment horizontal="center" vertical="center" shrinkToFit="1"/>
      <protection hidden="1"/>
    </xf>
    <xf numFmtId="0" fontId="2" fillId="0" borderId="20" xfId="14" applyFont="1" applyBorder="1">
      <alignment vertical="center"/>
    </xf>
    <xf numFmtId="0" fontId="9" fillId="0" borderId="0" xfId="14" applyFont="1">
      <alignment vertical="center"/>
    </xf>
    <xf numFmtId="0" fontId="2" fillId="0" borderId="16" xfId="14" applyFont="1" applyBorder="1" applyAlignment="1">
      <alignment horizontal="center" vertical="center" textRotation="255"/>
    </xf>
    <xf numFmtId="0" fontId="2" fillId="0" borderId="14" xfId="14" applyFont="1" applyBorder="1" applyAlignment="1">
      <alignment horizontal="center" vertical="center" textRotation="255"/>
    </xf>
    <xf numFmtId="0" fontId="2" fillId="0" borderId="17" xfId="14" applyFont="1" applyBorder="1" applyAlignment="1">
      <alignment horizontal="center" vertical="center" textRotation="255"/>
    </xf>
    <xf numFmtId="0" fontId="2" fillId="0" borderId="24" xfId="14" applyFont="1" applyBorder="1" applyAlignment="1">
      <alignment horizontal="center" vertical="center"/>
    </xf>
    <xf numFmtId="0" fontId="2" fillId="0" borderId="25" xfId="14" applyFont="1" applyBorder="1" applyAlignment="1">
      <alignment horizontal="center" vertical="center"/>
    </xf>
    <xf numFmtId="0" fontId="2" fillId="0" borderId="26" xfId="14" applyFont="1" applyBorder="1" applyAlignment="1">
      <alignment horizontal="center" vertical="center"/>
    </xf>
    <xf numFmtId="0" fontId="2" fillId="0" borderId="27" xfId="14" applyFont="1" applyBorder="1" applyAlignment="1">
      <alignment horizontal="center" vertical="center"/>
    </xf>
    <xf numFmtId="0" fontId="2" fillId="0" borderId="28" xfId="14" applyFont="1" applyBorder="1" applyAlignment="1">
      <alignment horizontal="center" vertical="center"/>
    </xf>
    <xf numFmtId="0" fontId="2" fillId="0" borderId="29" xfId="14" applyFont="1" applyBorder="1" applyAlignment="1">
      <alignment horizontal="center" vertical="center"/>
    </xf>
    <xf numFmtId="0" fontId="2" fillId="0" borderId="30" xfId="14" applyFont="1" applyBorder="1" applyAlignment="1">
      <alignment horizontal="center" vertical="center"/>
    </xf>
    <xf numFmtId="0" fontId="2" fillId="0" borderId="31" xfId="14" applyFont="1" applyBorder="1" applyAlignment="1">
      <alignment horizontal="center" vertical="center"/>
    </xf>
    <xf numFmtId="0" fontId="2" fillId="0" borderId="32" xfId="14" applyFont="1" applyBorder="1">
      <alignment vertical="center"/>
    </xf>
    <xf numFmtId="0" fontId="2" fillId="0" borderId="33" xfId="14" applyFont="1" applyBorder="1">
      <alignment vertical="center"/>
    </xf>
    <xf numFmtId="0" fontId="2" fillId="0" borderId="0" xfId="14" applyFont="1" applyAlignment="1">
      <alignment horizontal="center" vertical="center"/>
    </xf>
    <xf numFmtId="0" fontId="10" fillId="0" borderId="0" xfId="14" applyFont="1" applyAlignment="1" applyProtection="1">
      <alignment horizontal="left" vertical="center" wrapText="1"/>
      <protection hidden="1"/>
    </xf>
    <xf numFmtId="0" fontId="2" fillId="0" borderId="23" xfId="14" applyFont="1" applyBorder="1" applyAlignment="1">
      <alignment horizontal="center" vertical="center"/>
    </xf>
    <xf numFmtId="0" fontId="2" fillId="0" borderId="34" xfId="14" applyFont="1" applyBorder="1" applyAlignment="1">
      <alignment horizontal="center" vertical="center"/>
    </xf>
    <xf numFmtId="0" fontId="2" fillId="0" borderId="35" xfId="14" applyFont="1" applyBorder="1">
      <alignment vertical="center"/>
    </xf>
    <xf numFmtId="0" fontId="2" fillId="0" borderId="36" xfId="14" applyFont="1" applyBorder="1">
      <alignment vertical="center"/>
    </xf>
    <xf numFmtId="0" fontId="2" fillId="0" borderId="13" xfId="14" applyFont="1" applyBorder="1" applyAlignment="1">
      <alignment horizontal="center" vertical="center" wrapText="1"/>
    </xf>
    <xf numFmtId="0" fontId="2" fillId="0" borderId="14" xfId="14" applyFont="1" applyBorder="1" applyAlignment="1">
      <alignment horizontal="center" vertical="center" wrapText="1"/>
    </xf>
    <xf numFmtId="0" fontId="2" fillId="0" borderId="17" xfId="14" applyFont="1" applyBorder="1" applyAlignment="1">
      <alignment horizontal="center" vertical="center" wrapText="1"/>
    </xf>
    <xf numFmtId="0" fontId="2" fillId="0" borderId="37" xfId="14" applyFont="1" applyBorder="1">
      <alignment vertical="center"/>
    </xf>
    <xf numFmtId="0" fontId="2" fillId="0" borderId="38" xfId="14" applyFont="1" applyBorder="1">
      <alignment vertical="center"/>
    </xf>
    <xf numFmtId="0" fontId="2" fillId="0" borderId="39" xfId="14" applyFont="1" applyBorder="1">
      <alignment vertical="center"/>
    </xf>
    <xf numFmtId="0" fontId="11" fillId="0" borderId="40" xfId="14" applyFont="1" applyBorder="1">
      <alignment vertical="center"/>
    </xf>
    <xf numFmtId="0" fontId="11" fillId="0" borderId="26" xfId="15" applyFont="1" applyBorder="1">
      <alignment vertical="center"/>
    </xf>
    <xf numFmtId="0" fontId="11" fillId="0" borderId="30" xfId="14" applyFont="1" applyBorder="1">
      <alignment vertical="center"/>
    </xf>
    <xf numFmtId="0" fontId="11" fillId="0" borderId="28" xfId="15" applyFont="1" applyBorder="1" applyAlignment="1">
      <alignment horizontal="center" vertical="center"/>
    </xf>
    <xf numFmtId="177" fontId="2" fillId="0" borderId="29" xfId="14" applyNumberFormat="1" applyFont="1" applyBorder="1" applyAlignment="1">
      <alignment horizontal="right" vertical="center" shrinkToFit="1"/>
    </xf>
    <xf numFmtId="178" fontId="2" fillId="0" borderId="29" xfId="14" applyNumberFormat="1" applyFont="1" applyBorder="1" applyAlignment="1">
      <alignment horizontal="right" vertical="center" shrinkToFit="1"/>
    </xf>
    <xf numFmtId="178" fontId="2" fillId="0" borderId="32" xfId="14" applyNumberFormat="1" applyFont="1" applyBorder="1" applyAlignment="1">
      <alignment horizontal="right" vertical="center" shrinkToFit="1"/>
    </xf>
    <xf numFmtId="178" fontId="2" fillId="0" borderId="33" xfId="14" applyNumberFormat="1" applyFont="1" applyBorder="1" applyAlignment="1">
      <alignment horizontal="right" vertical="center"/>
    </xf>
    <xf numFmtId="0" fontId="2" fillId="0" borderId="22" xfId="14" applyFont="1" applyBorder="1">
      <alignment vertical="center"/>
    </xf>
    <xf numFmtId="0" fontId="11" fillId="0" borderId="22" xfId="14" applyFont="1" applyBorder="1">
      <alignment vertical="center"/>
    </xf>
    <xf numFmtId="0" fontId="11" fillId="0" borderId="30" xfId="15" applyFont="1" applyBorder="1" applyAlignment="1">
      <alignment horizontal="center" vertical="center" shrinkToFit="1"/>
    </xf>
    <xf numFmtId="0" fontId="11" fillId="0" borderId="35" xfId="14" applyFont="1" applyBorder="1">
      <alignment vertical="center"/>
    </xf>
    <xf numFmtId="0" fontId="11" fillId="0" borderId="23" xfId="14" applyFont="1" applyBorder="1">
      <alignment vertical="center"/>
    </xf>
    <xf numFmtId="0" fontId="11" fillId="0" borderId="33" xfId="15" applyFont="1" applyBorder="1" applyAlignment="1">
      <alignment horizontal="center" vertical="center" shrinkToFit="1"/>
    </xf>
    <xf numFmtId="178" fontId="2" fillId="0" borderId="35" xfId="14" applyNumberFormat="1" applyFont="1" applyBorder="1" applyAlignment="1">
      <alignment horizontal="right" vertical="center" shrinkToFit="1"/>
    </xf>
    <xf numFmtId="178" fontId="2" fillId="0" borderId="36" xfId="14" applyNumberFormat="1" applyFont="1" applyBorder="1" applyAlignment="1">
      <alignment horizontal="right" vertical="center"/>
    </xf>
    <xf numFmtId="0" fontId="11" fillId="0" borderId="23" xfId="15" applyFont="1" applyBorder="1" applyAlignment="1">
      <alignment horizontal="center" vertical="center" shrinkToFit="1"/>
    </xf>
    <xf numFmtId="0" fontId="11" fillId="0" borderId="36" xfId="15" applyFont="1" applyBorder="1" applyAlignment="1">
      <alignment horizontal="center" vertical="center" shrinkToFit="1"/>
    </xf>
    <xf numFmtId="178" fontId="2" fillId="0" borderId="37" xfId="14" applyNumberFormat="1" applyFont="1" applyBorder="1" applyAlignment="1">
      <alignment horizontal="right" vertical="center" shrinkToFit="1"/>
    </xf>
    <xf numFmtId="178" fontId="2" fillId="0" borderId="38" xfId="14" applyNumberFormat="1" applyFont="1" applyBorder="1" applyAlignment="1">
      <alignment horizontal="right" vertical="center"/>
    </xf>
    <xf numFmtId="0" fontId="2" fillId="0" borderId="41" xfId="14" applyFont="1" applyBorder="1">
      <alignment vertical="center"/>
    </xf>
    <xf numFmtId="0" fontId="11" fillId="0" borderId="41" xfId="14" applyFont="1" applyBorder="1">
      <alignment vertical="center"/>
    </xf>
    <xf numFmtId="0" fontId="11" fillId="0" borderId="16" xfId="15" applyFont="1" applyBorder="1" applyAlignment="1">
      <alignment horizontal="center" vertical="center" shrinkToFit="1"/>
    </xf>
    <xf numFmtId="0" fontId="11" fillId="0" borderId="37" xfId="14" applyFont="1" applyBorder="1">
      <alignment vertical="center"/>
    </xf>
    <xf numFmtId="0" fontId="11" fillId="0" borderId="16" xfId="14" applyFont="1" applyBorder="1">
      <alignment vertical="center"/>
    </xf>
    <xf numFmtId="0" fontId="11" fillId="0" borderId="38" xfId="15" applyFont="1" applyBorder="1" applyAlignment="1">
      <alignment horizontal="center" vertical="center" shrinkToFit="1"/>
    </xf>
    <xf numFmtId="0" fontId="10" fillId="0" borderId="30" xfId="14" applyFont="1" applyBorder="1" applyAlignment="1">
      <alignment horizontal="center" vertical="center" wrapText="1"/>
    </xf>
    <xf numFmtId="0" fontId="10" fillId="0" borderId="31" xfId="14" applyFont="1" applyBorder="1" applyAlignment="1">
      <alignment horizontal="center" vertical="center" wrapText="1"/>
    </xf>
    <xf numFmtId="0" fontId="2" fillId="0" borderId="40" xfId="14" applyFont="1" applyBorder="1" applyAlignment="1">
      <alignment horizontal="center" vertical="center"/>
    </xf>
    <xf numFmtId="0" fontId="2" fillId="0" borderId="42" xfId="14" applyFont="1" applyBorder="1" applyAlignment="1">
      <alignment horizontal="center" vertical="center"/>
    </xf>
    <xf numFmtId="0" fontId="2" fillId="0" borderId="43" xfId="14" applyFont="1" applyBorder="1" applyAlignment="1">
      <alignment horizontal="center" vertical="center"/>
    </xf>
    <xf numFmtId="178" fontId="2" fillId="0" borderId="39" xfId="14" applyNumberFormat="1" applyFont="1" applyBorder="1" applyAlignment="1">
      <alignment horizontal="right" vertical="center" shrinkToFit="1"/>
    </xf>
    <xf numFmtId="179" fontId="2" fillId="0" borderId="33" xfId="14" applyNumberFormat="1" applyFont="1" applyBorder="1" applyAlignment="1">
      <alignment horizontal="right" vertical="center" shrinkToFit="1"/>
    </xf>
    <xf numFmtId="178" fontId="11" fillId="0" borderId="40" xfId="14" applyNumberFormat="1" applyFont="1" applyBorder="1" applyAlignment="1">
      <alignment horizontal="right" vertical="center" shrinkToFit="1"/>
    </xf>
    <xf numFmtId="178" fontId="11" fillId="0" borderId="32" xfId="14" applyNumberFormat="1" applyFont="1" applyBorder="1" applyAlignment="1">
      <alignment horizontal="right" vertical="center" shrinkToFit="1"/>
    </xf>
    <xf numFmtId="179" fontId="11" fillId="0" borderId="30" xfId="14" applyNumberFormat="1" applyFont="1" applyBorder="1" applyAlignment="1">
      <alignment horizontal="right" vertical="center" shrinkToFit="1"/>
    </xf>
    <xf numFmtId="177" fontId="2" fillId="0" borderId="44" xfId="14" applyNumberFormat="1" applyFont="1" applyBorder="1" applyAlignment="1">
      <alignment horizontal="right" vertical="center" shrinkToFit="1"/>
    </xf>
    <xf numFmtId="178" fontId="2" fillId="0" borderId="44" xfId="14" applyNumberFormat="1" applyFont="1" applyBorder="1" applyAlignment="1">
      <alignment horizontal="right" vertical="center" shrinkToFit="1"/>
    </xf>
    <xf numFmtId="0" fontId="10" fillId="0" borderId="23" xfId="14" applyFont="1" applyBorder="1" applyAlignment="1">
      <alignment horizontal="center" vertical="center" wrapText="1"/>
    </xf>
    <xf numFmtId="0" fontId="10" fillId="0" borderId="34" xfId="14" applyFont="1" applyBorder="1" applyAlignment="1">
      <alignment horizontal="center" vertical="center" wrapText="1"/>
    </xf>
    <xf numFmtId="178" fontId="2" fillId="0" borderId="22" xfId="14" applyNumberFormat="1" applyFont="1" applyBorder="1" applyAlignment="1">
      <alignment horizontal="right" vertical="center" shrinkToFit="1"/>
    </xf>
    <xf numFmtId="179" fontId="2" fillId="0" borderId="36" xfId="14" applyNumberFormat="1" applyFont="1" applyBorder="1" applyAlignment="1">
      <alignment horizontal="right" vertical="center" shrinkToFit="1"/>
    </xf>
    <xf numFmtId="178" fontId="11" fillId="0" borderId="19" xfId="14" applyNumberFormat="1" applyFont="1" applyBorder="1" applyAlignment="1">
      <alignment horizontal="right" vertical="center" shrinkToFit="1"/>
    </xf>
    <xf numFmtId="178" fontId="11" fillId="0" borderId="35" xfId="14" applyNumberFormat="1" applyFont="1" applyBorder="1" applyAlignment="1">
      <alignment horizontal="right" vertical="center" shrinkToFit="1"/>
    </xf>
    <xf numFmtId="179" fontId="11" fillId="0" borderId="23" xfId="14" applyNumberFormat="1" applyFont="1" applyBorder="1" applyAlignment="1">
      <alignment horizontal="right" vertical="center" shrinkToFit="1"/>
    </xf>
    <xf numFmtId="0" fontId="2" fillId="0" borderId="0" xfId="14" applyFont="1" applyAlignment="1">
      <alignment horizontal="left" vertical="center"/>
    </xf>
    <xf numFmtId="0" fontId="2" fillId="0" borderId="45" xfId="14" applyFont="1" applyBorder="1" applyAlignment="1">
      <alignment horizontal="center" vertical="center"/>
    </xf>
    <xf numFmtId="0" fontId="2" fillId="0" borderId="46" xfId="14" applyFont="1" applyBorder="1" applyAlignment="1">
      <alignment horizontal="center" vertical="center"/>
    </xf>
    <xf numFmtId="0" fontId="2" fillId="0" borderId="47" xfId="14" applyFont="1" applyBorder="1" applyAlignment="1">
      <alignment horizontal="center" vertical="center"/>
    </xf>
    <xf numFmtId="0" fontId="2" fillId="0" borderId="48" xfId="14" applyFont="1" applyBorder="1" applyAlignment="1">
      <alignment horizontal="center" vertical="center"/>
    </xf>
    <xf numFmtId="0" fontId="2" fillId="0" borderId="49" xfId="14" applyFont="1" applyBorder="1" applyAlignment="1">
      <alignment horizontal="center" vertical="center"/>
    </xf>
    <xf numFmtId="178" fontId="2" fillId="0" borderId="50" xfId="14" applyNumberFormat="1" applyFont="1" applyBorder="1" applyAlignment="1">
      <alignment horizontal="right" vertical="center" shrinkToFit="1"/>
    </xf>
    <xf numFmtId="178" fontId="2" fillId="0" borderId="51" xfId="14" applyNumberFormat="1" applyFont="1" applyBorder="1" applyAlignment="1">
      <alignment horizontal="right" vertical="center" shrinkToFit="1"/>
    </xf>
    <xf numFmtId="179" fontId="2" fillId="0" borderId="52" xfId="14" applyNumberFormat="1" applyFont="1" applyBorder="1" applyAlignment="1">
      <alignment horizontal="right" vertical="center" shrinkToFit="1"/>
    </xf>
    <xf numFmtId="178" fontId="11" fillId="0" borderId="53" xfId="14" applyNumberFormat="1" applyFont="1" applyBorder="1" applyAlignment="1">
      <alignment horizontal="right" vertical="center" shrinkToFit="1"/>
    </xf>
    <xf numFmtId="178" fontId="11" fillId="0" borderId="51" xfId="14" applyNumberFormat="1" applyFont="1" applyBorder="1" applyAlignment="1">
      <alignment horizontal="right" vertical="center" shrinkToFit="1"/>
    </xf>
    <xf numFmtId="179" fontId="11" fillId="0" borderId="54" xfId="14" applyNumberFormat="1" applyFont="1" applyBorder="1" applyAlignment="1">
      <alignment horizontal="right" vertical="center" shrinkToFit="1"/>
    </xf>
    <xf numFmtId="177" fontId="2" fillId="0" borderId="55" xfId="14" applyNumberFormat="1" applyFont="1" applyBorder="1" applyAlignment="1">
      <alignment horizontal="right" vertical="center" shrinkToFit="1"/>
    </xf>
    <xf numFmtId="178" fontId="2" fillId="0" borderId="55" xfId="14" applyNumberFormat="1" applyFont="1" applyBorder="1" applyAlignment="1">
      <alignment horizontal="right" vertical="center" shrinkToFit="1"/>
    </xf>
    <xf numFmtId="0" fontId="10" fillId="0" borderId="16" xfId="14" applyFont="1" applyBorder="1" applyAlignment="1">
      <alignment horizontal="center" vertical="center" wrapText="1"/>
    </xf>
    <xf numFmtId="0" fontId="10" fillId="0" borderId="15" xfId="14" applyFont="1" applyBorder="1" applyAlignment="1">
      <alignment horizontal="center" vertical="center" wrapText="1"/>
    </xf>
    <xf numFmtId="0" fontId="2" fillId="0" borderId="7" xfId="14" applyFont="1" applyBorder="1" applyAlignment="1">
      <alignment horizontal="center" vertical="center"/>
    </xf>
    <xf numFmtId="0" fontId="2" fillId="0" borderId="8" xfId="14" applyFont="1" applyBorder="1" applyAlignment="1">
      <alignment horizontal="center" vertical="center"/>
    </xf>
    <xf numFmtId="0" fontId="2" fillId="0" borderId="56" xfId="14" applyFont="1" applyBorder="1" applyAlignment="1">
      <alignment horizontal="center" vertical="center"/>
    </xf>
    <xf numFmtId="0" fontId="2" fillId="0" borderId="12" xfId="14" applyFont="1" applyBorder="1" applyAlignment="1">
      <alignment horizontal="center" vertical="center"/>
    </xf>
    <xf numFmtId="0" fontId="2" fillId="0" borderId="9" xfId="14" applyFont="1" applyBorder="1" applyAlignment="1">
      <alignment horizontal="center" vertical="center"/>
    </xf>
    <xf numFmtId="0" fontId="2" fillId="0" borderId="57" xfId="14" applyFont="1" applyBorder="1" applyAlignment="1">
      <alignment horizontal="center" vertical="center"/>
    </xf>
    <xf numFmtId="0" fontId="2" fillId="0" borderId="30" xfId="14" applyFont="1" applyBorder="1" applyAlignment="1">
      <alignment horizontal="center" vertical="center" textRotation="255"/>
    </xf>
    <xf numFmtId="0" fontId="2" fillId="0" borderId="42" xfId="14" applyFont="1" applyBorder="1" applyAlignment="1">
      <alignment horizontal="center" vertical="center" textRotation="255"/>
    </xf>
    <xf numFmtId="0" fontId="2" fillId="0" borderId="31" xfId="14" applyFont="1" applyBorder="1" applyAlignment="1">
      <alignment horizontal="center" vertical="center" textRotation="255"/>
    </xf>
    <xf numFmtId="0" fontId="2" fillId="0" borderId="43" xfId="14" applyFont="1" applyBorder="1" applyAlignment="1">
      <alignment horizontal="center" vertical="center" shrinkToFit="1"/>
    </xf>
    <xf numFmtId="0" fontId="2" fillId="0" borderId="19" xfId="14" applyFont="1" applyBorder="1" applyAlignment="1">
      <alignment horizontal="center" vertical="center"/>
    </xf>
    <xf numFmtId="0" fontId="2" fillId="0" borderId="20" xfId="14" applyFont="1" applyBorder="1" applyAlignment="1">
      <alignment horizontal="center" vertical="center"/>
    </xf>
    <xf numFmtId="0" fontId="2" fillId="0" borderId="35" xfId="14" applyFont="1" applyBorder="1" applyAlignment="1">
      <alignment horizontal="center" vertical="center"/>
    </xf>
    <xf numFmtId="0" fontId="2" fillId="0" borderId="34" xfId="14" applyFont="1" applyBorder="1" applyAlignment="1">
      <alignment horizontal="center" vertical="center" textRotation="255"/>
    </xf>
    <xf numFmtId="0" fontId="2" fillId="0" borderId="20" xfId="14" applyFont="1" applyBorder="1" applyAlignment="1">
      <alignment horizontal="center" vertical="center" shrinkToFit="1"/>
    </xf>
    <xf numFmtId="0" fontId="2" fillId="0" borderId="15" xfId="14" applyFont="1" applyBorder="1" applyAlignment="1">
      <alignment horizontal="center" vertical="center" textRotation="255"/>
    </xf>
    <xf numFmtId="0" fontId="12" fillId="0" borderId="35" xfId="14" applyFont="1" applyBorder="1">
      <alignment vertical="center"/>
    </xf>
    <xf numFmtId="0" fontId="2" fillId="0" borderId="37" xfId="14" applyFont="1" applyBorder="1" applyAlignment="1">
      <alignment horizontal="center" vertical="center"/>
    </xf>
    <xf numFmtId="49" fontId="2" fillId="0" borderId="30" xfId="14" applyNumberFormat="1" applyFont="1" applyBorder="1" applyAlignment="1">
      <alignment horizontal="center" vertical="center"/>
    </xf>
    <xf numFmtId="49" fontId="2" fillId="0" borderId="42" xfId="14" applyNumberFormat="1" applyFont="1" applyBorder="1" applyAlignment="1">
      <alignment horizontal="center" vertical="center"/>
    </xf>
    <xf numFmtId="49" fontId="2" fillId="0" borderId="43" xfId="14" applyNumberFormat="1" applyFont="1" applyBorder="1" applyAlignment="1">
      <alignment horizontal="center" vertical="center"/>
    </xf>
    <xf numFmtId="0" fontId="2" fillId="0" borderId="32" xfId="14" applyFont="1" applyBorder="1" applyAlignment="1">
      <alignment horizontal="center" vertical="center" shrinkToFit="1"/>
    </xf>
    <xf numFmtId="180" fontId="2" fillId="0" borderId="32" xfId="14" applyNumberFormat="1" applyFont="1" applyBorder="1" applyAlignment="1">
      <alignment horizontal="right" vertical="center" shrinkToFit="1"/>
    </xf>
    <xf numFmtId="180" fontId="2" fillId="0" borderId="33" xfId="14" applyNumberFormat="1" applyFont="1" applyBorder="1" applyAlignment="1">
      <alignment horizontal="right" vertical="center" shrinkToFit="1"/>
    </xf>
    <xf numFmtId="178" fontId="2" fillId="0" borderId="19" xfId="14" applyNumberFormat="1" applyFont="1" applyBorder="1" applyAlignment="1">
      <alignment horizontal="right" vertical="center"/>
    </xf>
    <xf numFmtId="180" fontId="2" fillId="0" borderId="20" xfId="14" applyNumberFormat="1" applyFont="1" applyBorder="1" applyAlignment="1">
      <alignment horizontal="right" vertical="center"/>
    </xf>
    <xf numFmtId="49" fontId="2" fillId="0" borderId="23" xfId="14" applyNumberFormat="1" applyFont="1" applyBorder="1" applyAlignment="1">
      <alignment horizontal="center" vertical="center"/>
    </xf>
    <xf numFmtId="49" fontId="2" fillId="0" borderId="20" xfId="14" applyNumberFormat="1" applyFont="1" applyBorder="1" applyAlignment="1">
      <alignment horizontal="center" vertical="center"/>
    </xf>
    <xf numFmtId="0" fontId="2" fillId="0" borderId="35" xfId="14" applyFont="1" applyBorder="1" applyAlignment="1">
      <alignment horizontal="center" vertical="center" shrinkToFit="1"/>
    </xf>
    <xf numFmtId="180" fontId="2" fillId="0" borderId="35" xfId="14" applyNumberFormat="1" applyFont="1" applyBorder="1" applyAlignment="1">
      <alignment horizontal="right" vertical="center" shrinkToFit="1"/>
    </xf>
    <xf numFmtId="180" fontId="2" fillId="0" borderId="36" xfId="14" applyNumberFormat="1" applyFont="1" applyBorder="1" applyAlignment="1">
      <alignment horizontal="right" vertical="center" shrinkToFit="1"/>
    </xf>
    <xf numFmtId="0" fontId="2" fillId="0" borderId="37" xfId="14" applyFont="1" applyBorder="1" applyAlignment="1">
      <alignment horizontal="center" vertical="center" shrinkToFit="1"/>
    </xf>
    <xf numFmtId="180" fontId="2" fillId="0" borderId="37" xfId="14" applyNumberFormat="1" applyFont="1" applyBorder="1" applyAlignment="1">
      <alignment horizontal="right" vertical="center" shrinkToFit="1"/>
    </xf>
    <xf numFmtId="180" fontId="2" fillId="0" borderId="38" xfId="14" applyNumberFormat="1" applyFont="1" applyBorder="1" applyAlignment="1">
      <alignment horizontal="right" vertical="center" shrinkToFit="1"/>
    </xf>
    <xf numFmtId="0" fontId="12" fillId="0" borderId="37" xfId="14" applyFont="1" applyBorder="1">
      <alignment vertical="center"/>
    </xf>
    <xf numFmtId="0" fontId="2" fillId="0" borderId="17" xfId="14" applyFont="1" applyBorder="1" applyAlignment="1">
      <alignment horizontal="center" vertical="center" shrinkToFit="1"/>
    </xf>
    <xf numFmtId="0" fontId="2" fillId="0" borderId="30" xfId="14" applyFont="1" applyBorder="1" applyAlignment="1">
      <alignment horizontal="center" vertical="center" wrapText="1"/>
    </xf>
    <xf numFmtId="0" fontId="2" fillId="0" borderId="53" xfId="14" applyFont="1" applyBorder="1" applyAlignment="1">
      <alignment horizontal="center" vertical="center"/>
    </xf>
    <xf numFmtId="0" fontId="2" fillId="0" borderId="58" xfId="14" applyFont="1" applyBorder="1" applyAlignment="1">
      <alignment horizontal="center" vertical="center"/>
    </xf>
    <xf numFmtId="0" fontId="2" fillId="0" borderId="59" xfId="14" applyFont="1" applyBorder="1" applyAlignment="1">
      <alignment horizontal="center" vertical="center"/>
    </xf>
    <xf numFmtId="49" fontId="2" fillId="0" borderId="54" xfId="14" applyNumberFormat="1" applyFont="1" applyBorder="1" applyAlignment="1">
      <alignment horizontal="center" vertical="center"/>
    </xf>
    <xf numFmtId="49" fontId="2" fillId="0" borderId="58" xfId="14" applyNumberFormat="1" applyFont="1" applyBorder="1" applyAlignment="1">
      <alignment horizontal="center" vertical="center"/>
    </xf>
    <xf numFmtId="49" fontId="2" fillId="0" borderId="60" xfId="14" applyNumberFormat="1" applyFont="1" applyBorder="1" applyAlignment="1">
      <alignment horizontal="center" vertical="center"/>
    </xf>
    <xf numFmtId="0" fontId="2" fillId="0" borderId="51" xfId="14" applyFont="1" applyBorder="1" applyAlignment="1">
      <alignment horizontal="center" vertical="center" shrinkToFit="1"/>
    </xf>
    <xf numFmtId="180" fontId="2" fillId="0" borderId="51" xfId="14" applyNumberFormat="1" applyFont="1" applyBorder="1" applyAlignment="1">
      <alignment horizontal="right" vertical="center" shrinkToFit="1"/>
    </xf>
    <xf numFmtId="180" fontId="2" fillId="0" borderId="52" xfId="14" applyNumberFormat="1" applyFont="1" applyBorder="1" applyAlignment="1">
      <alignment horizontal="right" vertical="center" shrinkToFit="1"/>
    </xf>
    <xf numFmtId="178" fontId="2" fillId="0" borderId="53" xfId="14" applyNumberFormat="1" applyFont="1" applyBorder="1" applyAlignment="1">
      <alignment horizontal="right" vertical="center"/>
    </xf>
    <xf numFmtId="180" fontId="2" fillId="0" borderId="60" xfId="14" applyNumberFormat="1" applyFont="1" applyBorder="1" applyAlignment="1">
      <alignment horizontal="right" vertical="center"/>
    </xf>
    <xf numFmtId="0" fontId="2" fillId="0" borderId="57" xfId="14" applyFont="1" applyBorder="1">
      <alignment vertical="center"/>
    </xf>
    <xf numFmtId="0" fontId="2" fillId="0" borderId="61" xfId="14" applyFont="1" applyBorder="1">
      <alignment vertical="center"/>
    </xf>
    <xf numFmtId="0" fontId="2" fillId="0" borderId="31" xfId="14" applyFont="1" applyBorder="1" applyAlignment="1">
      <alignment horizontal="center" vertical="center" wrapText="1"/>
    </xf>
    <xf numFmtId="0" fontId="2" fillId="0" borderId="23" xfId="14" applyFont="1" applyBorder="1" applyAlignment="1">
      <alignment horizontal="center" vertical="center" wrapText="1"/>
    </xf>
    <xf numFmtId="0" fontId="2" fillId="0" borderId="34" xfId="14" applyFont="1" applyBorder="1" applyAlignment="1">
      <alignment horizontal="center" vertical="center" wrapText="1"/>
    </xf>
    <xf numFmtId="0" fontId="2" fillId="0" borderId="16" xfId="14" applyFont="1" applyBorder="1" applyAlignment="1">
      <alignment horizontal="center" vertical="center" wrapText="1"/>
    </xf>
    <xf numFmtId="0" fontId="2" fillId="0" borderId="15" xfId="14" applyFont="1" applyBorder="1" applyAlignment="1">
      <alignment horizontal="center" vertical="center" wrapText="1"/>
    </xf>
    <xf numFmtId="0" fontId="2" fillId="0" borderId="32" xfId="14" applyFont="1" applyBorder="1" applyAlignment="1">
      <alignment horizontal="center" vertical="center"/>
    </xf>
    <xf numFmtId="0" fontId="2" fillId="0" borderId="62" xfId="14" applyFont="1" applyBorder="1" applyAlignment="1">
      <alignment horizontal="center" vertical="center"/>
    </xf>
    <xf numFmtId="0" fontId="2" fillId="0" borderId="52" xfId="14" applyFont="1" applyBorder="1" applyAlignment="1">
      <alignment horizontal="center" vertical="center"/>
    </xf>
    <xf numFmtId="0" fontId="2" fillId="0" borderId="63" xfId="14" applyFont="1" applyBorder="1" applyAlignment="1">
      <alignment horizontal="center" vertical="center"/>
    </xf>
    <xf numFmtId="0" fontId="2" fillId="0" borderId="50" xfId="14" applyFont="1" applyBorder="1" applyAlignment="1">
      <alignment horizontal="center" vertical="center"/>
    </xf>
    <xf numFmtId="0" fontId="10" fillId="0" borderId="54" xfId="14" applyFont="1" applyBorder="1" applyAlignment="1">
      <alignment horizontal="center" vertical="center" wrapText="1"/>
    </xf>
    <xf numFmtId="0" fontId="10" fillId="0" borderId="59" xfId="14"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4" applyFont="1" applyBorder="1" applyAlignment="1">
      <alignment horizontal="left" vertical="center"/>
    </xf>
    <xf numFmtId="0" fontId="2" fillId="0" borderId="9" xfId="14"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4"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4"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4" applyFont="1" applyBorder="1" applyAlignment="1">
      <alignment horizontal="left" vertical="center"/>
    </xf>
    <xf numFmtId="0" fontId="2" fillId="0" borderId="60" xfId="14" applyFont="1" applyBorder="1" applyAlignment="1">
      <alignment horizontal="left" vertical="center"/>
    </xf>
    <xf numFmtId="178" fontId="2" fillId="0" borderId="7" xfId="14" applyNumberFormat="1" applyFont="1" applyBorder="1" applyAlignment="1">
      <alignment horizontal="right" vertical="center" shrinkToFit="1"/>
    </xf>
    <xf numFmtId="178" fontId="2" fillId="0" borderId="8" xfId="14" applyNumberFormat="1" applyFont="1" applyBorder="1" applyAlignment="1">
      <alignment horizontal="right" vertical="center" shrinkToFit="1"/>
    </xf>
    <xf numFmtId="178" fontId="2" fillId="0" borderId="9" xfId="14" applyNumberFormat="1" applyFont="1" applyBorder="1" applyAlignment="1">
      <alignment horizontal="right" vertical="center" shrinkToFit="1"/>
    </xf>
    <xf numFmtId="178" fontId="2" fillId="0" borderId="19" xfId="14" applyNumberFormat="1" applyFont="1" applyBorder="1" applyAlignment="1">
      <alignment horizontal="right" vertical="center" shrinkToFit="1"/>
    </xf>
    <xf numFmtId="178" fontId="2" fillId="0" borderId="0" xfId="14" applyNumberFormat="1" applyFont="1" applyAlignment="1">
      <alignment horizontal="right" vertical="center" shrinkToFit="1"/>
    </xf>
    <xf numFmtId="178" fontId="2" fillId="0" borderId="20" xfId="14" applyNumberFormat="1" applyFont="1" applyBorder="1" applyAlignment="1">
      <alignment horizontal="right" vertical="center" shrinkToFit="1"/>
    </xf>
    <xf numFmtId="178" fontId="2" fillId="0" borderId="53" xfId="14" applyNumberFormat="1" applyFont="1" applyBorder="1" applyAlignment="1">
      <alignment horizontal="right" vertical="center" shrinkToFit="1"/>
    </xf>
    <xf numFmtId="178" fontId="2" fillId="0" borderId="58" xfId="14" applyNumberFormat="1" applyFont="1" applyBorder="1" applyAlignment="1">
      <alignment horizontal="right" vertical="center" shrinkToFit="1"/>
    </xf>
    <xf numFmtId="178" fontId="2" fillId="0" borderId="60" xfId="14" applyNumberFormat="1" applyFont="1" applyBorder="1" applyAlignment="1">
      <alignment horizontal="right" vertical="center" shrinkToFit="1"/>
    </xf>
    <xf numFmtId="0" fontId="2" fillId="0" borderId="7" xfId="14" applyFont="1" applyBorder="1" applyAlignment="1">
      <alignment horizontal="left" vertical="center"/>
    </xf>
    <xf numFmtId="0" fontId="2" fillId="0" borderId="19" xfId="14" applyFont="1" applyBorder="1" applyAlignment="1">
      <alignment horizontal="left" vertical="center"/>
    </xf>
    <xf numFmtId="0" fontId="10" fillId="0" borderId="0" xfId="14" applyFont="1" applyAlignment="1">
      <alignment horizontal="left" vertical="center" wrapText="1"/>
    </xf>
    <xf numFmtId="0" fontId="10" fillId="0" borderId="20" xfId="14" applyFont="1" applyBorder="1" applyAlignment="1">
      <alignment vertical="center" wrapText="1"/>
    </xf>
    <xf numFmtId="0" fontId="2" fillId="0" borderId="53" xfId="14" applyFont="1" applyBorder="1" applyAlignment="1">
      <alignment horizontal="left" vertical="center"/>
    </xf>
    <xf numFmtId="0" fontId="10" fillId="0" borderId="58" xfId="14" applyFont="1" applyBorder="1" applyAlignment="1">
      <alignment horizontal="left" vertical="center" wrapText="1"/>
    </xf>
    <xf numFmtId="0" fontId="10" fillId="0" borderId="60" xfId="14" applyFont="1" applyBorder="1" applyAlignment="1">
      <alignment vertical="center" wrapText="1"/>
    </xf>
    <xf numFmtId="180" fontId="2" fillId="0" borderId="7" xfId="14" applyNumberFormat="1" applyFont="1" applyBorder="1" applyAlignment="1">
      <alignment horizontal="right" vertical="center" shrinkToFit="1"/>
    </xf>
    <xf numFmtId="180" fontId="2" fillId="0" borderId="8" xfId="14" applyNumberFormat="1" applyFont="1" applyBorder="1" applyAlignment="1">
      <alignment horizontal="right" vertical="center" shrinkToFit="1"/>
    </xf>
    <xf numFmtId="181" fontId="2" fillId="0" borderId="8" xfId="14" applyNumberFormat="1" applyFont="1" applyBorder="1" applyAlignment="1">
      <alignment horizontal="right" vertical="center" shrinkToFit="1"/>
    </xf>
    <xf numFmtId="177" fontId="2" fillId="0" borderId="8" xfId="14" applyNumberFormat="1" applyFont="1" applyBorder="1" applyAlignment="1">
      <alignment horizontal="right" vertical="center" shrinkToFit="1"/>
    </xf>
    <xf numFmtId="182" fontId="2" fillId="0" borderId="7" xfId="14" applyNumberFormat="1" applyFont="1" applyBorder="1" applyAlignment="1">
      <alignment horizontal="right" vertical="center" shrinkToFit="1"/>
    </xf>
    <xf numFmtId="180" fontId="2" fillId="0" borderId="9" xfId="14" applyNumberFormat="1" applyFont="1" applyBorder="1" applyAlignment="1">
      <alignment horizontal="right" vertical="center" shrinkToFit="1"/>
    </xf>
    <xf numFmtId="182" fontId="2" fillId="0" borderId="7" xfId="14" applyNumberFormat="1" applyFont="1" applyBorder="1" applyAlignment="1">
      <alignment vertical="center" shrinkToFit="1"/>
    </xf>
    <xf numFmtId="180" fontId="2" fillId="0" borderId="9" xfId="14" applyNumberFormat="1" applyFont="1" applyBorder="1">
      <alignment vertical="center"/>
    </xf>
    <xf numFmtId="180" fontId="2" fillId="0" borderId="19" xfId="14" applyNumberFormat="1" applyFont="1" applyBorder="1" applyAlignment="1">
      <alignment horizontal="right" vertical="center" shrinkToFit="1"/>
    </xf>
    <xf numFmtId="180" fontId="2" fillId="0" borderId="0" xfId="14" applyNumberFormat="1" applyFont="1" applyAlignment="1">
      <alignment horizontal="right" vertical="center" shrinkToFit="1"/>
    </xf>
    <xf numFmtId="181" fontId="2" fillId="0" borderId="0" xfId="14" applyNumberFormat="1" applyFont="1" applyAlignment="1">
      <alignment horizontal="right" vertical="center" shrinkToFit="1"/>
    </xf>
    <xf numFmtId="177" fontId="2" fillId="0" borderId="0" xfId="14" applyNumberFormat="1" applyFont="1" applyAlignment="1">
      <alignment horizontal="right" vertical="center" shrinkToFit="1"/>
    </xf>
    <xf numFmtId="182" fontId="2" fillId="0" borderId="19" xfId="14" applyNumberFormat="1" applyFont="1" applyBorder="1" applyAlignment="1">
      <alignment horizontal="right" vertical="center" shrinkToFit="1"/>
    </xf>
    <xf numFmtId="180" fontId="2" fillId="0" borderId="20" xfId="14" applyNumberFormat="1" applyFont="1" applyBorder="1" applyAlignment="1">
      <alignment horizontal="right" vertical="center" shrinkToFit="1"/>
    </xf>
    <xf numFmtId="182" fontId="2" fillId="0" borderId="19" xfId="14" applyNumberFormat="1" applyFont="1" applyBorder="1" applyAlignment="1">
      <alignment vertical="center" shrinkToFit="1"/>
    </xf>
    <xf numFmtId="180" fontId="2" fillId="0" borderId="20" xfId="14" applyNumberFormat="1" applyFont="1" applyBorder="1">
      <alignment vertical="center"/>
    </xf>
    <xf numFmtId="180" fontId="2" fillId="0" borderId="53" xfId="14" applyNumberFormat="1" applyFont="1" applyBorder="1" applyAlignment="1">
      <alignment horizontal="right" vertical="center" shrinkToFit="1"/>
    </xf>
    <xf numFmtId="180" fontId="2" fillId="0" borderId="58" xfId="14" applyNumberFormat="1" applyFont="1" applyBorder="1" applyAlignment="1">
      <alignment horizontal="right" vertical="center" shrinkToFit="1"/>
    </xf>
    <xf numFmtId="181" fontId="2" fillId="0" borderId="58" xfId="14" applyNumberFormat="1" applyFont="1" applyBorder="1" applyAlignment="1">
      <alignment horizontal="right" vertical="center" shrinkToFit="1"/>
    </xf>
    <xf numFmtId="177" fontId="2" fillId="0" borderId="58" xfId="14" applyNumberFormat="1" applyFont="1" applyBorder="1" applyAlignment="1">
      <alignment horizontal="right" vertical="center" shrinkToFit="1"/>
    </xf>
    <xf numFmtId="182" fontId="2" fillId="0" borderId="53" xfId="14" applyNumberFormat="1" applyFont="1" applyBorder="1" applyAlignment="1">
      <alignment horizontal="right" vertical="center" shrinkToFit="1"/>
    </xf>
    <xf numFmtId="180" fontId="2" fillId="0" borderId="60" xfId="14" applyNumberFormat="1" applyFont="1" applyBorder="1" applyAlignment="1">
      <alignment horizontal="right" vertical="center" shrinkToFit="1"/>
    </xf>
    <xf numFmtId="182" fontId="2" fillId="0" borderId="53" xfId="14" applyNumberFormat="1" applyFont="1" applyBorder="1" applyAlignment="1">
      <alignment vertical="center" shrinkToFit="1"/>
    </xf>
    <xf numFmtId="180" fontId="2" fillId="0" borderId="60" xfId="14" applyNumberFormat="1" applyFont="1" applyBorder="1">
      <alignment vertical="center"/>
    </xf>
    <xf numFmtId="0" fontId="2" fillId="0" borderId="0" xfId="14" applyFont="1" applyAlignment="1">
      <alignment horizontal="center" vertical="center" shrinkToFit="1"/>
    </xf>
    <xf numFmtId="0" fontId="2" fillId="0" borderId="0" xfId="14" applyFont="1" applyAlignment="1" applyProtection="1">
      <alignment horizontal="center" vertical="center" shrinkToFit="1"/>
      <protection hidden="1"/>
    </xf>
    <xf numFmtId="0" fontId="2" fillId="0" borderId="58" xfId="14" applyFont="1" applyBorder="1">
      <alignment vertical="center"/>
    </xf>
    <xf numFmtId="0" fontId="2" fillId="0" borderId="60" xfId="14" applyFont="1" applyBorder="1">
      <alignment vertical="center"/>
    </xf>
    <xf numFmtId="0" fontId="2" fillId="0" borderId="0" xfId="9" applyFont="1" applyAlignment="1">
      <alignment vertical="center" shrinkToFit="1"/>
    </xf>
    <xf numFmtId="49" fontId="13" fillId="0" borderId="0" xfId="9" applyNumberFormat="1" applyFont="1">
      <alignment vertical="center"/>
    </xf>
    <xf numFmtId="0" fontId="14" fillId="0" borderId="0" xfId="9" applyFont="1">
      <alignment vertical="center"/>
    </xf>
    <xf numFmtId="0" fontId="2" fillId="0" borderId="30" xfId="9" applyFont="1" applyBorder="1">
      <alignment vertical="center"/>
    </xf>
    <xf numFmtId="0" fontId="2" fillId="0" borderId="42" xfId="9" applyFont="1" applyBorder="1">
      <alignment vertical="center"/>
    </xf>
    <xf numFmtId="0" fontId="10" fillId="0" borderId="42" xfId="9" applyFont="1" applyBorder="1">
      <alignment vertical="center"/>
    </xf>
    <xf numFmtId="0" fontId="2" fillId="0" borderId="31" xfId="9" applyFont="1" applyBorder="1">
      <alignment vertical="center"/>
    </xf>
    <xf numFmtId="0" fontId="11" fillId="0" borderId="0" xfId="9" applyFont="1">
      <alignment vertical="center"/>
    </xf>
    <xf numFmtId="0" fontId="2" fillId="0" borderId="23" xfId="9" applyFont="1" applyBorder="1">
      <alignment vertical="center"/>
    </xf>
    <xf numFmtId="0" fontId="10" fillId="0" borderId="0" xfId="9" applyFont="1">
      <alignment vertical="center"/>
    </xf>
    <xf numFmtId="0" fontId="2" fillId="0" borderId="34" xfId="9" applyFont="1" applyBorder="1">
      <alignment vertical="center"/>
    </xf>
    <xf numFmtId="0" fontId="2" fillId="0" borderId="16" xfId="9" applyFont="1" applyBorder="1">
      <alignment vertical="center"/>
    </xf>
    <xf numFmtId="0" fontId="2" fillId="0" borderId="14" xfId="9" applyFont="1" applyBorder="1">
      <alignment vertical="center"/>
    </xf>
    <xf numFmtId="0" fontId="10" fillId="0" borderId="14" xfId="9" applyFont="1" applyBorder="1">
      <alignment vertical="center"/>
    </xf>
    <xf numFmtId="0" fontId="2" fillId="0" borderId="15" xfId="9" applyFont="1" applyBorder="1">
      <alignment vertical="center"/>
    </xf>
    <xf numFmtId="0" fontId="15" fillId="0" borderId="34" xfId="9" applyFont="1" applyBorder="1" applyAlignment="1">
      <alignment horizontal="center" vertical="center"/>
    </xf>
    <xf numFmtId="178" fontId="2" fillId="0" borderId="30" xfId="9" applyNumberFormat="1" applyFont="1" applyBorder="1" applyAlignment="1">
      <alignment horizontal="right" vertical="center" shrinkToFit="1"/>
    </xf>
    <xf numFmtId="178" fontId="2" fillId="0" borderId="42" xfId="9" applyNumberFormat="1" applyFont="1" applyBorder="1" applyAlignment="1">
      <alignment horizontal="right" vertical="center" shrinkToFit="1"/>
    </xf>
    <xf numFmtId="178" fontId="2" fillId="0" borderId="31" xfId="9" applyNumberFormat="1" applyFont="1" applyBorder="1" applyAlignment="1">
      <alignment horizontal="right" vertical="center" shrinkToFit="1"/>
    </xf>
    <xf numFmtId="178" fontId="2" fillId="0" borderId="23" xfId="9" applyNumberFormat="1" applyFont="1" applyBorder="1" applyAlignment="1">
      <alignment horizontal="right" vertical="center" shrinkToFit="1"/>
    </xf>
    <xf numFmtId="178" fontId="2" fillId="0" borderId="34" xfId="9" applyNumberFormat="1" applyFont="1" applyBorder="1" applyAlignment="1">
      <alignment horizontal="right" vertical="center" shrinkToFit="1"/>
    </xf>
    <xf numFmtId="178" fontId="2" fillId="0" borderId="65" xfId="9" applyNumberFormat="1" applyFont="1" applyBorder="1" applyAlignment="1">
      <alignment horizontal="right" vertical="center" shrinkToFit="1"/>
    </xf>
    <xf numFmtId="178" fontId="2" fillId="0" borderId="66" xfId="9" applyNumberFormat="1" applyFont="1" applyBorder="1" applyAlignment="1">
      <alignment horizontal="right" vertical="center" shrinkToFit="1"/>
    </xf>
    <xf numFmtId="178" fontId="2" fillId="0" borderId="67" xfId="9" applyNumberFormat="1" applyFont="1" applyBorder="1" applyAlignment="1">
      <alignment horizontal="right" vertical="center" shrinkToFit="1"/>
    </xf>
    <xf numFmtId="180" fontId="2" fillId="0" borderId="68" xfId="9" applyNumberFormat="1" applyFont="1" applyBorder="1" applyAlignment="1">
      <alignment horizontal="right" vertical="center" shrinkToFit="1"/>
    </xf>
    <xf numFmtId="180" fontId="2" fillId="0" borderId="69" xfId="9" applyNumberFormat="1" applyFont="1" applyBorder="1" applyAlignment="1">
      <alignment horizontal="right" vertical="center" shrinkToFit="1"/>
    </xf>
    <xf numFmtId="180" fontId="2" fillId="0" borderId="70" xfId="9" applyNumberFormat="1" applyFont="1" applyBorder="1" applyAlignment="1">
      <alignment horizontal="right" vertical="center" shrinkToFit="1"/>
    </xf>
    <xf numFmtId="180" fontId="2" fillId="0" borderId="71" xfId="9" applyNumberFormat="1" applyFont="1" applyBorder="1" applyAlignment="1">
      <alignment horizontal="right" vertical="center" shrinkToFit="1"/>
    </xf>
    <xf numFmtId="180" fontId="2" fillId="0" borderId="66" xfId="9" applyNumberFormat="1" applyFont="1" applyBorder="1" applyAlignment="1">
      <alignment horizontal="right" vertical="center" shrinkToFit="1"/>
    </xf>
    <xf numFmtId="178" fontId="2" fillId="0" borderId="68" xfId="9" applyNumberFormat="1" applyFont="1" applyBorder="1" applyAlignment="1">
      <alignment horizontal="right" vertical="center" shrinkToFit="1"/>
    </xf>
    <xf numFmtId="178" fontId="2" fillId="0" borderId="69" xfId="9" applyNumberFormat="1" applyFont="1" applyBorder="1" applyAlignment="1">
      <alignment horizontal="right" vertical="center" shrinkToFit="1"/>
    </xf>
    <xf numFmtId="178" fontId="2" fillId="0" borderId="70" xfId="9" applyNumberFormat="1" applyFont="1" applyBorder="1" applyAlignment="1">
      <alignment horizontal="right" vertical="center" shrinkToFit="1"/>
    </xf>
    <xf numFmtId="178" fontId="2" fillId="0" borderId="71" xfId="9" applyNumberFormat="1" applyFont="1" applyBorder="1" applyAlignment="1">
      <alignment horizontal="right" vertical="center" shrinkToFit="1"/>
    </xf>
    <xf numFmtId="0" fontId="15" fillId="0" borderId="34" xfId="9" applyFont="1" applyBorder="1">
      <alignment vertical="center"/>
    </xf>
    <xf numFmtId="180" fontId="2" fillId="0" borderId="72" xfId="9" applyNumberFormat="1" applyFont="1" applyBorder="1" applyAlignment="1">
      <alignment horizontal="right" vertical="center" shrinkToFit="1"/>
    </xf>
    <xf numFmtId="180" fontId="2" fillId="0" borderId="73" xfId="9" applyNumberFormat="1" applyFont="1" applyBorder="1" applyAlignment="1">
      <alignment horizontal="right" vertical="center" shrinkToFit="1"/>
    </xf>
    <xf numFmtId="180" fontId="2" fillId="0" borderId="23" xfId="9" applyNumberFormat="1" applyFont="1" applyBorder="1" applyAlignment="1">
      <alignment horizontal="right" vertical="center" shrinkToFit="1"/>
    </xf>
    <xf numFmtId="180" fontId="2" fillId="0" borderId="34" xfId="9" applyNumberFormat="1" applyFont="1" applyBorder="1" applyAlignment="1">
      <alignment horizontal="right" vertical="center" shrinkToFit="1"/>
    </xf>
    <xf numFmtId="180" fontId="2" fillId="0" borderId="16" xfId="9" applyNumberFormat="1" applyFont="1" applyBorder="1" applyAlignment="1">
      <alignment horizontal="right" vertical="center" shrinkToFit="1"/>
    </xf>
    <xf numFmtId="180" fontId="2" fillId="0" borderId="14" xfId="9" applyNumberFormat="1" applyFont="1" applyBorder="1" applyAlignment="1">
      <alignment horizontal="right" vertical="center" shrinkToFit="1"/>
    </xf>
    <xf numFmtId="180" fontId="2" fillId="0" borderId="15" xfId="9" applyNumberFormat="1" applyFont="1" applyBorder="1" applyAlignment="1">
      <alignment horizontal="right" vertical="center" shrinkToFit="1"/>
    </xf>
    <xf numFmtId="0" fontId="2" fillId="0" borderId="74" xfId="9" applyFont="1" applyBorder="1" applyAlignment="1">
      <alignment horizontal="center" vertical="center"/>
    </xf>
    <xf numFmtId="0" fontId="2" fillId="0" borderId="42" xfId="9" applyFont="1" applyBorder="1" applyAlignment="1">
      <alignment horizontal="center" vertical="center" wrapText="1"/>
    </xf>
    <xf numFmtId="0" fontId="1" fillId="0" borderId="0" xfId="1" applyAlignment="1">
      <alignment vertical="center"/>
    </xf>
    <xf numFmtId="0" fontId="2" fillId="0" borderId="30" xfId="9" applyFont="1" applyBorder="1" applyAlignment="1">
      <alignment horizontal="left" vertical="center"/>
    </xf>
    <xf numFmtId="0" fontId="2" fillId="0" borderId="42" xfId="9" applyFont="1" applyBorder="1" applyAlignment="1">
      <alignment horizontal="left" vertical="center"/>
    </xf>
    <xf numFmtId="0" fontId="2" fillId="0" borderId="31" xfId="9" applyFont="1" applyBorder="1" applyAlignment="1">
      <alignment horizontal="left" vertical="center"/>
    </xf>
    <xf numFmtId="0" fontId="2" fillId="0" borderId="23" xfId="9" applyFont="1" applyBorder="1" applyAlignment="1">
      <alignment horizontal="left" vertical="center"/>
    </xf>
    <xf numFmtId="0" fontId="2" fillId="0" borderId="34" xfId="9" applyFont="1" applyBorder="1" applyAlignment="1">
      <alignment horizontal="left" vertical="center"/>
    </xf>
    <xf numFmtId="0" fontId="2" fillId="0" borderId="23" xfId="9" applyFont="1" applyBorder="1" applyAlignment="1">
      <alignment vertical="center" textRotation="255"/>
    </xf>
    <xf numFmtId="0" fontId="2" fillId="0" borderId="0" xfId="9" applyFont="1" applyAlignment="1">
      <alignment vertical="center" textRotation="255"/>
    </xf>
    <xf numFmtId="0" fontId="2" fillId="0" borderId="34" xfId="9" applyFont="1" applyBorder="1" applyAlignment="1">
      <alignment vertical="center" textRotation="255"/>
    </xf>
    <xf numFmtId="0" fontId="2" fillId="0" borderId="16" xfId="9" applyFont="1" applyBorder="1" applyAlignment="1">
      <alignment horizontal="left" vertical="center"/>
    </xf>
    <xf numFmtId="0" fontId="2" fillId="0" borderId="14" xfId="9" applyFont="1" applyBorder="1" applyAlignment="1">
      <alignment horizontal="left" vertical="center"/>
    </xf>
    <xf numFmtId="0" fontId="2" fillId="0" borderId="15" xfId="9" applyFont="1" applyBorder="1" applyAlignment="1">
      <alignment horizontal="left" vertical="center"/>
    </xf>
    <xf numFmtId="0" fontId="3" fillId="0" borderId="34" xfId="9" applyBorder="1" applyAlignment="1">
      <alignment horizontal="right" vertical="center" shrinkToFit="1"/>
    </xf>
    <xf numFmtId="0" fontId="3" fillId="0" borderId="0" xfId="9" applyAlignment="1">
      <alignment horizontal="right" vertical="center" shrinkToFit="1"/>
    </xf>
    <xf numFmtId="0" fontId="1" fillId="0" borderId="14" xfId="1" applyBorder="1" applyAlignment="1">
      <alignment vertical="center"/>
    </xf>
    <xf numFmtId="178" fontId="2" fillId="0" borderId="16" xfId="9" applyNumberFormat="1" applyFont="1" applyBorder="1" applyAlignment="1">
      <alignment horizontal="right" vertical="center" shrinkToFit="1"/>
    </xf>
    <xf numFmtId="0" fontId="3" fillId="0" borderId="14" xfId="9" applyBorder="1" applyAlignment="1">
      <alignment horizontal="right" vertical="center" shrinkToFit="1"/>
    </xf>
    <xf numFmtId="0" fontId="3" fillId="0" borderId="15" xfId="9" applyBorder="1" applyAlignment="1">
      <alignment horizontal="right" vertical="center" shrinkToFit="1"/>
    </xf>
    <xf numFmtId="180" fontId="2" fillId="0" borderId="30" xfId="9" applyNumberFormat="1" applyFont="1" applyBorder="1" applyAlignment="1">
      <alignment horizontal="right" vertical="center" shrinkToFit="1"/>
    </xf>
    <xf numFmtId="180" fontId="2" fillId="0" borderId="42" xfId="9" applyNumberFormat="1" applyFont="1" applyBorder="1" applyAlignment="1">
      <alignment horizontal="right" vertical="center" shrinkToFit="1"/>
    </xf>
    <xf numFmtId="180" fontId="2" fillId="0" borderId="31" xfId="9" applyNumberFormat="1" applyFont="1" applyBorder="1" applyAlignment="1">
      <alignment horizontal="right" vertical="center" shrinkToFit="1"/>
    </xf>
    <xf numFmtId="0" fontId="3" fillId="0" borderId="35" xfId="9" applyBorder="1" applyAlignment="1">
      <alignment horizontal="center" vertical="center"/>
    </xf>
    <xf numFmtId="0" fontId="3" fillId="0" borderId="23" xfId="9" applyBorder="1" applyAlignment="1">
      <alignment horizontal="right" vertical="center" shrinkToFit="1"/>
    </xf>
    <xf numFmtId="0" fontId="3" fillId="0" borderId="37" xfId="9" applyBorder="1" applyAlignment="1">
      <alignment horizontal="center" vertical="center"/>
    </xf>
    <xf numFmtId="0" fontId="3" fillId="0" borderId="16" xfId="9" applyBorder="1" applyAlignment="1">
      <alignment horizontal="right" vertical="center" shrinkToFit="1"/>
    </xf>
    <xf numFmtId="178" fontId="2" fillId="0" borderId="75" xfId="9" applyNumberFormat="1" applyFont="1" applyBorder="1" applyAlignment="1">
      <alignment horizontal="right" vertical="center" shrinkToFit="1"/>
    </xf>
    <xf numFmtId="178" fontId="2" fillId="0" borderId="14" xfId="9" applyNumberFormat="1" applyFont="1" applyBorder="1" applyAlignment="1">
      <alignment horizontal="right" vertical="center" shrinkToFit="1"/>
    </xf>
    <xf numFmtId="178" fontId="2" fillId="0" borderId="15" xfId="9" applyNumberFormat="1" applyFont="1" applyBorder="1" applyAlignment="1">
      <alignment horizontal="right" vertical="center" shrinkToFit="1"/>
    </xf>
    <xf numFmtId="0" fontId="11" fillId="0" borderId="14" xfId="9" applyFont="1" applyBorder="1">
      <alignment vertical="center"/>
    </xf>
    <xf numFmtId="178" fontId="2" fillId="0" borderId="42" xfId="9" applyNumberFormat="1" applyFont="1" applyBorder="1" applyAlignment="1">
      <alignment horizontal="right" vertical="center"/>
    </xf>
    <xf numFmtId="178" fontId="2" fillId="0" borderId="0" xfId="9" applyNumberFormat="1" applyFont="1" applyAlignment="1">
      <alignment horizontal="right" vertical="center"/>
    </xf>
    <xf numFmtId="178" fontId="2" fillId="0" borderId="66" xfId="9" applyNumberFormat="1" applyFont="1" applyBorder="1" applyAlignment="1">
      <alignment horizontal="right" vertical="center"/>
    </xf>
    <xf numFmtId="0" fontId="3" fillId="0" borderId="66" xfId="9" applyBorder="1" applyAlignment="1">
      <alignment horizontal="right" vertical="center" shrinkToFit="1"/>
    </xf>
    <xf numFmtId="0" fontId="3" fillId="0" borderId="67" xfId="9" applyBorder="1" applyAlignment="1">
      <alignment horizontal="right" vertical="center" shrinkToFit="1"/>
    </xf>
    <xf numFmtId="180" fontId="2" fillId="0" borderId="69" xfId="9" applyNumberFormat="1" applyFont="1" applyBorder="1" applyAlignment="1">
      <alignment horizontal="right" vertical="center"/>
    </xf>
    <xf numFmtId="180" fontId="3" fillId="0" borderId="0" xfId="9" applyNumberFormat="1" applyAlignment="1">
      <alignment horizontal="right" vertical="center" shrinkToFit="1"/>
    </xf>
    <xf numFmtId="180" fontId="3" fillId="0" borderId="34" xfId="9" applyNumberFormat="1" applyBorder="1" applyAlignment="1">
      <alignment horizontal="right" vertical="center" shrinkToFit="1"/>
    </xf>
    <xf numFmtId="180" fontId="2" fillId="0" borderId="65" xfId="9" applyNumberFormat="1" applyFont="1" applyBorder="1" applyAlignment="1">
      <alignment horizontal="right" vertical="center" shrinkToFit="1"/>
    </xf>
    <xf numFmtId="180" fontId="3" fillId="0" borderId="66" xfId="9" applyNumberFormat="1" applyBorder="1" applyAlignment="1">
      <alignment horizontal="right" vertical="center" shrinkToFit="1"/>
    </xf>
    <xf numFmtId="180" fontId="3" fillId="0" borderId="67" xfId="9" applyNumberFormat="1" applyBorder="1" applyAlignment="1">
      <alignment horizontal="right" vertical="center" shrinkToFit="1"/>
    </xf>
    <xf numFmtId="178" fontId="2" fillId="0" borderId="70" xfId="9" applyNumberFormat="1" applyFont="1" applyBorder="1" applyAlignment="1">
      <alignment horizontal="right" vertical="center"/>
    </xf>
    <xf numFmtId="178" fontId="2" fillId="0" borderId="72" xfId="9" applyNumberFormat="1" applyFont="1" applyBorder="1" applyAlignment="1">
      <alignment horizontal="right" vertical="center" shrinkToFit="1"/>
    </xf>
    <xf numFmtId="178" fontId="2" fillId="0" borderId="73" xfId="9" applyNumberFormat="1" applyFont="1" applyBorder="1" applyAlignment="1">
      <alignment horizontal="right" vertical="center" shrinkToFit="1"/>
    </xf>
    <xf numFmtId="49" fontId="9" fillId="0" borderId="6" xfId="9" applyNumberFormat="1" applyFont="1" applyBorder="1" applyAlignment="1">
      <alignment horizontal="center" vertical="center"/>
    </xf>
    <xf numFmtId="49" fontId="9" fillId="0" borderId="18" xfId="9" applyNumberFormat="1" applyFont="1" applyBorder="1" applyAlignment="1">
      <alignment horizontal="center" vertical="center"/>
    </xf>
    <xf numFmtId="0" fontId="10" fillId="0" borderId="32" xfId="9" applyFont="1" applyBorder="1" applyAlignment="1">
      <alignment horizontal="center" vertical="center"/>
    </xf>
    <xf numFmtId="178" fontId="2" fillId="2" borderId="70" xfId="9" applyNumberFormat="1" applyFont="1" applyFill="1" applyBorder="1" applyAlignment="1">
      <alignment horizontal="right" vertical="center" shrinkToFit="1"/>
    </xf>
    <xf numFmtId="178" fontId="2" fillId="2" borderId="73" xfId="9" applyNumberFormat="1" applyFont="1" applyFill="1" applyBorder="1" applyAlignment="1">
      <alignment horizontal="right" vertical="center" shrinkToFit="1"/>
    </xf>
    <xf numFmtId="0" fontId="10" fillId="0" borderId="35" xfId="9" applyFont="1" applyBorder="1" applyAlignment="1">
      <alignment horizontal="center" vertical="center"/>
    </xf>
    <xf numFmtId="178" fontId="2" fillId="2" borderId="34" xfId="9" applyNumberFormat="1" applyFont="1" applyFill="1" applyBorder="1" applyAlignment="1">
      <alignment horizontal="right" vertical="center" shrinkToFit="1"/>
    </xf>
    <xf numFmtId="178" fontId="2" fillId="2" borderId="0" xfId="9" applyNumberFormat="1" applyFont="1" applyFill="1" applyAlignment="1">
      <alignment horizontal="right" vertical="center" shrinkToFit="1"/>
    </xf>
    <xf numFmtId="49" fontId="9" fillId="0" borderId="64" xfId="9" applyNumberFormat="1" applyFont="1" applyBorder="1" applyAlignment="1">
      <alignment horizontal="center" vertical="center"/>
    </xf>
    <xf numFmtId="0" fontId="10" fillId="0" borderId="37" xfId="9" applyFont="1" applyBorder="1" applyAlignment="1">
      <alignment horizontal="center" vertical="center"/>
    </xf>
    <xf numFmtId="178" fontId="2" fillId="2" borderId="66" xfId="9" applyNumberFormat="1" applyFont="1" applyFill="1" applyBorder="1" applyAlignment="1">
      <alignment horizontal="right" vertical="center" shrinkToFit="1"/>
    </xf>
    <xf numFmtId="178" fontId="2" fillId="2" borderId="67" xfId="9" applyNumberFormat="1" applyFont="1" applyFill="1" applyBorder="1" applyAlignment="1">
      <alignment horizontal="right" vertical="center" shrinkToFit="1"/>
    </xf>
    <xf numFmtId="0" fontId="2" fillId="2" borderId="70" xfId="9" applyFont="1" applyFill="1" applyBorder="1" applyAlignment="1">
      <alignment horizontal="right" vertical="center" shrinkToFit="1"/>
    </xf>
    <xf numFmtId="0" fontId="2" fillId="2" borderId="73" xfId="9" applyFont="1" applyFill="1" applyBorder="1" applyAlignment="1">
      <alignment horizontal="right" vertical="center" shrinkToFit="1"/>
    </xf>
    <xf numFmtId="0" fontId="2" fillId="2" borderId="34" xfId="9" applyFont="1" applyFill="1" applyBorder="1" applyAlignment="1">
      <alignment horizontal="right" vertical="center" shrinkToFit="1"/>
    </xf>
    <xf numFmtId="0" fontId="2" fillId="2" borderId="0" xfId="9" applyFont="1" applyFill="1" applyAlignment="1">
      <alignment horizontal="right" vertical="center" shrinkToFit="1"/>
    </xf>
    <xf numFmtId="178" fontId="2" fillId="0" borderId="14" xfId="9" applyNumberFormat="1" applyFont="1" applyBorder="1" applyAlignment="1">
      <alignment horizontal="right" vertical="center"/>
    </xf>
    <xf numFmtId="180" fontId="3" fillId="0" borderId="14" xfId="9" applyNumberFormat="1" applyBorder="1" applyAlignment="1">
      <alignment horizontal="right" vertical="center" shrinkToFit="1"/>
    </xf>
    <xf numFmtId="0" fontId="2" fillId="2" borderId="14" xfId="9" applyFont="1" applyFill="1" applyBorder="1" applyAlignment="1">
      <alignment horizontal="right" vertical="center" shrinkToFit="1"/>
    </xf>
    <xf numFmtId="0" fontId="2" fillId="2" borderId="15" xfId="9" applyFont="1" applyFill="1" applyBorder="1" applyAlignment="1">
      <alignment horizontal="right" vertical="center" shrinkToFit="1"/>
    </xf>
    <xf numFmtId="0" fontId="3" fillId="0" borderId="0" xfId="29">
      <alignment vertical="center"/>
    </xf>
    <xf numFmtId="0" fontId="16" fillId="0" borderId="0" xfId="29" applyFont="1">
      <alignment vertical="center"/>
    </xf>
    <xf numFmtId="0" fontId="3" fillId="3" borderId="0" xfId="29" applyFill="1">
      <alignment vertical="center"/>
    </xf>
    <xf numFmtId="49" fontId="2" fillId="3" borderId="0" xfId="17" applyNumberFormat="1" applyFont="1" applyFill="1">
      <alignment vertical="center"/>
    </xf>
    <xf numFmtId="0" fontId="17" fillId="3" borderId="0" xfId="17" applyFont="1" applyFill="1">
      <alignment vertical="center"/>
    </xf>
    <xf numFmtId="0" fontId="2" fillId="3" borderId="0" xfId="17" applyFont="1" applyFill="1">
      <alignment vertical="center"/>
    </xf>
    <xf numFmtId="0" fontId="18" fillId="3" borderId="20" xfId="17" applyFont="1" applyFill="1" applyBorder="1" applyAlignment="1">
      <alignment horizontal="left" vertical="center"/>
    </xf>
    <xf numFmtId="0" fontId="18" fillId="4" borderId="7" xfId="17" applyFont="1" applyFill="1" applyBorder="1" applyAlignment="1" applyProtection="1">
      <alignment horizontal="center" vertical="center"/>
      <protection locked="0"/>
    </xf>
    <xf numFmtId="0" fontId="18" fillId="4" borderId="76" xfId="17" applyFont="1" applyFill="1" applyBorder="1" applyAlignment="1" applyProtection="1">
      <alignment horizontal="center" vertical="center"/>
      <protection locked="0"/>
    </xf>
    <xf numFmtId="0" fontId="18" fillId="0" borderId="77" xfId="17" applyFont="1" applyBorder="1" applyAlignment="1" applyProtection="1">
      <alignment horizontal="center" vertical="center" shrinkToFit="1"/>
      <protection locked="0"/>
    </xf>
    <xf numFmtId="0" fontId="18" fillId="0" borderId="78" xfId="17" applyFont="1" applyBorder="1" applyAlignment="1" applyProtection="1">
      <alignment horizontal="center" vertical="center" shrinkToFit="1"/>
      <protection locked="0"/>
    </xf>
    <xf numFmtId="0" fontId="18" fillId="5" borderId="79" xfId="17" applyFont="1" applyFill="1" applyBorder="1" applyAlignment="1" applyProtection="1">
      <alignment horizontal="center" vertical="center" shrinkToFit="1"/>
      <protection locked="0"/>
    </xf>
    <xf numFmtId="0" fontId="18" fillId="3" borderId="19" xfId="17" applyFont="1" applyFill="1" applyBorder="1" applyAlignment="1">
      <alignment horizontal="left" vertical="center"/>
    </xf>
    <xf numFmtId="0" fontId="18" fillId="0" borderId="80" xfId="17" applyFont="1" applyBorder="1" applyAlignment="1" applyProtection="1">
      <alignment horizontal="center" vertical="center" shrinkToFit="1"/>
      <protection locked="0"/>
    </xf>
    <xf numFmtId="0" fontId="12" fillId="3" borderId="0" xfId="17" applyFont="1" applyFill="1">
      <alignment vertical="center"/>
    </xf>
    <xf numFmtId="0" fontId="18" fillId="3" borderId="0" xfId="17" applyFont="1" applyFill="1">
      <alignment vertical="center"/>
    </xf>
    <xf numFmtId="0" fontId="18" fillId="0" borderId="81" xfId="17" applyFont="1" applyBorder="1" applyAlignment="1" applyProtection="1">
      <alignment horizontal="center" vertical="center" shrinkToFit="1"/>
      <protection locked="0"/>
    </xf>
    <xf numFmtId="0" fontId="18" fillId="3" borderId="0" xfId="17" applyFont="1" applyFill="1" applyAlignment="1">
      <alignment horizontal="center" vertical="center" shrinkToFit="1"/>
    </xf>
    <xf numFmtId="0" fontId="18" fillId="3" borderId="20" xfId="17" applyFont="1" applyFill="1" applyBorder="1">
      <alignment vertical="center"/>
    </xf>
    <xf numFmtId="0" fontId="18" fillId="3" borderId="56" xfId="17" applyFont="1" applyFill="1" applyBorder="1" applyAlignment="1">
      <alignment horizontal="center" vertical="center"/>
    </xf>
    <xf numFmtId="0" fontId="18" fillId="3" borderId="57" xfId="17" applyFont="1" applyFill="1" applyBorder="1" applyAlignment="1">
      <alignment horizontal="center" vertical="center"/>
    </xf>
    <xf numFmtId="0" fontId="18" fillId="3" borderId="12" xfId="17" applyFont="1" applyFill="1" applyBorder="1">
      <alignment vertical="center"/>
    </xf>
    <xf numFmtId="0" fontId="18" fillId="3" borderId="8" xfId="17" applyFont="1" applyFill="1" applyBorder="1" applyAlignment="1">
      <alignment horizontal="left" vertical="center"/>
    </xf>
    <xf numFmtId="0" fontId="18" fillId="3" borderId="12" xfId="17" applyFont="1" applyFill="1" applyBorder="1" applyAlignment="1">
      <alignment horizontal="center" vertical="center" textRotation="255" shrinkToFit="1"/>
    </xf>
    <xf numFmtId="0" fontId="18" fillId="3" borderId="8" xfId="17" applyFont="1" applyFill="1" applyBorder="1" applyAlignment="1">
      <alignment horizontal="center" vertical="center" textRotation="255" shrinkToFit="1"/>
    </xf>
    <xf numFmtId="0" fontId="18" fillId="3" borderId="56" xfId="17" applyFont="1" applyFill="1" applyBorder="1" applyAlignment="1">
      <alignment horizontal="center" vertical="center" textRotation="255" shrinkToFit="1"/>
    </xf>
    <xf numFmtId="0" fontId="18" fillId="3" borderId="12" xfId="17" applyFont="1" applyFill="1" applyBorder="1" applyAlignment="1">
      <alignment horizontal="center" vertical="center" textRotation="255" wrapText="1"/>
    </xf>
    <xf numFmtId="0" fontId="18" fillId="3" borderId="8" xfId="17" applyFont="1" applyFill="1" applyBorder="1" applyAlignment="1">
      <alignment horizontal="center" vertical="center" textRotation="255" wrapText="1"/>
    </xf>
    <xf numFmtId="0" fontId="18" fillId="3" borderId="56" xfId="17" applyFont="1" applyFill="1" applyBorder="1" applyAlignment="1">
      <alignment horizontal="center" vertical="center" textRotation="255" wrapText="1"/>
    </xf>
    <xf numFmtId="0" fontId="18" fillId="3" borderId="12" xfId="17" applyFont="1" applyFill="1" applyBorder="1" applyAlignment="1">
      <alignment horizontal="left" vertical="center"/>
    </xf>
    <xf numFmtId="0" fontId="19" fillId="3" borderId="56" xfId="17" applyFont="1" applyFill="1" applyBorder="1" applyAlignment="1">
      <alignment horizontal="left" vertical="center"/>
    </xf>
    <xf numFmtId="0" fontId="18" fillId="3" borderId="12" xfId="17" applyFont="1" applyFill="1" applyBorder="1" applyAlignment="1">
      <alignment horizontal="left" vertical="center" wrapText="1"/>
    </xf>
    <xf numFmtId="0" fontId="18" fillId="3" borderId="9" xfId="17" applyFont="1" applyFill="1" applyBorder="1" applyAlignment="1">
      <alignment horizontal="left" vertical="center" wrapText="1"/>
    </xf>
    <xf numFmtId="0" fontId="20" fillId="3" borderId="0" xfId="29" applyFont="1" applyFill="1">
      <alignment vertical="center"/>
    </xf>
    <xf numFmtId="0" fontId="18" fillId="4" borderId="19" xfId="17" applyFont="1" applyFill="1" applyBorder="1" applyAlignment="1" applyProtection="1">
      <alignment horizontal="center" vertical="center"/>
      <protection locked="0"/>
    </xf>
    <xf numFmtId="0" fontId="18" fillId="4" borderId="82" xfId="17" applyFont="1" applyFill="1" applyBorder="1" applyAlignment="1" applyProtection="1">
      <alignment horizontal="center" vertical="center"/>
      <protection locked="0"/>
    </xf>
    <xf numFmtId="0" fontId="18" fillId="0" borderId="83" xfId="30" applyFont="1" applyBorder="1" applyAlignment="1" applyProtection="1">
      <alignment horizontal="left" vertical="center" shrinkToFit="1"/>
      <protection locked="0"/>
    </xf>
    <xf numFmtId="0" fontId="18" fillId="0" borderId="84" xfId="30" applyFont="1" applyBorder="1" applyAlignment="1" applyProtection="1">
      <alignment horizontal="left" vertical="center" shrinkToFit="1"/>
      <protection locked="0"/>
    </xf>
    <xf numFmtId="0" fontId="18" fillId="5" borderId="33" xfId="17" applyFont="1" applyFill="1" applyBorder="1" applyAlignment="1" applyProtection="1">
      <alignment horizontal="left" vertical="center" shrinkToFit="1"/>
      <protection locked="0"/>
    </xf>
    <xf numFmtId="0" fontId="18" fillId="3" borderId="85" xfId="17" applyFont="1" applyFill="1" applyBorder="1" applyAlignment="1" applyProtection="1">
      <alignment horizontal="left" vertical="center" shrinkToFit="1"/>
      <protection locked="0"/>
    </xf>
    <xf numFmtId="0" fontId="18" fillId="3" borderId="0" xfId="17" applyFont="1" applyFill="1" applyAlignment="1">
      <alignment horizontal="left" vertical="center" shrinkToFit="1"/>
    </xf>
    <xf numFmtId="0" fontId="18" fillId="3" borderId="20" xfId="17" applyFont="1" applyFill="1" applyBorder="1" applyAlignment="1">
      <alignment horizontal="center" vertical="center"/>
    </xf>
    <xf numFmtId="0" fontId="18" fillId="3" borderId="34" xfId="17" applyFont="1" applyFill="1" applyBorder="1" applyAlignment="1">
      <alignment horizontal="center" vertical="center"/>
    </xf>
    <xf numFmtId="0" fontId="18" fillId="3" borderId="35" xfId="17" applyFont="1" applyFill="1" applyBorder="1" applyAlignment="1">
      <alignment horizontal="center" vertical="center"/>
    </xf>
    <xf numFmtId="0" fontId="18" fillId="3" borderId="23" xfId="17" applyFont="1" applyFill="1" applyBorder="1">
      <alignment vertical="center"/>
    </xf>
    <xf numFmtId="0" fontId="18" fillId="3" borderId="0" xfId="17" applyFont="1" applyFill="1" applyAlignment="1">
      <alignment horizontal="left" vertical="center"/>
    </xf>
    <xf numFmtId="0" fontId="18" fillId="3" borderId="16" xfId="17" applyFont="1" applyFill="1" applyBorder="1" applyAlignment="1">
      <alignment horizontal="center" vertical="center" textRotation="255" shrinkToFit="1"/>
    </xf>
    <xf numFmtId="0" fontId="18" fillId="3" borderId="14" xfId="17" applyFont="1" applyFill="1" applyBorder="1" applyAlignment="1">
      <alignment horizontal="center" vertical="center" textRotation="255" shrinkToFit="1"/>
    </xf>
    <xf numFmtId="0" fontId="18" fillId="3" borderId="15" xfId="17" applyFont="1" applyFill="1" applyBorder="1" applyAlignment="1">
      <alignment horizontal="center" vertical="center" textRotation="255" shrinkToFit="1"/>
    </xf>
    <xf numFmtId="0" fontId="18" fillId="3" borderId="16" xfId="17" applyFont="1" applyFill="1" applyBorder="1" applyAlignment="1">
      <alignment horizontal="center" vertical="center" textRotation="255" wrapText="1"/>
    </xf>
    <xf numFmtId="0" fontId="18" fillId="3" borderId="14" xfId="17" applyFont="1" applyFill="1" applyBorder="1" applyAlignment="1">
      <alignment horizontal="center" vertical="center" textRotation="255" wrapText="1"/>
    </xf>
    <xf numFmtId="0" fontId="18" fillId="3" borderId="15" xfId="17" applyFont="1" applyFill="1" applyBorder="1" applyAlignment="1">
      <alignment horizontal="center" vertical="center" textRotation="255" wrapText="1"/>
    </xf>
    <xf numFmtId="0" fontId="18" fillId="3" borderId="23" xfId="17" applyFont="1" applyFill="1" applyBorder="1" applyAlignment="1">
      <alignment horizontal="left" vertical="center"/>
    </xf>
    <xf numFmtId="0" fontId="18" fillId="3" borderId="34" xfId="17" applyFont="1" applyFill="1" applyBorder="1" applyAlignment="1">
      <alignment horizontal="left" vertical="center"/>
    </xf>
    <xf numFmtId="0" fontId="18" fillId="3" borderId="23" xfId="17" applyFont="1" applyFill="1" applyBorder="1" applyAlignment="1">
      <alignment horizontal="left" vertical="center" wrapText="1"/>
    </xf>
    <xf numFmtId="0" fontId="18" fillId="3" borderId="20" xfId="17" applyFont="1" applyFill="1" applyBorder="1" applyAlignment="1">
      <alignment horizontal="left" vertical="center" wrapText="1"/>
    </xf>
    <xf numFmtId="0" fontId="18" fillId="0" borderId="86" xfId="30" applyFont="1" applyBorder="1" applyAlignment="1" applyProtection="1">
      <alignment horizontal="left" vertical="center" shrinkToFit="1"/>
      <protection locked="0"/>
    </xf>
    <xf numFmtId="0" fontId="18" fillId="0" borderId="87" xfId="30" applyFont="1" applyBorder="1" applyAlignment="1" applyProtection="1">
      <alignment horizontal="left" vertical="center" shrinkToFit="1"/>
      <protection locked="0"/>
    </xf>
    <xf numFmtId="0" fontId="18" fillId="5" borderId="36" xfId="17" applyFont="1" applyFill="1" applyBorder="1" applyAlignment="1" applyProtection="1">
      <alignment horizontal="left" vertical="center" shrinkToFit="1"/>
      <protection locked="0"/>
    </xf>
    <xf numFmtId="0" fontId="18" fillId="3" borderId="88" xfId="17" applyFont="1" applyFill="1" applyBorder="1" applyAlignment="1" applyProtection="1">
      <alignment horizontal="left" vertical="center" shrinkToFit="1"/>
      <protection locked="0"/>
    </xf>
    <xf numFmtId="0" fontId="18" fillId="3" borderId="34" xfId="17" applyFont="1" applyFill="1" applyBorder="1">
      <alignment vertical="center"/>
    </xf>
    <xf numFmtId="0" fontId="18" fillId="3" borderId="30" xfId="17" applyFont="1" applyFill="1" applyBorder="1">
      <alignment vertical="center"/>
    </xf>
    <xf numFmtId="0" fontId="18" fillId="3" borderId="42" xfId="17" applyFont="1" applyFill="1" applyBorder="1">
      <alignment vertical="center"/>
    </xf>
    <xf numFmtId="0" fontId="18" fillId="3" borderId="42" xfId="17" applyFont="1" applyFill="1" applyBorder="1" applyAlignment="1">
      <alignment vertical="center" shrinkToFit="1"/>
    </xf>
    <xf numFmtId="0" fontId="18" fillId="3" borderId="31" xfId="17" applyFont="1" applyFill="1" applyBorder="1">
      <alignment vertical="center"/>
    </xf>
    <xf numFmtId="0" fontId="18" fillId="3" borderId="0" xfId="17" applyFont="1" applyFill="1" applyAlignment="1">
      <alignment vertical="center" shrinkToFit="1"/>
    </xf>
    <xf numFmtId="0" fontId="18" fillId="4" borderId="13" xfId="17" applyFont="1" applyFill="1" applyBorder="1" applyAlignment="1" applyProtection="1">
      <alignment horizontal="center" vertical="center"/>
      <protection locked="0"/>
    </xf>
    <xf numFmtId="0" fontId="18" fillId="4" borderId="89" xfId="17" applyFont="1" applyFill="1" applyBorder="1" applyAlignment="1" applyProtection="1">
      <alignment horizontal="center" vertical="center"/>
      <protection locked="0"/>
    </xf>
    <xf numFmtId="0" fontId="18" fillId="0" borderId="90" xfId="30" applyFont="1" applyBorder="1" applyAlignment="1" applyProtection="1">
      <alignment horizontal="left" vertical="center" shrinkToFit="1"/>
      <protection locked="0"/>
    </xf>
    <xf numFmtId="0" fontId="18" fillId="0" borderId="91" xfId="30" applyFont="1" applyBorder="1" applyAlignment="1" applyProtection="1">
      <alignment horizontal="left" vertical="center" shrinkToFit="1"/>
      <protection locked="0"/>
    </xf>
    <xf numFmtId="0" fontId="18" fillId="5" borderId="38" xfId="17" applyFont="1" applyFill="1" applyBorder="1" applyAlignment="1" applyProtection="1">
      <alignment horizontal="left" vertical="center" shrinkToFit="1"/>
      <protection locked="0"/>
    </xf>
    <xf numFmtId="0" fontId="18" fillId="3" borderId="92" xfId="17" applyFont="1" applyFill="1" applyBorder="1" applyAlignment="1" applyProtection="1">
      <alignment horizontal="left" vertical="center" shrinkToFit="1"/>
      <protection locked="0"/>
    </xf>
    <xf numFmtId="0" fontId="18" fillId="4" borderId="40" xfId="17" applyFont="1" applyFill="1" applyBorder="1" applyAlignment="1" applyProtection="1">
      <alignment horizontal="center" vertical="center" wrapText="1"/>
      <protection locked="0"/>
    </xf>
    <xf numFmtId="0" fontId="18" fillId="4" borderId="93" xfId="17" applyFont="1" applyFill="1" applyBorder="1" applyAlignment="1" applyProtection="1">
      <alignment horizontal="center" vertical="center" wrapText="1"/>
      <protection locked="0"/>
    </xf>
    <xf numFmtId="183" fontId="18" fillId="0" borderId="94" xfId="30" applyNumberFormat="1" applyFont="1" applyBorder="1" applyAlignment="1" applyProtection="1">
      <alignment horizontal="right" vertical="center" shrinkToFit="1"/>
      <protection locked="0"/>
    </xf>
    <xf numFmtId="183" fontId="18" fillId="0" borderId="95" xfId="30" applyNumberFormat="1" applyFont="1" applyBorder="1" applyAlignment="1" applyProtection="1">
      <alignment horizontal="right" vertical="center" shrinkToFit="1"/>
      <protection locked="0"/>
    </xf>
    <xf numFmtId="183" fontId="18" fillId="0" borderId="96" xfId="30" applyNumberFormat="1" applyFont="1" applyBorder="1" applyAlignment="1" applyProtection="1">
      <alignment horizontal="right" vertical="center" shrinkToFit="1"/>
      <protection locked="0"/>
    </xf>
    <xf numFmtId="183" fontId="18" fillId="5" borderId="97" xfId="16" applyNumberFormat="1" applyFont="1" applyFill="1" applyBorder="1" applyAlignment="1" applyProtection="1">
      <alignment horizontal="right" vertical="center" shrinkToFit="1"/>
      <protection locked="0"/>
    </xf>
    <xf numFmtId="183" fontId="18" fillId="0" borderId="98" xfId="30" applyNumberFormat="1" applyFont="1" applyBorder="1" applyAlignment="1" applyProtection="1">
      <alignment horizontal="right" vertical="center" shrinkToFit="1"/>
      <protection locked="0"/>
    </xf>
    <xf numFmtId="183" fontId="18" fillId="3" borderId="95" xfId="29" applyNumberFormat="1" applyFont="1" applyFill="1" applyBorder="1" applyAlignment="1" applyProtection="1">
      <alignment horizontal="right" vertical="center" shrinkToFit="1"/>
      <protection locked="0"/>
    </xf>
    <xf numFmtId="183" fontId="18" fillId="5" borderId="99" xfId="17" applyNumberFormat="1" applyFont="1" applyFill="1" applyBorder="1" applyAlignment="1" applyProtection="1">
      <alignment horizontal="right" vertical="center" shrinkToFit="1"/>
      <protection locked="0"/>
    </xf>
    <xf numFmtId="183" fontId="18" fillId="0" borderId="84" xfId="17" applyNumberFormat="1" applyFont="1" applyBorder="1" applyAlignment="1" applyProtection="1">
      <alignment horizontal="right" vertical="center" shrinkToFit="1"/>
      <protection locked="0"/>
    </xf>
    <xf numFmtId="183" fontId="18" fillId="3" borderId="96" xfId="17" applyNumberFormat="1" applyFont="1" applyFill="1" applyBorder="1" applyAlignment="1" applyProtection="1">
      <alignment horizontal="right" vertical="center" shrinkToFit="1"/>
      <protection locked="0"/>
    </xf>
    <xf numFmtId="183" fontId="18" fillId="3" borderId="0" xfId="17" applyNumberFormat="1" applyFont="1" applyFill="1" applyAlignment="1">
      <alignment horizontal="right" vertical="center" shrinkToFit="1"/>
    </xf>
    <xf numFmtId="0" fontId="18" fillId="4" borderId="19" xfId="17" applyFont="1" applyFill="1" applyBorder="1" applyAlignment="1" applyProtection="1">
      <alignment horizontal="center" vertical="center" wrapText="1"/>
      <protection locked="0"/>
    </xf>
    <xf numFmtId="0" fontId="18" fillId="4" borderId="82" xfId="17" applyFont="1" applyFill="1" applyBorder="1" applyAlignment="1" applyProtection="1">
      <alignment horizontal="center" vertical="center" wrapText="1"/>
      <protection locked="0"/>
    </xf>
    <xf numFmtId="183" fontId="18" fillId="0" borderId="100" xfId="30" applyNumberFormat="1" applyFont="1" applyBorder="1" applyAlignment="1" applyProtection="1">
      <alignment horizontal="right" vertical="center" shrinkToFit="1"/>
      <protection locked="0"/>
    </xf>
    <xf numFmtId="183" fontId="18" fillId="0" borderId="101" xfId="30" applyNumberFormat="1" applyFont="1" applyBorder="1" applyAlignment="1" applyProtection="1">
      <alignment horizontal="right" vertical="center" shrinkToFit="1"/>
      <protection locked="0"/>
    </xf>
    <xf numFmtId="183" fontId="18" fillId="0" borderId="102" xfId="30" applyNumberFormat="1" applyFont="1" applyBorder="1" applyAlignment="1" applyProtection="1">
      <alignment horizontal="right" vertical="center" shrinkToFit="1"/>
      <protection locked="0"/>
    </xf>
    <xf numFmtId="183" fontId="18" fillId="5" borderId="103" xfId="16" applyNumberFormat="1" applyFont="1" applyFill="1" applyBorder="1" applyAlignment="1" applyProtection="1">
      <alignment horizontal="right" vertical="center" shrinkToFit="1"/>
      <protection locked="0"/>
    </xf>
    <xf numFmtId="183" fontId="18" fillId="0" borderId="104" xfId="30" applyNumberFormat="1" applyFont="1" applyBorder="1" applyAlignment="1" applyProtection="1">
      <alignment horizontal="right" vertical="center" shrinkToFit="1"/>
      <protection locked="0"/>
    </xf>
    <xf numFmtId="183" fontId="18" fillId="3" borderId="101" xfId="29" applyNumberFormat="1" applyFont="1" applyFill="1" applyBorder="1" applyAlignment="1" applyProtection="1">
      <alignment horizontal="right" vertical="center" shrinkToFit="1"/>
      <protection locked="0"/>
    </xf>
    <xf numFmtId="183" fontId="18" fillId="5" borderId="105" xfId="17" applyNumberFormat="1" applyFont="1" applyFill="1" applyBorder="1" applyAlignment="1" applyProtection="1">
      <alignment horizontal="right" vertical="center" shrinkToFit="1"/>
      <protection locked="0"/>
    </xf>
    <xf numFmtId="183" fontId="18" fillId="0" borderId="87" xfId="17" applyNumberFormat="1" applyFont="1" applyBorder="1" applyAlignment="1" applyProtection="1">
      <alignment horizontal="right" vertical="center" shrinkToFit="1"/>
      <protection locked="0"/>
    </xf>
    <xf numFmtId="183" fontId="18" fillId="3" borderId="102" xfId="17" applyNumberFormat="1" applyFont="1" applyFill="1" applyBorder="1" applyAlignment="1" applyProtection="1">
      <alignment horizontal="right" vertical="center" shrinkToFit="1"/>
      <protection locked="0"/>
    </xf>
    <xf numFmtId="0" fontId="18" fillId="4" borderId="13" xfId="17" applyFont="1" applyFill="1" applyBorder="1" applyAlignment="1" applyProtection="1">
      <alignment horizontal="center" vertical="center" wrapText="1"/>
      <protection locked="0"/>
    </xf>
    <xf numFmtId="0" fontId="18" fillId="4" borderId="89" xfId="17" applyFont="1" applyFill="1" applyBorder="1" applyAlignment="1" applyProtection="1">
      <alignment horizontal="center" vertical="center" wrapText="1"/>
      <protection locked="0"/>
    </xf>
    <xf numFmtId="183" fontId="18" fillId="0" borderId="106" xfId="17" applyNumberFormat="1" applyFont="1" applyBorder="1" applyAlignment="1" applyProtection="1">
      <alignment horizontal="right" vertical="center" shrinkToFit="1"/>
      <protection locked="0"/>
    </xf>
    <xf numFmtId="183" fontId="18" fillId="0" borderId="107" xfId="17" applyNumberFormat="1" applyFont="1" applyBorder="1" applyAlignment="1" applyProtection="1">
      <alignment horizontal="right" vertical="center" shrinkToFit="1"/>
      <protection locked="0"/>
    </xf>
    <xf numFmtId="0" fontId="18" fillId="3" borderId="23" xfId="17" applyFont="1" applyFill="1" applyBorder="1" applyAlignment="1">
      <alignment horizontal="center" vertical="center"/>
    </xf>
    <xf numFmtId="0" fontId="18" fillId="3" borderId="23" xfId="17" applyFont="1" applyFill="1" applyBorder="1" applyAlignment="1">
      <alignment horizontal="right" vertical="center"/>
    </xf>
    <xf numFmtId="0" fontId="18" fillId="3" borderId="34" xfId="17" applyFont="1" applyFill="1" applyBorder="1" applyAlignment="1">
      <alignment horizontal="right" vertical="center" wrapText="1"/>
    </xf>
    <xf numFmtId="0" fontId="18" fillId="3" borderId="0" xfId="17" applyFont="1" applyFill="1" applyAlignment="1">
      <alignment horizontal="right" vertical="center" wrapText="1"/>
    </xf>
    <xf numFmtId="0" fontId="18" fillId="3" borderId="0" xfId="17" applyFont="1" applyFill="1" applyAlignment="1">
      <alignment horizontal="right" vertical="center"/>
    </xf>
    <xf numFmtId="0" fontId="18" fillId="3" borderId="34" xfId="17" applyFont="1" applyFill="1" applyBorder="1" applyAlignment="1">
      <alignment horizontal="right" vertical="center"/>
    </xf>
    <xf numFmtId="0" fontId="18" fillId="3" borderId="35" xfId="17" applyFont="1" applyFill="1" applyBorder="1" applyAlignment="1">
      <alignment horizontal="center" vertical="center" wrapText="1"/>
    </xf>
    <xf numFmtId="0" fontId="18" fillId="3" borderId="37" xfId="17" applyFont="1" applyFill="1" applyBorder="1" applyAlignment="1">
      <alignment horizontal="center" vertical="center"/>
    </xf>
    <xf numFmtId="0" fontId="18" fillId="3" borderId="16" xfId="17" applyFont="1" applyFill="1" applyBorder="1">
      <alignment vertical="center"/>
    </xf>
    <xf numFmtId="0" fontId="18" fillId="3" borderId="14" xfId="17" applyFont="1" applyFill="1" applyBorder="1" applyAlignment="1">
      <alignment horizontal="left" vertical="center"/>
    </xf>
    <xf numFmtId="0" fontId="18" fillId="3" borderId="14" xfId="17" applyFont="1" applyFill="1" applyBorder="1">
      <alignment vertical="center"/>
    </xf>
    <xf numFmtId="0" fontId="18" fillId="3" borderId="15" xfId="17" applyFont="1" applyFill="1" applyBorder="1">
      <alignment vertical="center"/>
    </xf>
    <xf numFmtId="0" fontId="18" fillId="3" borderId="14" xfId="17" applyFont="1" applyFill="1" applyBorder="1" applyAlignment="1">
      <alignment vertical="center" shrinkToFit="1"/>
    </xf>
    <xf numFmtId="0" fontId="18" fillId="3" borderId="16" xfId="17" applyFont="1" applyFill="1" applyBorder="1" applyAlignment="1">
      <alignment horizontal="right" vertical="center"/>
    </xf>
    <xf numFmtId="0" fontId="18" fillId="3" borderId="14" xfId="17" applyFont="1" applyFill="1" applyBorder="1" applyAlignment="1">
      <alignment horizontal="right" vertical="center"/>
    </xf>
    <xf numFmtId="0" fontId="18" fillId="3" borderId="15" xfId="17" applyFont="1" applyFill="1" applyBorder="1" applyAlignment="1">
      <alignment horizontal="right" vertical="center"/>
    </xf>
    <xf numFmtId="0" fontId="18" fillId="3" borderId="16" xfId="17" applyFont="1" applyFill="1" applyBorder="1" applyAlignment="1">
      <alignment horizontal="center" vertical="center"/>
    </xf>
    <xf numFmtId="0" fontId="18" fillId="3" borderId="17" xfId="17" applyFont="1" applyFill="1" applyBorder="1" applyAlignment="1">
      <alignment horizontal="center" vertical="center"/>
    </xf>
    <xf numFmtId="0" fontId="18" fillId="3" borderId="32" xfId="17" applyFont="1" applyFill="1" applyBorder="1" applyAlignment="1">
      <alignment horizontal="center" vertical="center"/>
    </xf>
    <xf numFmtId="183" fontId="18" fillId="3" borderId="30" xfId="30" applyNumberFormat="1" applyFont="1" applyFill="1" applyBorder="1" applyAlignment="1">
      <alignment horizontal="right" vertical="center" shrinkToFit="1"/>
    </xf>
    <xf numFmtId="183" fontId="18" fillId="3" borderId="42" xfId="29" applyNumberFormat="1" applyFont="1" applyFill="1" applyBorder="1" applyAlignment="1">
      <alignment horizontal="right" vertical="center" shrinkToFit="1"/>
    </xf>
    <xf numFmtId="183" fontId="18" fillId="3" borderId="32" xfId="30" applyNumberFormat="1" applyFont="1" applyFill="1" applyBorder="1" applyAlignment="1">
      <alignment horizontal="right" vertical="center" shrinkToFit="1"/>
    </xf>
    <xf numFmtId="183" fontId="18" fillId="3" borderId="31" xfId="30" applyNumberFormat="1" applyFont="1" applyFill="1" applyBorder="1" applyAlignment="1">
      <alignment horizontal="right" vertical="center" shrinkToFit="1"/>
    </xf>
    <xf numFmtId="184" fontId="18" fillId="3" borderId="32" xfId="30" applyNumberFormat="1" applyFont="1" applyFill="1" applyBorder="1" applyAlignment="1">
      <alignment horizontal="right" vertical="center" shrinkToFit="1"/>
    </xf>
    <xf numFmtId="184" fontId="18" fillId="3" borderId="108" xfId="30" applyNumberFormat="1" applyFont="1" applyFill="1" applyBorder="1" applyAlignment="1">
      <alignment horizontal="right" vertical="center" shrinkToFit="1"/>
    </xf>
    <xf numFmtId="183" fontId="18" fillId="3" borderId="23" xfId="30" applyNumberFormat="1" applyFont="1" applyFill="1" applyBorder="1" applyAlignment="1">
      <alignment horizontal="right" vertical="center" shrinkToFit="1"/>
    </xf>
    <xf numFmtId="183" fontId="18" fillId="3" borderId="35" xfId="30" applyNumberFormat="1" applyFont="1" applyFill="1" applyBorder="1" applyAlignment="1">
      <alignment horizontal="right" vertical="center" shrinkToFit="1"/>
    </xf>
    <xf numFmtId="183" fontId="18" fillId="3" borderId="34" xfId="30" applyNumberFormat="1" applyFont="1" applyFill="1" applyBorder="1" applyAlignment="1">
      <alignment horizontal="right" vertical="center" shrinkToFit="1"/>
    </xf>
    <xf numFmtId="184" fontId="18" fillId="3" borderId="35" xfId="30" applyNumberFormat="1" applyFont="1" applyFill="1" applyBorder="1" applyAlignment="1">
      <alignment horizontal="right" vertical="center" shrinkToFit="1"/>
    </xf>
    <xf numFmtId="184" fontId="18" fillId="3" borderId="36" xfId="30" applyNumberFormat="1" applyFont="1" applyFill="1" applyBorder="1" applyAlignment="1">
      <alignment horizontal="right" vertical="center" shrinkToFit="1"/>
    </xf>
    <xf numFmtId="183" fontId="18" fillId="0" borderId="109" xfId="30" applyNumberFormat="1" applyFont="1" applyBorder="1" applyAlignment="1" applyProtection="1">
      <alignment horizontal="right" vertical="center" shrinkToFit="1"/>
      <protection locked="0"/>
    </xf>
    <xf numFmtId="183" fontId="18" fillId="0" borderId="110" xfId="30" applyNumberFormat="1" applyFont="1" applyBorder="1" applyAlignment="1" applyProtection="1">
      <alignment horizontal="right" vertical="center" shrinkToFit="1"/>
      <protection locked="0"/>
    </xf>
    <xf numFmtId="183" fontId="18" fillId="5" borderId="108" xfId="16" applyNumberFormat="1" applyFont="1" applyFill="1" applyBorder="1" applyAlignment="1" applyProtection="1">
      <alignment horizontal="right" vertical="center" shrinkToFit="1"/>
      <protection locked="0"/>
    </xf>
    <xf numFmtId="183" fontId="18" fillId="0" borderId="111" xfId="30" applyNumberFormat="1" applyFont="1" applyBorder="1" applyAlignment="1" applyProtection="1">
      <alignment horizontal="right" vertical="center" shrinkToFit="1"/>
      <protection locked="0"/>
    </xf>
    <xf numFmtId="183" fontId="18" fillId="3" borderId="107" xfId="29" applyNumberFormat="1" applyFont="1" applyFill="1" applyBorder="1" applyAlignment="1" applyProtection="1">
      <alignment horizontal="right" vertical="center" shrinkToFit="1"/>
      <protection locked="0"/>
    </xf>
    <xf numFmtId="183" fontId="18" fillId="5" borderId="112" xfId="17" applyNumberFormat="1" applyFont="1" applyFill="1" applyBorder="1" applyAlignment="1" applyProtection="1">
      <alignment horizontal="right" vertical="center" shrinkToFit="1"/>
      <protection locked="0"/>
    </xf>
    <xf numFmtId="183" fontId="18" fillId="3" borderId="65" xfId="30" applyNumberFormat="1" applyFont="1" applyFill="1" applyBorder="1" applyAlignment="1">
      <alignment horizontal="right" vertical="center" shrinkToFit="1"/>
    </xf>
    <xf numFmtId="183" fontId="18" fillId="3" borderId="66" xfId="29" applyNumberFormat="1" applyFont="1" applyFill="1" applyBorder="1" applyAlignment="1">
      <alignment horizontal="right" vertical="center" shrinkToFit="1"/>
    </xf>
    <xf numFmtId="183" fontId="18" fillId="3" borderId="113" xfId="30" applyNumberFormat="1" applyFont="1" applyFill="1" applyBorder="1" applyAlignment="1">
      <alignment horizontal="right" vertical="center" shrinkToFit="1"/>
    </xf>
    <xf numFmtId="183" fontId="18" fillId="3" borderId="67" xfId="30" applyNumberFormat="1" applyFont="1" applyFill="1" applyBorder="1" applyAlignment="1">
      <alignment horizontal="right" vertical="center" shrinkToFit="1"/>
    </xf>
    <xf numFmtId="184" fontId="18" fillId="3" borderId="113" xfId="30" applyNumberFormat="1" applyFont="1" applyFill="1" applyBorder="1" applyAlignment="1">
      <alignment horizontal="right" vertical="center" shrinkToFit="1"/>
    </xf>
    <xf numFmtId="184" fontId="18" fillId="3" borderId="114" xfId="30" applyNumberFormat="1" applyFont="1" applyFill="1" applyBorder="1" applyAlignment="1">
      <alignment horizontal="right" vertical="center" shrinkToFit="1"/>
    </xf>
    <xf numFmtId="0" fontId="18" fillId="4" borderId="7" xfId="17" applyFont="1" applyFill="1" applyBorder="1" applyAlignment="1" applyProtection="1">
      <alignment horizontal="center" vertical="center" wrapText="1"/>
      <protection locked="0"/>
    </xf>
    <xf numFmtId="0" fontId="18" fillId="4" borderId="76" xfId="17" applyFont="1" applyFill="1" applyBorder="1" applyAlignment="1" applyProtection="1">
      <alignment horizontal="center" vertical="center" wrapText="1"/>
      <protection locked="0"/>
    </xf>
    <xf numFmtId="183" fontId="18" fillId="0" borderId="115" xfId="30" applyNumberFormat="1" applyFont="1" applyBorder="1" applyAlignment="1" applyProtection="1">
      <alignment horizontal="right" vertical="center" shrinkToFit="1"/>
      <protection locked="0"/>
    </xf>
    <xf numFmtId="183" fontId="18" fillId="0" borderId="116" xfId="30" applyNumberFormat="1" applyFont="1" applyBorder="1" applyAlignment="1" applyProtection="1">
      <alignment horizontal="right" vertical="center" shrinkToFit="1"/>
      <protection locked="0"/>
    </xf>
    <xf numFmtId="183" fontId="18" fillId="5" borderId="117" xfId="16" applyNumberFormat="1" applyFont="1" applyFill="1" applyBorder="1" applyAlignment="1" applyProtection="1">
      <alignment horizontal="right" vertical="center" shrinkToFit="1"/>
      <protection locked="0"/>
    </xf>
    <xf numFmtId="0" fontId="18" fillId="4" borderId="7" xfId="17" applyFont="1" applyFill="1" applyBorder="1" applyAlignment="1" applyProtection="1">
      <alignment horizontal="center" vertical="center" wrapText="1" shrinkToFit="1"/>
      <protection locked="0"/>
    </xf>
    <xf numFmtId="0" fontId="18" fillId="4" borderId="76" xfId="17" applyFont="1" applyFill="1" applyBorder="1" applyAlignment="1" applyProtection="1">
      <alignment horizontal="center" vertical="center" shrinkToFit="1"/>
      <protection locked="0"/>
    </xf>
    <xf numFmtId="183" fontId="18" fillId="0" borderId="118" xfId="30" applyNumberFormat="1" applyFont="1" applyBorder="1" applyAlignment="1" applyProtection="1">
      <alignment horizontal="right" vertical="center" shrinkToFit="1"/>
      <protection locked="0"/>
    </xf>
    <xf numFmtId="0" fontId="18" fillId="4" borderId="40" xfId="17" applyFont="1" applyFill="1" applyBorder="1" applyAlignment="1" applyProtection="1">
      <alignment horizontal="center" vertical="center" wrapText="1" shrinkToFit="1"/>
      <protection locked="0"/>
    </xf>
    <xf numFmtId="0" fontId="18" fillId="4" borderId="93" xfId="17" applyFont="1" applyFill="1" applyBorder="1" applyAlignment="1" applyProtection="1">
      <alignment horizontal="center" vertical="center" shrinkToFit="1"/>
      <protection locked="0"/>
    </xf>
    <xf numFmtId="183" fontId="18" fillId="3" borderId="72" xfId="30" applyNumberFormat="1" applyFont="1" applyFill="1" applyBorder="1" applyAlignment="1">
      <alignment horizontal="right" vertical="center" shrinkToFit="1"/>
    </xf>
    <xf numFmtId="183" fontId="18" fillId="3" borderId="70" xfId="29" applyNumberFormat="1" applyFont="1" applyFill="1" applyBorder="1" applyAlignment="1">
      <alignment horizontal="right" vertical="center" shrinkToFit="1"/>
    </xf>
    <xf numFmtId="183" fontId="18" fillId="3" borderId="119" xfId="30" applyNumberFormat="1" applyFont="1" applyFill="1" applyBorder="1" applyAlignment="1">
      <alignment horizontal="right" vertical="center" shrinkToFit="1"/>
    </xf>
    <xf numFmtId="183" fontId="18" fillId="3" borderId="73" xfId="30" applyNumberFormat="1" applyFont="1" applyFill="1" applyBorder="1" applyAlignment="1">
      <alignment horizontal="right" vertical="center" shrinkToFit="1"/>
    </xf>
    <xf numFmtId="184" fontId="18" fillId="3" borderId="119" xfId="30" applyNumberFormat="1" applyFont="1" applyFill="1" applyBorder="1" applyAlignment="1">
      <alignment horizontal="right" vertical="center" shrinkToFit="1"/>
    </xf>
    <xf numFmtId="183" fontId="18" fillId="0" borderId="120" xfId="30" applyNumberFormat="1" applyFont="1" applyBorder="1" applyAlignment="1" applyProtection="1">
      <alignment horizontal="right" vertical="center" shrinkToFit="1"/>
      <protection locked="0"/>
    </xf>
    <xf numFmtId="0" fontId="18" fillId="4" borderId="19" xfId="17" applyFont="1" applyFill="1" applyBorder="1" applyAlignment="1" applyProtection="1">
      <alignment horizontal="center" vertical="center" shrinkToFit="1"/>
      <protection locked="0"/>
    </xf>
    <xf numFmtId="0" fontId="18" fillId="4" borderId="82" xfId="17" applyFont="1" applyFill="1" applyBorder="1" applyAlignment="1" applyProtection="1">
      <alignment horizontal="center" vertical="center" shrinkToFit="1"/>
      <protection locked="0"/>
    </xf>
    <xf numFmtId="0" fontId="18" fillId="4" borderId="53" xfId="17" applyFont="1" applyFill="1" applyBorder="1" applyAlignment="1" applyProtection="1">
      <alignment horizontal="center" vertical="center" wrapText="1"/>
      <protection locked="0"/>
    </xf>
    <xf numFmtId="0" fontId="18" fillId="4" borderId="121" xfId="17" applyFont="1" applyFill="1" applyBorder="1" applyAlignment="1" applyProtection="1">
      <alignment horizontal="center" vertical="center" wrapText="1"/>
      <protection locked="0"/>
    </xf>
    <xf numFmtId="183" fontId="18" fillId="0" borderId="122" xfId="30" applyNumberFormat="1" applyFont="1" applyBorder="1" applyAlignment="1" applyProtection="1">
      <alignment horizontal="right" vertical="center" shrinkToFit="1"/>
      <protection locked="0"/>
    </xf>
    <xf numFmtId="183" fontId="18" fillId="0" borderId="123" xfId="30" applyNumberFormat="1" applyFont="1" applyBorder="1" applyAlignment="1" applyProtection="1">
      <alignment horizontal="right" vertical="center" shrinkToFit="1"/>
      <protection locked="0"/>
    </xf>
    <xf numFmtId="183" fontId="18" fillId="5" borderId="124" xfId="16" applyNumberFormat="1" applyFont="1" applyFill="1" applyBorder="1" applyAlignment="1" applyProtection="1">
      <alignment horizontal="right" vertical="center" shrinkToFit="1"/>
      <protection locked="0"/>
    </xf>
    <xf numFmtId="0" fontId="18" fillId="4" borderId="53" xfId="17" applyFont="1" applyFill="1" applyBorder="1" applyAlignment="1" applyProtection="1">
      <alignment horizontal="center" vertical="center" shrinkToFit="1"/>
      <protection locked="0"/>
    </xf>
    <xf numFmtId="0" fontId="18" fillId="4" borderId="121" xfId="17" applyFont="1" applyFill="1" applyBorder="1" applyAlignment="1" applyProtection="1">
      <alignment horizontal="center" vertical="center" shrinkToFit="1"/>
      <protection locked="0"/>
    </xf>
    <xf numFmtId="183" fontId="18" fillId="0" borderId="125" xfId="30" applyNumberFormat="1" applyFont="1" applyBorder="1" applyAlignment="1" applyProtection="1">
      <alignment horizontal="right" vertical="center" shrinkToFit="1"/>
      <protection locked="0"/>
    </xf>
    <xf numFmtId="0" fontId="18" fillId="4" borderId="13" xfId="17" applyFont="1" applyFill="1" applyBorder="1" applyAlignment="1" applyProtection="1">
      <alignment horizontal="center" vertical="center" shrinkToFit="1"/>
      <protection locked="0"/>
    </xf>
    <xf numFmtId="0" fontId="18" fillId="4" borderId="89" xfId="17" applyFont="1" applyFill="1" applyBorder="1" applyAlignment="1" applyProtection="1">
      <alignment horizontal="center" vertical="center" shrinkToFit="1"/>
      <protection locked="0"/>
    </xf>
    <xf numFmtId="183" fontId="18" fillId="0" borderId="126" xfId="16" applyNumberFormat="1" applyFont="1" applyBorder="1" applyAlignment="1" applyProtection="1">
      <alignment horizontal="right" vertical="center" shrinkToFit="1"/>
      <protection locked="0"/>
    </xf>
    <xf numFmtId="183" fontId="18" fillId="0" borderId="127" xfId="16" applyNumberFormat="1" applyFont="1" applyBorder="1" applyAlignment="1" applyProtection="1">
      <alignment horizontal="right" vertical="center" shrinkToFit="1"/>
      <protection locked="0"/>
    </xf>
    <xf numFmtId="183" fontId="18" fillId="5" borderId="128" xfId="16" applyNumberFormat="1" applyFont="1" applyFill="1" applyBorder="1" applyAlignment="1" applyProtection="1">
      <alignment horizontal="right" vertical="center" shrinkToFit="1"/>
      <protection locked="0"/>
    </xf>
    <xf numFmtId="183" fontId="18" fillId="0" borderId="129" xfId="17" applyNumberFormat="1" applyFont="1" applyBorder="1" applyAlignment="1" applyProtection="1">
      <alignment horizontal="right" vertical="center" shrinkToFit="1"/>
      <protection locked="0"/>
    </xf>
    <xf numFmtId="183" fontId="18" fillId="3" borderId="106" xfId="29" applyNumberFormat="1" applyFont="1" applyFill="1" applyBorder="1" applyAlignment="1" applyProtection="1">
      <alignment horizontal="right" vertical="center" shrinkToFit="1"/>
      <protection locked="0"/>
    </xf>
    <xf numFmtId="0" fontId="18" fillId="4" borderId="93" xfId="17" applyFont="1" applyFill="1" applyBorder="1" applyAlignment="1" applyProtection="1">
      <alignment horizontal="center" vertical="center"/>
      <protection locked="0"/>
    </xf>
    <xf numFmtId="184" fontId="18" fillId="3" borderId="72" xfId="30" applyNumberFormat="1" applyFont="1" applyFill="1" applyBorder="1" applyAlignment="1">
      <alignment horizontal="right" vertical="center" shrinkToFit="1"/>
    </xf>
    <xf numFmtId="184" fontId="18" fillId="3" borderId="70" xfId="29" applyNumberFormat="1" applyFont="1" applyFill="1" applyBorder="1" applyAlignment="1">
      <alignment horizontal="right" vertical="center" shrinkToFit="1"/>
    </xf>
    <xf numFmtId="183" fontId="18" fillId="3" borderId="130" xfId="30" applyNumberFormat="1" applyFont="1" applyFill="1" applyBorder="1" applyAlignment="1">
      <alignment horizontal="right" vertical="center" shrinkToFit="1"/>
    </xf>
    <xf numFmtId="184" fontId="18" fillId="3" borderId="131" xfId="30" applyNumberFormat="1" applyFont="1" applyFill="1" applyBorder="1" applyAlignment="1">
      <alignment horizontal="right" vertical="center" shrinkToFit="1"/>
    </xf>
    <xf numFmtId="184" fontId="18" fillId="3" borderId="132" xfId="30" applyNumberFormat="1" applyFont="1" applyFill="1" applyBorder="1" applyAlignment="1">
      <alignment horizontal="right" vertical="center" shrinkToFit="1"/>
    </xf>
    <xf numFmtId="184" fontId="18" fillId="3" borderId="133" xfId="30" applyNumberFormat="1" applyFont="1" applyFill="1" applyBorder="1" applyAlignment="1">
      <alignment horizontal="right" vertical="center" shrinkToFit="1"/>
    </xf>
    <xf numFmtId="184" fontId="18" fillId="3" borderId="130" xfId="30" applyNumberFormat="1" applyFont="1" applyFill="1" applyBorder="1" applyAlignment="1">
      <alignment horizontal="right" vertical="center" shrinkToFit="1"/>
    </xf>
    <xf numFmtId="184" fontId="18" fillId="3" borderId="134" xfId="30" applyNumberFormat="1" applyFont="1" applyFill="1" applyBorder="1" applyAlignment="1">
      <alignment horizontal="right" vertical="center" shrinkToFit="1"/>
    </xf>
    <xf numFmtId="184" fontId="18" fillId="3" borderId="23" xfId="30" applyNumberFormat="1" applyFont="1" applyFill="1" applyBorder="1" applyAlignment="1">
      <alignment horizontal="right" vertical="center" shrinkToFit="1"/>
    </xf>
    <xf numFmtId="184" fontId="18" fillId="3" borderId="0" xfId="29" applyNumberFormat="1" applyFont="1" applyFill="1" applyAlignment="1">
      <alignment horizontal="right" vertical="center" shrinkToFit="1"/>
    </xf>
    <xf numFmtId="183" fontId="18" fillId="3" borderId="135" xfId="30" applyNumberFormat="1" applyFont="1" applyFill="1" applyBorder="1" applyAlignment="1">
      <alignment horizontal="right" vertical="center" shrinkToFit="1"/>
    </xf>
    <xf numFmtId="184" fontId="18" fillId="3" borderId="136" xfId="30" applyNumberFormat="1" applyFont="1" applyFill="1" applyBorder="1" applyAlignment="1">
      <alignment horizontal="right" vertical="center" shrinkToFit="1"/>
    </xf>
    <xf numFmtId="184" fontId="18" fillId="3" borderId="137" xfId="30" applyNumberFormat="1" applyFont="1" applyFill="1" applyBorder="1" applyAlignment="1">
      <alignment horizontal="right" vertical="center" shrinkToFit="1"/>
    </xf>
    <xf numFmtId="184" fontId="18" fillId="3" borderId="138" xfId="30" applyNumberFormat="1" applyFont="1" applyFill="1" applyBorder="1" applyAlignment="1">
      <alignment horizontal="right" vertical="center" shrinkToFit="1"/>
    </xf>
    <xf numFmtId="184" fontId="18" fillId="3" borderId="135" xfId="30" applyNumberFormat="1" applyFont="1" applyFill="1" applyBorder="1" applyAlignment="1">
      <alignment horizontal="right" vertical="center" shrinkToFit="1"/>
    </xf>
    <xf numFmtId="184" fontId="18" fillId="3" borderId="139" xfId="30" applyNumberFormat="1" applyFont="1" applyFill="1" applyBorder="1" applyAlignment="1">
      <alignment horizontal="right" vertical="center" shrinkToFit="1"/>
    </xf>
    <xf numFmtId="0" fontId="18" fillId="3" borderId="59" xfId="17" applyFont="1" applyFill="1" applyBorder="1" applyAlignment="1">
      <alignment horizontal="center" vertical="center"/>
    </xf>
    <xf numFmtId="0" fontId="18" fillId="3" borderId="51" xfId="17" applyFont="1" applyFill="1" applyBorder="1" applyAlignment="1">
      <alignment horizontal="center" vertical="center"/>
    </xf>
    <xf numFmtId="184" fontId="18" fillId="3" borderId="54" xfId="30" applyNumberFormat="1" applyFont="1" applyFill="1" applyBorder="1" applyAlignment="1">
      <alignment horizontal="right" vertical="center" shrinkToFit="1"/>
    </xf>
    <xf numFmtId="184" fontId="18" fillId="3" borderId="58" xfId="29" applyNumberFormat="1" applyFont="1" applyFill="1" applyBorder="1" applyAlignment="1">
      <alignment horizontal="right" vertical="center" shrinkToFit="1"/>
    </xf>
    <xf numFmtId="183" fontId="18" fillId="3" borderId="140" xfId="30" applyNumberFormat="1" applyFont="1" applyFill="1" applyBorder="1" applyAlignment="1">
      <alignment horizontal="right" vertical="center" shrinkToFit="1"/>
    </xf>
    <xf numFmtId="184" fontId="18" fillId="3" borderId="141" xfId="30" applyNumberFormat="1" applyFont="1" applyFill="1" applyBorder="1" applyAlignment="1">
      <alignment horizontal="right" vertical="center" shrinkToFit="1"/>
    </xf>
    <xf numFmtId="184" fontId="18" fillId="3" borderId="142" xfId="30" applyNumberFormat="1" applyFont="1" applyFill="1" applyBorder="1" applyAlignment="1">
      <alignment horizontal="right" vertical="center" shrinkToFit="1"/>
    </xf>
    <xf numFmtId="184" fontId="18" fillId="3" borderId="143" xfId="30" applyNumberFormat="1" applyFont="1" applyFill="1" applyBorder="1" applyAlignment="1">
      <alignment horizontal="right" vertical="center" shrinkToFit="1"/>
    </xf>
    <xf numFmtId="184" fontId="18" fillId="3" borderId="140" xfId="30" applyNumberFormat="1" applyFont="1" applyFill="1" applyBorder="1" applyAlignment="1">
      <alignment horizontal="right" vertical="center" shrinkToFit="1"/>
    </xf>
    <xf numFmtId="184" fontId="18" fillId="3" borderId="144" xfId="30" applyNumberFormat="1" applyFont="1" applyFill="1" applyBorder="1" applyAlignment="1">
      <alignment horizontal="right" vertical="center" shrinkToFit="1"/>
    </xf>
    <xf numFmtId="0" fontId="18" fillId="0" borderId="100" xfId="16" applyFont="1" applyBorder="1" applyAlignment="1" applyProtection="1">
      <alignment horizontal="left" vertical="center" shrinkToFit="1"/>
      <protection locked="0"/>
    </xf>
    <xf numFmtId="0" fontId="18" fillId="0" borderId="101" xfId="16" applyFont="1" applyBorder="1" applyAlignment="1" applyProtection="1">
      <alignment horizontal="left" vertical="center" shrinkToFit="1"/>
      <protection locked="0"/>
    </xf>
    <xf numFmtId="0" fontId="18" fillId="0" borderId="102" xfId="16" applyFont="1" applyBorder="1" applyAlignment="1" applyProtection="1">
      <alignment horizontal="left" vertical="center" shrinkToFit="1"/>
      <protection locked="0"/>
    </xf>
    <xf numFmtId="0" fontId="18" fillId="5" borderId="103" xfId="16" applyFont="1" applyFill="1" applyBorder="1" applyAlignment="1" applyProtection="1">
      <alignment horizontal="left" vertical="center" shrinkToFit="1"/>
      <protection locked="0"/>
    </xf>
    <xf numFmtId="0" fontId="18" fillId="3" borderId="12" xfId="17" applyFont="1" applyFill="1" applyBorder="1" applyAlignment="1">
      <alignment horizontal="center" vertical="top"/>
    </xf>
    <xf numFmtId="0" fontId="18" fillId="3" borderId="8" xfId="17" applyFont="1" applyFill="1" applyBorder="1" applyAlignment="1">
      <alignment horizontal="center" vertical="top"/>
    </xf>
    <xf numFmtId="0" fontId="18" fillId="3" borderId="56" xfId="17" applyFont="1" applyFill="1" applyBorder="1" applyAlignment="1">
      <alignment horizontal="center" vertical="top"/>
    </xf>
    <xf numFmtId="0" fontId="18" fillId="3" borderId="12" xfId="17" applyFont="1" applyFill="1" applyBorder="1" applyAlignment="1">
      <alignment horizontal="center" vertical="top" wrapText="1"/>
    </xf>
    <xf numFmtId="0" fontId="18" fillId="3" borderId="8" xfId="17" applyFont="1" applyFill="1" applyBorder="1" applyAlignment="1">
      <alignment horizontal="center" vertical="top" wrapText="1"/>
    </xf>
    <xf numFmtId="0" fontId="18" fillId="3" borderId="56" xfId="17" applyFont="1" applyFill="1" applyBorder="1" applyAlignment="1">
      <alignment horizontal="center" vertical="top" wrapText="1"/>
    </xf>
    <xf numFmtId="0" fontId="18" fillId="3" borderId="61" xfId="17" applyFont="1" applyFill="1" applyBorder="1" applyAlignment="1">
      <alignment horizontal="left" vertical="center" wrapText="1"/>
    </xf>
    <xf numFmtId="0" fontId="16" fillId="3" borderId="8" xfId="17" applyFont="1" applyFill="1" applyBorder="1">
      <alignment vertical="center"/>
    </xf>
    <xf numFmtId="0" fontId="16" fillId="3" borderId="0" xfId="17" applyFont="1" applyFill="1">
      <alignment vertical="center"/>
    </xf>
    <xf numFmtId="0" fontId="18" fillId="3" borderId="23" xfId="17" applyFont="1" applyFill="1" applyBorder="1" applyAlignment="1">
      <alignment horizontal="center" vertical="top"/>
    </xf>
    <xf numFmtId="0" fontId="18" fillId="3" borderId="0" xfId="17" applyFont="1" applyFill="1" applyAlignment="1">
      <alignment horizontal="center" vertical="top"/>
    </xf>
    <xf numFmtId="0" fontId="18" fillId="3" borderId="34" xfId="17" applyFont="1" applyFill="1" applyBorder="1" applyAlignment="1">
      <alignment horizontal="center" vertical="top"/>
    </xf>
    <xf numFmtId="0" fontId="18" fillId="3" borderId="23" xfId="17" applyFont="1" applyFill="1" applyBorder="1" applyAlignment="1">
      <alignment horizontal="center" vertical="top" wrapText="1"/>
    </xf>
    <xf numFmtId="0" fontId="18" fillId="3" borderId="0" xfId="17" applyFont="1" applyFill="1" applyAlignment="1">
      <alignment horizontal="center" vertical="top" wrapText="1"/>
    </xf>
    <xf numFmtId="0" fontId="18" fillId="3" borderId="34" xfId="17" applyFont="1" applyFill="1" applyBorder="1" applyAlignment="1">
      <alignment horizontal="center" vertical="top" wrapText="1"/>
    </xf>
    <xf numFmtId="0" fontId="18" fillId="3" borderId="36" xfId="17" applyFont="1" applyFill="1" applyBorder="1" applyAlignment="1">
      <alignment horizontal="left" vertical="center"/>
    </xf>
    <xf numFmtId="0" fontId="18" fillId="3" borderId="11" xfId="17" applyFont="1" applyFill="1" applyBorder="1" applyAlignment="1">
      <alignment horizontal="center" vertical="center"/>
    </xf>
    <xf numFmtId="0" fontId="18" fillId="3" borderId="8" xfId="17" applyFont="1" applyFill="1" applyBorder="1">
      <alignment vertical="center"/>
    </xf>
    <xf numFmtId="0" fontId="18" fillId="3" borderId="9" xfId="17" applyFont="1" applyFill="1" applyBorder="1">
      <alignment vertical="center"/>
    </xf>
    <xf numFmtId="0" fontId="18" fillId="0" borderId="145" xfId="16" applyFont="1" applyBorder="1" applyAlignment="1" applyProtection="1">
      <alignment horizontal="left" vertical="center" shrinkToFit="1"/>
      <protection locked="0"/>
    </xf>
    <xf numFmtId="0" fontId="18" fillId="0" borderId="146" xfId="16" applyFont="1" applyBorder="1" applyAlignment="1" applyProtection="1">
      <alignment horizontal="left" vertical="center" shrinkToFit="1"/>
      <protection locked="0"/>
    </xf>
    <xf numFmtId="0" fontId="18" fillId="0" borderId="147" xfId="16" applyFont="1" applyBorder="1" applyAlignment="1" applyProtection="1">
      <alignment horizontal="left" vertical="center" shrinkToFit="1"/>
      <protection locked="0"/>
    </xf>
    <xf numFmtId="0" fontId="18" fillId="5" borderId="124" xfId="16" applyFont="1" applyFill="1" applyBorder="1" applyAlignment="1" applyProtection="1">
      <alignment horizontal="left" vertical="center" shrinkToFit="1"/>
      <protection locked="0"/>
    </xf>
    <xf numFmtId="0" fontId="18" fillId="3" borderId="16" xfId="17" applyFont="1" applyFill="1" applyBorder="1" applyAlignment="1">
      <alignment horizontal="center" vertical="top" wrapText="1"/>
    </xf>
    <xf numFmtId="0" fontId="18" fillId="3" borderId="14" xfId="17" applyFont="1" applyFill="1" applyBorder="1" applyAlignment="1">
      <alignment horizontal="center" vertical="top" wrapText="1"/>
    </xf>
    <xf numFmtId="0" fontId="18" fillId="3" borderId="22" xfId="17" applyFont="1" applyFill="1" applyBorder="1" applyAlignment="1">
      <alignment horizontal="center" vertical="center"/>
    </xf>
    <xf numFmtId="0" fontId="18" fillId="0" borderId="22" xfId="17" applyFont="1" applyBorder="1" applyAlignment="1" applyProtection="1">
      <alignment horizontal="center" vertical="center"/>
      <protection locked="0"/>
    </xf>
    <xf numFmtId="183" fontId="18" fillId="5" borderId="61" xfId="16" applyNumberFormat="1" applyFont="1" applyFill="1" applyBorder="1" applyAlignment="1" applyProtection="1">
      <alignment horizontal="right" vertical="center" shrinkToFit="1"/>
      <protection locked="0"/>
    </xf>
    <xf numFmtId="184" fontId="18" fillId="0" borderId="104" xfId="17" applyNumberFormat="1" applyFont="1" applyBorder="1" applyAlignment="1" applyProtection="1">
      <alignment horizontal="right" vertical="center" shrinkToFit="1"/>
      <protection locked="0"/>
    </xf>
    <xf numFmtId="184" fontId="18" fillId="0" borderId="101" xfId="17" applyNumberFormat="1" applyFont="1" applyBorder="1" applyAlignment="1" applyProtection="1">
      <alignment horizontal="right" vertical="center" shrinkToFit="1"/>
      <protection locked="0"/>
    </xf>
    <xf numFmtId="184" fontId="18" fillId="3" borderId="101" xfId="29" applyNumberFormat="1" applyFont="1" applyFill="1" applyBorder="1" applyAlignment="1" applyProtection="1">
      <alignment horizontal="right" vertical="center" shrinkToFit="1"/>
      <protection locked="0"/>
    </xf>
    <xf numFmtId="184" fontId="18" fillId="5" borderId="105" xfId="17" applyNumberFormat="1" applyFont="1" applyFill="1" applyBorder="1" applyAlignment="1" applyProtection="1">
      <alignment horizontal="right" vertical="center" shrinkToFit="1"/>
      <protection locked="0"/>
    </xf>
    <xf numFmtId="0" fontId="18" fillId="3" borderId="102" xfId="17" applyFont="1" applyFill="1" applyBorder="1" applyAlignment="1" applyProtection="1">
      <alignment horizontal="left" vertical="center" shrinkToFit="1"/>
      <protection locked="0"/>
    </xf>
    <xf numFmtId="183" fontId="18" fillId="3" borderId="0" xfId="17" applyNumberFormat="1" applyFont="1" applyFill="1" applyAlignment="1">
      <alignment horizontal="left" vertical="center" shrinkToFit="1"/>
    </xf>
    <xf numFmtId="0" fontId="3" fillId="3" borderId="42" xfId="17" applyFont="1" applyFill="1" applyBorder="1" applyAlignment="1">
      <alignment vertical="center" shrinkToFit="1"/>
    </xf>
    <xf numFmtId="0" fontId="18" fillId="3" borderId="35" xfId="17" applyFont="1" applyFill="1" applyBorder="1">
      <alignment vertical="center"/>
    </xf>
    <xf numFmtId="183" fontId="18" fillId="5" borderId="36" xfId="16" applyNumberFormat="1" applyFont="1" applyFill="1" applyBorder="1" applyAlignment="1" applyProtection="1">
      <alignment horizontal="right" vertical="center" shrinkToFit="1"/>
      <protection locked="0"/>
    </xf>
    <xf numFmtId="0" fontId="3" fillId="3" borderId="0" xfId="17" applyFont="1" applyFill="1" applyAlignment="1">
      <alignment vertical="center" shrinkToFit="1"/>
    </xf>
    <xf numFmtId="0" fontId="18" fillId="0" borderId="50" xfId="17" applyFont="1" applyBorder="1" applyAlignment="1" applyProtection="1">
      <alignment horizontal="center" vertical="center"/>
      <protection locked="0"/>
    </xf>
    <xf numFmtId="183" fontId="18" fillId="5" borderId="52" xfId="16" applyNumberFormat="1" applyFont="1" applyFill="1" applyBorder="1" applyAlignment="1" applyProtection="1">
      <alignment horizontal="right" vertical="center" shrinkToFit="1"/>
      <protection locked="0"/>
    </xf>
    <xf numFmtId="0" fontId="18" fillId="3" borderId="147" xfId="17" applyFont="1" applyFill="1" applyBorder="1" applyAlignment="1" applyProtection="1">
      <alignment horizontal="left" vertical="center" shrinkToFit="1"/>
      <protection locked="0"/>
    </xf>
    <xf numFmtId="0" fontId="18" fillId="0" borderId="104" xfId="17" applyFont="1" applyBorder="1" applyAlignment="1" applyProtection="1">
      <alignment horizontal="left" vertical="center" shrinkToFit="1"/>
      <protection locked="0"/>
    </xf>
    <xf numFmtId="0" fontId="18" fillId="3" borderId="41" xfId="17" applyFont="1" applyFill="1" applyBorder="1" applyAlignment="1">
      <alignment horizontal="center" vertical="center"/>
    </xf>
    <xf numFmtId="0" fontId="18" fillId="3" borderId="17" xfId="17" applyFont="1" applyFill="1" applyBorder="1">
      <alignment vertical="center"/>
    </xf>
    <xf numFmtId="0" fontId="18" fillId="3" borderId="39" xfId="17" applyFont="1" applyFill="1" applyBorder="1" applyAlignment="1">
      <alignment horizontal="center" vertical="center"/>
    </xf>
    <xf numFmtId="185" fontId="18" fillId="3" borderId="30" xfId="30" applyNumberFormat="1" applyFont="1" applyFill="1" applyBorder="1" applyAlignment="1">
      <alignment horizontal="right" vertical="center" shrinkToFit="1"/>
    </xf>
    <xf numFmtId="185" fontId="18" fillId="3" borderId="42" xfId="30" applyNumberFormat="1" applyFont="1" applyFill="1" applyBorder="1" applyAlignment="1">
      <alignment horizontal="right" vertical="center" shrinkToFit="1"/>
    </xf>
    <xf numFmtId="186" fontId="18" fillId="3" borderId="42" xfId="30" applyNumberFormat="1" applyFont="1" applyFill="1" applyBorder="1" applyAlignment="1">
      <alignment horizontal="right" vertical="center" shrinkToFit="1"/>
    </xf>
    <xf numFmtId="186" fontId="18" fillId="3" borderId="43" xfId="30" applyNumberFormat="1" applyFont="1" applyFill="1" applyBorder="1" applyAlignment="1">
      <alignment horizontal="right" vertical="center" shrinkToFit="1"/>
    </xf>
    <xf numFmtId="185" fontId="18" fillId="3" borderId="23" xfId="30" applyNumberFormat="1" applyFont="1" applyFill="1" applyBorder="1" applyAlignment="1">
      <alignment horizontal="right" vertical="center" shrinkToFit="1"/>
    </xf>
    <xf numFmtId="185" fontId="18" fillId="3" borderId="0" xfId="30" applyNumberFormat="1" applyFont="1" applyFill="1" applyAlignment="1">
      <alignment horizontal="right" vertical="center" shrinkToFit="1"/>
    </xf>
    <xf numFmtId="186" fontId="18" fillId="3" borderId="20" xfId="30" applyNumberFormat="1" applyFont="1" applyFill="1" applyBorder="1" applyAlignment="1">
      <alignment horizontal="right" vertical="center" shrinkToFit="1"/>
    </xf>
    <xf numFmtId="186" fontId="18" fillId="3" borderId="0" xfId="30" applyNumberFormat="1" applyFont="1" applyFill="1" applyAlignment="1">
      <alignment horizontal="right" vertical="center" shrinkToFit="1"/>
    </xf>
    <xf numFmtId="0" fontId="18" fillId="0" borderId="125" xfId="17" applyFont="1" applyBorder="1" applyAlignment="1" applyProtection="1">
      <alignment horizontal="left" vertical="center" shrinkToFit="1"/>
      <protection locked="0"/>
    </xf>
    <xf numFmtId="0" fontId="18" fillId="0" borderId="11" xfId="17" applyFont="1" applyBorder="1" applyAlignment="1" applyProtection="1">
      <alignment horizontal="center" vertical="center" shrinkToFit="1"/>
      <protection locked="0"/>
    </xf>
    <xf numFmtId="185" fontId="18" fillId="3" borderId="16" xfId="30" applyNumberFormat="1" applyFont="1" applyFill="1" applyBorder="1" applyAlignment="1">
      <alignment horizontal="right" vertical="center" shrinkToFit="1"/>
    </xf>
    <xf numFmtId="185" fontId="18" fillId="3" borderId="14" xfId="30" applyNumberFormat="1" applyFont="1" applyFill="1" applyBorder="1" applyAlignment="1">
      <alignment horizontal="right" vertical="center" shrinkToFit="1"/>
    </xf>
    <xf numFmtId="186" fontId="18" fillId="3" borderId="14" xfId="30" applyNumberFormat="1" applyFont="1" applyFill="1" applyBorder="1" applyAlignment="1">
      <alignment horizontal="right" vertical="center" shrinkToFit="1"/>
    </xf>
    <xf numFmtId="186" fontId="18" fillId="3" borderId="17" xfId="30" applyNumberFormat="1" applyFont="1" applyFill="1" applyBorder="1" applyAlignment="1">
      <alignment horizontal="right" vertical="center" shrinkToFit="1"/>
    </xf>
    <xf numFmtId="0" fontId="16" fillId="3" borderId="0" xfId="17" applyFont="1" applyFill="1" applyAlignment="1">
      <alignment horizontal="center" vertical="center"/>
    </xf>
    <xf numFmtId="0" fontId="3" fillId="3" borderId="14" xfId="17" applyFont="1" applyFill="1" applyBorder="1" applyAlignment="1">
      <alignment vertical="center" shrinkToFit="1"/>
    </xf>
    <xf numFmtId="0" fontId="19" fillId="3" borderId="37" xfId="17" applyFont="1" applyFill="1" applyBorder="1" applyAlignment="1">
      <alignment horizontal="center" vertical="center"/>
    </xf>
    <xf numFmtId="0" fontId="18" fillId="3" borderId="38" xfId="17" applyFont="1" applyFill="1" applyBorder="1" applyAlignment="1">
      <alignment horizontal="left" vertical="center"/>
    </xf>
    <xf numFmtId="0" fontId="18" fillId="3" borderId="19" xfId="17" applyFont="1" applyFill="1" applyBorder="1" applyAlignment="1">
      <alignment horizontal="left" vertical="center" wrapText="1"/>
    </xf>
    <xf numFmtId="183" fontId="18" fillId="3" borderId="148" xfId="30" applyNumberFormat="1" applyFont="1" applyFill="1" applyBorder="1" applyAlignment="1">
      <alignment horizontal="right" vertical="center" shrinkToFit="1"/>
    </xf>
    <xf numFmtId="183" fontId="18" fillId="3" borderId="149" xfId="30" applyNumberFormat="1" applyFont="1" applyFill="1" applyBorder="1" applyAlignment="1">
      <alignment horizontal="right" vertical="center" shrinkToFit="1"/>
    </xf>
    <xf numFmtId="183" fontId="18" fillId="3" borderId="150" xfId="30" applyNumberFormat="1" applyFont="1" applyFill="1" applyBorder="1" applyAlignment="1">
      <alignment horizontal="right" vertical="center" shrinkToFit="1"/>
    </xf>
    <xf numFmtId="183" fontId="18" fillId="3" borderId="151" xfId="30" applyNumberFormat="1" applyFont="1" applyFill="1" applyBorder="1" applyAlignment="1">
      <alignment horizontal="right" vertical="center" shrinkToFit="1"/>
    </xf>
    <xf numFmtId="184" fontId="18" fillId="3" borderId="97" xfId="30" applyNumberFormat="1" applyFont="1" applyFill="1" applyBorder="1" applyAlignment="1">
      <alignment horizontal="right" vertical="center" shrinkToFit="1"/>
    </xf>
    <xf numFmtId="0" fontId="18" fillId="0" borderId="152" xfId="16" applyFont="1" applyBorder="1" applyAlignment="1" applyProtection="1">
      <alignment horizontal="center" vertical="center" shrinkToFit="1"/>
      <protection locked="0"/>
    </xf>
    <xf numFmtId="0" fontId="18" fillId="0" borderId="153" xfId="16" applyFont="1" applyBorder="1" applyAlignment="1" applyProtection="1">
      <alignment horizontal="center" vertical="center" shrinkToFit="1"/>
      <protection locked="0"/>
    </xf>
    <xf numFmtId="0" fontId="18" fillId="3" borderId="153" xfId="17" applyFont="1" applyFill="1" applyBorder="1" applyAlignment="1" applyProtection="1">
      <alignment horizontal="center" vertical="center" shrinkToFit="1"/>
      <protection locked="0"/>
    </xf>
    <xf numFmtId="183" fontId="18" fillId="3" borderId="68" xfId="30" applyNumberFormat="1" applyFont="1" applyFill="1" applyBorder="1" applyAlignment="1">
      <alignment horizontal="right" vertical="center" shrinkToFit="1"/>
    </xf>
    <xf numFmtId="183" fontId="18" fillId="3" borderId="69" xfId="30" applyNumberFormat="1" applyFont="1" applyFill="1" applyBorder="1" applyAlignment="1">
      <alignment horizontal="right" vertical="center" shrinkToFit="1"/>
    </xf>
    <xf numFmtId="183" fontId="18" fillId="3" borderId="71" xfId="30" applyNumberFormat="1" applyFont="1" applyFill="1" applyBorder="1" applyAlignment="1">
      <alignment horizontal="right" vertical="center" shrinkToFit="1"/>
    </xf>
    <xf numFmtId="183" fontId="18" fillId="3" borderId="154" xfId="30" applyNumberFormat="1" applyFont="1" applyFill="1" applyBorder="1" applyAlignment="1">
      <alignment horizontal="right" vertical="center" shrinkToFit="1"/>
    </xf>
    <xf numFmtId="184" fontId="18" fillId="3" borderId="103" xfId="30" applyNumberFormat="1" applyFont="1" applyFill="1" applyBorder="1" applyAlignment="1">
      <alignment horizontal="right" vertical="center" shrinkToFit="1"/>
    </xf>
    <xf numFmtId="0" fontId="18" fillId="3" borderId="84" xfId="17" applyFont="1" applyFill="1" applyBorder="1" applyAlignment="1" applyProtection="1">
      <alignment horizontal="left" vertical="center" shrinkToFit="1"/>
      <protection locked="0"/>
    </xf>
    <xf numFmtId="0" fontId="18" fillId="3" borderId="87" xfId="17" applyFont="1" applyFill="1" applyBorder="1" applyAlignment="1" applyProtection="1">
      <alignment horizontal="left" vertical="center" shrinkToFit="1"/>
      <protection locked="0"/>
    </xf>
    <xf numFmtId="186" fontId="18" fillId="3" borderId="155" xfId="30" applyNumberFormat="1" applyFont="1" applyFill="1" applyBorder="1" applyAlignment="1">
      <alignment horizontal="right" vertical="center" shrinkToFit="1"/>
    </xf>
    <xf numFmtId="186" fontId="18" fillId="3" borderId="156" xfId="30" applyNumberFormat="1" applyFont="1" applyFill="1" applyBorder="1" applyAlignment="1">
      <alignment horizontal="right" vertical="center" shrinkToFit="1"/>
    </xf>
    <xf numFmtId="0" fontId="18" fillId="3" borderId="50" xfId="17" applyFont="1" applyFill="1" applyBorder="1" applyAlignment="1">
      <alignment horizontal="center" vertical="center"/>
    </xf>
    <xf numFmtId="185" fontId="18" fillId="3" borderId="54" xfId="30" applyNumberFormat="1" applyFont="1" applyFill="1" applyBorder="1" applyAlignment="1">
      <alignment horizontal="right" vertical="center" shrinkToFit="1"/>
    </xf>
    <xf numFmtId="185" fontId="18" fillId="3" borderId="58" xfId="30" applyNumberFormat="1" applyFont="1" applyFill="1" applyBorder="1" applyAlignment="1">
      <alignment horizontal="right" vertical="center" shrinkToFit="1"/>
    </xf>
    <xf numFmtId="186" fontId="18" fillId="3" borderId="58" xfId="30" applyNumberFormat="1" applyFont="1" applyFill="1" applyBorder="1" applyAlignment="1">
      <alignment horizontal="right" vertical="center" shrinkToFit="1"/>
    </xf>
    <xf numFmtId="186" fontId="18" fillId="3" borderId="157" xfId="30" applyNumberFormat="1" applyFont="1" applyFill="1" applyBorder="1" applyAlignment="1">
      <alignment horizontal="right" vertical="center" shrinkToFit="1"/>
    </xf>
    <xf numFmtId="0" fontId="18" fillId="3" borderId="0" xfId="17" applyFont="1" applyFill="1" applyAlignment="1">
      <alignment horizontal="center" vertical="center"/>
    </xf>
    <xf numFmtId="0" fontId="18" fillId="3" borderId="74" xfId="17" applyFont="1" applyFill="1" applyBorder="1" applyAlignment="1">
      <alignment horizontal="center" vertical="center"/>
    </xf>
    <xf numFmtId="184" fontId="18" fillId="3" borderId="158" xfId="30" applyNumberFormat="1" applyFont="1" applyFill="1" applyBorder="1" applyAlignment="1">
      <alignment horizontal="right" vertical="center" shrinkToFit="1"/>
    </xf>
    <xf numFmtId="184" fontId="18" fillId="3" borderId="75" xfId="30" applyNumberFormat="1" applyFont="1" applyFill="1" applyBorder="1" applyAlignment="1">
      <alignment horizontal="right" vertical="center" shrinkToFit="1"/>
    </xf>
    <xf numFmtId="184" fontId="18" fillId="3" borderId="159" xfId="30" applyNumberFormat="1" applyFont="1" applyFill="1" applyBorder="1" applyAlignment="1">
      <alignment horizontal="right" vertical="center" shrinkToFit="1"/>
    </xf>
    <xf numFmtId="0" fontId="18" fillId="3" borderId="91" xfId="17" applyFont="1" applyFill="1" applyBorder="1" applyAlignment="1" applyProtection="1">
      <alignment horizontal="left" vertical="center" shrinkToFit="1"/>
      <protection locked="0"/>
    </xf>
    <xf numFmtId="184" fontId="18" fillId="3" borderId="27" xfId="30" applyNumberFormat="1" applyFont="1" applyFill="1" applyBorder="1" applyAlignment="1">
      <alignment horizontal="right" vertical="center" shrinkToFit="1"/>
    </xf>
    <xf numFmtId="184" fontId="18" fillId="3" borderId="25" xfId="30" applyNumberFormat="1" applyFont="1" applyFill="1" applyBorder="1" applyAlignment="1">
      <alignment horizontal="right" vertical="center" shrinkToFit="1"/>
    </xf>
    <xf numFmtId="184" fontId="18" fillId="3" borderId="26" xfId="30" applyNumberFormat="1" applyFont="1" applyFill="1" applyBorder="1" applyAlignment="1">
      <alignment horizontal="right" vertical="center" shrinkToFit="1"/>
    </xf>
    <xf numFmtId="183" fontId="18" fillId="0" borderId="83" xfId="16" applyNumberFormat="1" applyFont="1" applyBorder="1" applyAlignment="1" applyProtection="1">
      <alignment horizontal="right" vertical="center" shrinkToFit="1"/>
      <protection locked="0"/>
    </xf>
    <xf numFmtId="183" fontId="18" fillId="3" borderId="84" xfId="17" applyNumberFormat="1" applyFont="1" applyFill="1" applyBorder="1" applyAlignment="1" applyProtection="1">
      <alignment horizontal="right" vertical="center" shrinkToFit="1"/>
      <protection locked="0"/>
    </xf>
    <xf numFmtId="183" fontId="18" fillId="5" borderId="160" xfId="17" applyNumberFormat="1" applyFont="1" applyFill="1" applyBorder="1" applyAlignment="1" applyProtection="1">
      <alignment horizontal="right" vertical="center" shrinkToFit="1"/>
      <protection locked="0"/>
    </xf>
    <xf numFmtId="183" fontId="18" fillId="0" borderId="86" xfId="16" applyNumberFormat="1" applyFont="1" applyBorder="1" applyAlignment="1" applyProtection="1">
      <alignment horizontal="right" vertical="center" shrinkToFit="1"/>
      <protection locked="0"/>
    </xf>
    <xf numFmtId="183" fontId="18" fillId="3" borderId="87" xfId="17" applyNumberFormat="1" applyFont="1" applyFill="1" applyBorder="1" applyAlignment="1" applyProtection="1">
      <alignment horizontal="right" vertical="center" shrinkToFit="1"/>
      <protection locked="0"/>
    </xf>
    <xf numFmtId="183" fontId="18" fillId="5" borderId="161" xfId="17" applyNumberFormat="1" applyFont="1" applyFill="1" applyBorder="1" applyAlignment="1" applyProtection="1">
      <alignment horizontal="right" vertical="center" shrinkToFit="1"/>
      <protection locked="0"/>
    </xf>
    <xf numFmtId="184" fontId="18" fillId="3" borderId="162" xfId="30" applyNumberFormat="1" applyFont="1" applyFill="1" applyBorder="1" applyAlignment="1">
      <alignment horizontal="right" vertical="center" shrinkToFit="1"/>
    </xf>
    <xf numFmtId="184" fontId="18" fillId="3" borderId="163" xfId="30" applyNumberFormat="1" applyFont="1" applyFill="1" applyBorder="1" applyAlignment="1">
      <alignment horizontal="right" vertical="center" shrinkToFit="1"/>
    </xf>
    <xf numFmtId="0" fontId="18" fillId="3" borderId="58" xfId="17" applyFont="1" applyFill="1" applyBorder="1">
      <alignment vertical="center"/>
    </xf>
    <xf numFmtId="0" fontId="18" fillId="3" borderId="30" xfId="17" applyFont="1" applyFill="1" applyBorder="1" applyAlignment="1">
      <alignment horizontal="center" vertical="center" textRotation="255" wrapText="1"/>
    </xf>
    <xf numFmtId="0" fontId="18" fillId="3" borderId="42" xfId="17" applyFont="1" applyFill="1" applyBorder="1" applyAlignment="1">
      <alignment horizontal="center" vertical="center" textRotation="255" wrapText="1"/>
    </xf>
    <xf numFmtId="0" fontId="18" fillId="3" borderId="31" xfId="17" applyFont="1" applyFill="1" applyBorder="1" applyAlignment="1">
      <alignment horizontal="center" vertical="center" textRotation="255" wrapText="1"/>
    </xf>
    <xf numFmtId="0" fontId="18" fillId="3" borderId="30" xfId="17" applyFont="1" applyFill="1" applyBorder="1" applyAlignment="1">
      <alignment horizontal="center" vertical="center" wrapText="1"/>
    </xf>
    <xf numFmtId="0" fontId="18" fillId="3" borderId="42" xfId="17" applyFont="1" applyFill="1" applyBorder="1" applyAlignment="1">
      <alignment horizontal="center" vertical="center" wrapText="1"/>
    </xf>
    <xf numFmtId="0" fontId="18" fillId="3" borderId="34" xfId="17" applyFont="1" applyFill="1" applyBorder="1" applyAlignment="1">
      <alignment horizontal="center" vertical="center" wrapText="1"/>
    </xf>
    <xf numFmtId="0" fontId="18" fillId="3" borderId="12" xfId="17" applyFont="1" applyFill="1" applyBorder="1" applyAlignment="1">
      <alignment horizontal="center" vertical="center" wrapText="1"/>
    </xf>
    <xf numFmtId="0" fontId="18" fillId="3" borderId="8" xfId="17" applyFont="1" applyFill="1" applyBorder="1" applyAlignment="1">
      <alignment horizontal="center" vertical="center" wrapText="1"/>
    </xf>
    <xf numFmtId="0" fontId="18" fillId="3" borderId="9" xfId="17" applyFont="1" applyFill="1" applyBorder="1" applyAlignment="1">
      <alignment horizontal="center" vertical="center" wrapText="1"/>
    </xf>
    <xf numFmtId="183" fontId="18" fillId="0" borderId="90" xfId="16" applyNumberFormat="1" applyFont="1" applyBorder="1" applyAlignment="1" applyProtection="1">
      <alignment horizontal="right" vertical="center" shrinkToFit="1"/>
      <protection locked="0"/>
    </xf>
    <xf numFmtId="183" fontId="18" fillId="0" borderId="91" xfId="16" applyNumberFormat="1" applyFont="1" applyBorder="1" applyAlignment="1" applyProtection="1">
      <alignment horizontal="right" vertical="center" shrinkToFit="1"/>
      <protection locked="0"/>
    </xf>
    <xf numFmtId="183" fontId="18" fillId="3" borderId="91" xfId="17" applyNumberFormat="1" applyFont="1" applyFill="1" applyBorder="1" applyAlignment="1" applyProtection="1">
      <alignment horizontal="right" vertical="center" shrinkToFit="1"/>
      <protection locked="0"/>
    </xf>
    <xf numFmtId="183" fontId="18" fillId="5" borderId="164" xfId="17" applyNumberFormat="1" applyFont="1" applyFill="1" applyBorder="1" applyAlignment="1" applyProtection="1">
      <alignment horizontal="right" vertical="center" shrinkToFit="1"/>
      <protection locked="0"/>
    </xf>
    <xf numFmtId="0" fontId="18" fillId="3" borderId="23" xfId="17" applyFont="1" applyFill="1" applyBorder="1" applyAlignment="1">
      <alignment horizontal="center" vertical="center" wrapText="1"/>
    </xf>
    <xf numFmtId="0" fontId="18" fillId="3" borderId="0" xfId="17" applyFont="1" applyFill="1" applyAlignment="1">
      <alignment horizontal="center" vertical="center" wrapText="1"/>
    </xf>
    <xf numFmtId="0" fontId="18" fillId="3" borderId="20" xfId="17" applyFont="1" applyFill="1" applyBorder="1" applyAlignment="1">
      <alignment horizontal="center" vertical="center" wrapText="1"/>
    </xf>
    <xf numFmtId="0" fontId="18" fillId="3" borderId="16" xfId="17" applyFont="1" applyFill="1" applyBorder="1" applyAlignment="1">
      <alignment horizontal="center" vertical="center" wrapText="1"/>
    </xf>
    <xf numFmtId="0" fontId="18" fillId="3" borderId="14" xfId="17" applyFont="1" applyFill="1" applyBorder="1" applyAlignment="1">
      <alignment horizontal="center" vertical="center" wrapText="1"/>
    </xf>
    <xf numFmtId="0" fontId="18" fillId="3" borderId="15" xfId="17" applyFont="1" applyFill="1" applyBorder="1" applyAlignment="1">
      <alignment horizontal="center" vertical="center" wrapText="1"/>
    </xf>
    <xf numFmtId="0" fontId="18" fillId="3" borderId="17" xfId="17" applyFont="1" applyFill="1" applyBorder="1" applyAlignment="1">
      <alignment horizontal="center" vertical="center" wrapText="1"/>
    </xf>
    <xf numFmtId="0" fontId="18" fillId="3" borderId="30" xfId="30" applyFont="1" applyFill="1" applyBorder="1" applyAlignment="1">
      <alignment horizontal="left" vertical="center" shrinkToFit="1"/>
    </xf>
    <xf numFmtId="0" fontId="18" fillId="3" borderId="42" xfId="30" applyFont="1" applyFill="1" applyBorder="1" applyAlignment="1">
      <alignment horizontal="left" vertical="center" shrinkToFit="1"/>
    </xf>
    <xf numFmtId="0" fontId="18" fillId="3" borderId="43" xfId="17" applyFont="1" applyFill="1" applyBorder="1">
      <alignment vertical="center"/>
    </xf>
    <xf numFmtId="0" fontId="18" fillId="3" borderId="23" xfId="30" applyFont="1" applyFill="1" applyBorder="1" applyAlignment="1">
      <alignment horizontal="left" vertical="center" shrinkToFit="1"/>
    </xf>
    <xf numFmtId="183" fontId="18" fillId="5" borderId="33" xfId="17" applyNumberFormat="1" applyFont="1" applyFill="1" applyBorder="1" applyAlignment="1" applyProtection="1">
      <alignment horizontal="right" vertical="center" shrinkToFit="1"/>
      <protection locked="0"/>
    </xf>
    <xf numFmtId="183" fontId="18" fillId="5" borderId="38" xfId="17" applyNumberFormat="1" applyFont="1" applyFill="1" applyBorder="1" applyAlignment="1" applyProtection="1">
      <alignment horizontal="right" vertical="center" shrinkToFit="1"/>
      <protection locked="0"/>
    </xf>
    <xf numFmtId="0" fontId="18" fillId="3" borderId="16" xfId="30" applyFont="1" applyFill="1" applyBorder="1" applyAlignment="1">
      <alignment horizontal="left" vertical="center" shrinkToFit="1"/>
    </xf>
    <xf numFmtId="0" fontId="18" fillId="3" borderId="14" xfId="30" applyFont="1" applyFill="1" applyBorder="1" applyAlignment="1">
      <alignment horizontal="left" vertical="center" shrinkToFit="1"/>
    </xf>
    <xf numFmtId="0" fontId="3" fillId="4" borderId="40" xfId="17" applyFill="1" applyBorder="1" applyAlignment="1" applyProtection="1">
      <alignment horizontal="center" vertical="center" wrapText="1"/>
      <protection locked="0"/>
    </xf>
    <xf numFmtId="0" fontId="3" fillId="4" borderId="93" xfId="17" applyFill="1" applyBorder="1" applyAlignment="1" applyProtection="1">
      <alignment horizontal="center" vertical="center" wrapText="1"/>
      <protection locked="0"/>
    </xf>
    <xf numFmtId="183" fontId="18" fillId="3" borderId="165" xfId="30" applyNumberFormat="1" applyFont="1" applyFill="1" applyBorder="1" applyAlignment="1">
      <alignment horizontal="right" vertical="center" shrinkToFit="1"/>
    </xf>
    <xf numFmtId="0" fontId="3" fillId="4" borderId="19" xfId="17" applyFill="1" applyBorder="1" applyAlignment="1" applyProtection="1">
      <alignment horizontal="center" vertical="center" wrapText="1"/>
      <protection locked="0"/>
    </xf>
    <xf numFmtId="0" fontId="3" fillId="4" borderId="82" xfId="17" applyFill="1" applyBorder="1" applyAlignment="1" applyProtection="1">
      <alignment horizontal="center" vertical="center" wrapText="1"/>
      <protection locked="0"/>
    </xf>
    <xf numFmtId="183" fontId="18" fillId="3" borderId="166" xfId="30" applyNumberFormat="1" applyFont="1" applyFill="1" applyBorder="1" applyAlignment="1">
      <alignment horizontal="right" vertical="center" shrinkToFit="1"/>
    </xf>
    <xf numFmtId="0" fontId="21" fillId="3" borderId="6" xfId="17" applyFont="1" applyFill="1" applyBorder="1" applyAlignment="1">
      <alignment horizontal="center" vertical="center"/>
    </xf>
    <xf numFmtId="0" fontId="21" fillId="3" borderId="18" xfId="17" applyFont="1" applyFill="1" applyBorder="1" applyAlignment="1">
      <alignment horizontal="center" vertical="center"/>
    </xf>
    <xf numFmtId="0" fontId="3" fillId="4" borderId="13" xfId="17" applyFill="1" applyBorder="1" applyAlignment="1" applyProtection="1">
      <alignment horizontal="center" vertical="center" wrapText="1"/>
      <protection locked="0"/>
    </xf>
    <xf numFmtId="0" fontId="3" fillId="4" borderId="89" xfId="17" applyFill="1" applyBorder="1" applyAlignment="1" applyProtection="1">
      <alignment horizontal="center" vertical="center" wrapText="1"/>
      <protection locked="0"/>
    </xf>
    <xf numFmtId="0" fontId="21" fillId="3" borderId="64" xfId="17" applyFont="1" applyFill="1" applyBorder="1" applyAlignment="1">
      <alignment horizontal="center" vertical="center"/>
    </xf>
    <xf numFmtId="0" fontId="2" fillId="3" borderId="20" xfId="17" applyFont="1" applyFill="1" applyBorder="1">
      <alignment vertical="center"/>
    </xf>
    <xf numFmtId="184" fontId="18" fillId="3" borderId="68" xfId="30" applyNumberFormat="1" applyFont="1" applyFill="1" applyBorder="1" applyAlignment="1">
      <alignment horizontal="right" vertical="center" shrinkToFit="1"/>
    </xf>
    <xf numFmtId="184" fontId="18" fillId="3" borderId="69" xfId="30" applyNumberFormat="1" applyFont="1" applyFill="1" applyBorder="1" applyAlignment="1">
      <alignment horizontal="right" vertical="center" shrinkToFit="1"/>
    </xf>
    <xf numFmtId="184" fontId="18" fillId="3" borderId="73" xfId="30" applyNumberFormat="1" applyFont="1" applyFill="1" applyBorder="1" applyAlignment="1">
      <alignment horizontal="right" vertical="center" shrinkToFit="1"/>
    </xf>
    <xf numFmtId="184" fontId="18" fillId="3" borderId="166" xfId="30" applyNumberFormat="1" applyFont="1" applyFill="1" applyBorder="1" applyAlignment="1">
      <alignment horizontal="right" vertical="center" shrinkToFit="1"/>
    </xf>
    <xf numFmtId="184" fontId="18" fillId="3" borderId="34" xfId="30" applyNumberFormat="1" applyFont="1" applyFill="1" applyBorder="1" applyAlignment="1">
      <alignment horizontal="right" vertical="center" shrinkToFit="1"/>
    </xf>
    <xf numFmtId="0" fontId="18" fillId="0" borderId="167" xfId="16" applyFont="1" applyBorder="1" applyAlignment="1" applyProtection="1">
      <alignment horizontal="left" vertical="center" shrinkToFit="1"/>
      <protection locked="0"/>
    </xf>
    <xf numFmtId="0" fontId="18" fillId="0" borderId="123" xfId="16" applyFont="1" applyBorder="1" applyAlignment="1" applyProtection="1">
      <alignment horizontal="left" vertical="center" shrinkToFit="1"/>
      <protection locked="0"/>
    </xf>
    <xf numFmtId="0" fontId="18" fillId="3" borderId="123" xfId="17" applyFont="1" applyFill="1" applyBorder="1" applyAlignment="1" applyProtection="1">
      <alignment horizontal="left" vertical="center" shrinkToFit="1"/>
      <protection locked="0"/>
    </xf>
    <xf numFmtId="0" fontId="18" fillId="5" borderId="52" xfId="17" applyFont="1" applyFill="1" applyBorder="1" applyAlignment="1" applyProtection="1">
      <alignment horizontal="left" vertical="center" shrinkToFit="1"/>
      <protection locked="0"/>
    </xf>
    <xf numFmtId="184" fontId="18" fillId="3" borderId="168" xfId="30" applyNumberFormat="1" applyFont="1" applyFill="1" applyBorder="1" applyAlignment="1">
      <alignment horizontal="right" vertical="center" shrinkToFit="1"/>
    </xf>
    <xf numFmtId="184" fontId="18" fillId="3" borderId="169" xfId="30" applyNumberFormat="1" applyFont="1" applyFill="1" applyBorder="1" applyAlignment="1">
      <alignment horizontal="right" vertical="center" shrinkToFit="1"/>
    </xf>
    <xf numFmtId="184" fontId="18" fillId="3" borderId="59" xfId="30" applyNumberFormat="1" applyFont="1" applyFill="1" applyBorder="1" applyAlignment="1">
      <alignment horizontal="right" vertical="center" shrinkToFit="1"/>
    </xf>
    <xf numFmtId="184" fontId="18" fillId="3" borderId="170" xfId="3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36" applyFont="1" applyFill="1" applyBorder="1">
      <alignment vertical="center"/>
    </xf>
    <xf numFmtId="0" fontId="3" fillId="0" borderId="42" xfId="36" applyFont="1" applyFill="1" applyBorder="1">
      <alignment vertical="center"/>
    </xf>
    <xf numFmtId="178" fontId="15" fillId="0" borderId="0" xfId="36" applyNumberFormat="1" applyFont="1" applyFill="1">
      <alignment vertical="center"/>
    </xf>
    <xf numFmtId="0" fontId="18" fillId="0" borderId="30" xfId="36" applyFont="1" applyFill="1" applyBorder="1">
      <alignment vertical="center"/>
    </xf>
    <xf numFmtId="178" fontId="15" fillId="0" borderId="42" xfId="36" applyNumberFormat="1" applyFont="1" applyFill="1" applyBorder="1">
      <alignment vertical="center"/>
    </xf>
    <xf numFmtId="178" fontId="15" fillId="0" borderId="31" xfId="36" applyNumberFormat="1" applyFont="1" applyFill="1" applyBorder="1">
      <alignment vertical="center"/>
    </xf>
    <xf numFmtId="178" fontId="15" fillId="0" borderId="23" xfId="36" applyNumberFormat="1" applyFont="1" applyFill="1" applyBorder="1">
      <alignment vertical="center"/>
    </xf>
    <xf numFmtId="0" fontId="15" fillId="0" borderId="0" xfId="36" applyFont="1" applyFill="1">
      <alignment vertical="center"/>
    </xf>
    <xf numFmtId="0" fontId="3" fillId="0" borderId="23" xfId="36" applyFont="1" applyFill="1" applyBorder="1">
      <alignment vertical="center"/>
    </xf>
    <xf numFmtId="0" fontId="3" fillId="0" borderId="34" xfId="36" applyFont="1" applyFill="1" applyBorder="1">
      <alignment vertical="center"/>
    </xf>
    <xf numFmtId="0" fontId="18" fillId="0" borderId="42" xfId="36" applyFont="1" applyFill="1" applyBorder="1">
      <alignment vertical="center"/>
    </xf>
    <xf numFmtId="0" fontId="3" fillId="0" borderId="31" xfId="36" applyFont="1" applyFill="1" applyBorder="1">
      <alignment vertical="center"/>
    </xf>
    <xf numFmtId="0" fontId="3" fillId="0" borderId="0" xfId="36" applyFont="1" applyFill="1" applyBorder="1">
      <alignment vertical="center"/>
    </xf>
    <xf numFmtId="178" fontId="15" fillId="0" borderId="0" xfId="36" applyNumberFormat="1" applyFont="1" applyFill="1" applyBorder="1">
      <alignment vertical="center"/>
    </xf>
    <xf numFmtId="178" fontId="15" fillId="0" borderId="34" xfId="36" applyNumberFormat="1" applyFont="1" applyFill="1" applyBorder="1">
      <alignment vertical="center"/>
    </xf>
    <xf numFmtId="0" fontId="3" fillId="3" borderId="30" xfId="36" applyFont="1" applyFill="1" applyBorder="1">
      <alignment vertical="center"/>
    </xf>
    <xf numFmtId="178" fontId="15" fillId="3" borderId="31" xfId="36" applyNumberFormat="1" applyFont="1" applyFill="1" applyBorder="1">
      <alignment vertical="center"/>
    </xf>
    <xf numFmtId="187" fontId="15" fillId="3" borderId="32" xfId="32" applyNumberFormat="1" applyFont="1" applyFill="1" applyBorder="1" applyAlignment="1">
      <alignment horizontal="left" vertical="center" wrapText="1"/>
    </xf>
    <xf numFmtId="0" fontId="15" fillId="3" borderId="32" xfId="32" applyFont="1" applyFill="1" applyBorder="1" applyAlignment="1">
      <alignment horizontal="left" vertical="center"/>
    </xf>
    <xf numFmtId="178" fontId="15" fillId="0" borderId="32" xfId="36" applyNumberFormat="1" applyFont="1" applyFill="1" applyBorder="1">
      <alignment vertical="center"/>
    </xf>
    <xf numFmtId="178" fontId="22" fillId="0" borderId="32" xfId="36" applyNumberFormat="1" applyFont="1" applyBorder="1">
      <alignment vertical="center"/>
    </xf>
    <xf numFmtId="178" fontId="15" fillId="3" borderId="32" xfId="36" applyNumberFormat="1" applyFont="1" applyFill="1" applyBorder="1" applyAlignment="1">
      <alignment vertical="center" wrapText="1"/>
    </xf>
    <xf numFmtId="178" fontId="15" fillId="0" borderId="32" xfId="36" applyNumberFormat="1" applyFont="1" applyFill="1" applyBorder="1" applyAlignment="1">
      <alignment vertical="center" wrapText="1"/>
    </xf>
    <xf numFmtId="0" fontId="15" fillId="3" borderId="32" xfId="36" applyFont="1" applyFill="1" applyBorder="1" applyAlignment="1">
      <alignment vertical="center"/>
    </xf>
    <xf numFmtId="0" fontId="15" fillId="0" borderId="0" xfId="36" applyFont="1" applyFill="1" applyBorder="1" applyAlignment="1"/>
    <xf numFmtId="178" fontId="22" fillId="0" borderId="30" xfId="21" applyNumberFormat="1" applyFont="1" applyBorder="1" applyAlignment="1">
      <alignment vertical="center"/>
    </xf>
    <xf numFmtId="178" fontId="22" fillId="0" borderId="31" xfId="21" applyNumberFormat="1" applyFont="1" applyBorder="1" applyAlignment="1">
      <alignment vertical="center"/>
    </xf>
    <xf numFmtId="178" fontId="22" fillId="0" borderId="31" xfId="21" applyNumberFormat="1" applyFont="1" applyBorder="1" applyAlignment="1">
      <alignment horizontal="center" vertical="center"/>
    </xf>
    <xf numFmtId="0" fontId="3" fillId="3" borderId="23" xfId="36" applyFont="1" applyFill="1" applyBorder="1">
      <alignment vertical="center"/>
    </xf>
    <xf numFmtId="178" fontId="15" fillId="3" borderId="34" xfId="36" applyNumberFormat="1" applyFont="1" applyFill="1" applyBorder="1">
      <alignment vertical="center"/>
    </xf>
    <xf numFmtId="187" fontId="15" fillId="3" borderId="35" xfId="32" applyNumberFormat="1" applyFont="1" applyFill="1" applyBorder="1" applyAlignment="1">
      <alignment horizontal="left" vertical="center" wrapText="1"/>
    </xf>
    <xf numFmtId="0" fontId="15" fillId="3" borderId="35" xfId="32" applyFont="1" applyFill="1" applyBorder="1" applyAlignment="1">
      <alignment horizontal="left" vertical="center"/>
    </xf>
    <xf numFmtId="178" fontId="15" fillId="0" borderId="35" xfId="36" applyNumberFormat="1" applyFont="1" applyFill="1" applyBorder="1">
      <alignment vertical="center"/>
    </xf>
    <xf numFmtId="178" fontId="22" fillId="0" borderId="35" xfId="36" applyNumberFormat="1" applyFont="1" applyBorder="1">
      <alignment vertical="center"/>
    </xf>
    <xf numFmtId="178" fontId="15" fillId="3" borderId="35" xfId="36" applyNumberFormat="1" applyFont="1" applyFill="1" applyBorder="1" applyAlignment="1">
      <alignment vertical="center" wrapText="1"/>
    </xf>
    <xf numFmtId="178" fontId="15" fillId="0" borderId="35" xfId="36" applyNumberFormat="1" applyFont="1" applyFill="1" applyBorder="1" applyAlignment="1">
      <alignment vertical="center" wrapText="1"/>
    </xf>
    <xf numFmtId="0" fontId="15" fillId="3" borderId="35" xfId="36" applyFont="1" applyFill="1" applyBorder="1" applyAlignment="1">
      <alignment vertical="center"/>
    </xf>
    <xf numFmtId="178" fontId="22" fillId="0" borderId="16" xfId="21" applyNumberFormat="1" applyFont="1" applyBorder="1" applyAlignment="1">
      <alignment vertical="center"/>
    </xf>
    <xf numFmtId="178" fontId="22" fillId="0" borderId="15" xfId="21" applyNumberFormat="1" applyFont="1" applyBorder="1" applyAlignment="1">
      <alignment vertical="center"/>
    </xf>
    <xf numFmtId="178" fontId="22" fillId="0" borderId="171" xfId="21" applyNumberFormat="1" applyFont="1" applyBorder="1" applyAlignment="1">
      <alignment horizontal="center" vertical="center"/>
    </xf>
    <xf numFmtId="178" fontId="22" fillId="0" borderId="16" xfId="21" applyNumberFormat="1" applyFont="1" applyBorder="1" applyAlignment="1">
      <alignment horizontal="center" vertical="center"/>
    </xf>
    <xf numFmtId="178" fontId="22" fillId="0" borderId="27" xfId="21" applyNumberFormat="1" applyFont="1" applyBorder="1" applyAlignment="1">
      <alignment horizontal="center" vertical="center" wrapText="1"/>
    </xf>
    <xf numFmtId="178" fontId="22" fillId="0" borderId="26" xfId="21" applyNumberFormat="1" applyFont="1" applyBorder="1" applyAlignment="1">
      <alignment horizontal="center" vertical="center" wrapText="1"/>
    </xf>
    <xf numFmtId="183" fontId="22" fillId="0" borderId="27" xfId="25" applyNumberFormat="1" applyFont="1" applyFill="1" applyBorder="1" applyAlignment="1">
      <alignment horizontal="right" vertical="center" shrinkToFit="1"/>
    </xf>
    <xf numFmtId="183" fontId="22" fillId="0" borderId="172" xfId="25" applyNumberFormat="1" applyFont="1" applyFill="1" applyBorder="1" applyAlignment="1">
      <alignment horizontal="right" vertical="center" shrinkToFit="1"/>
    </xf>
    <xf numFmtId="0" fontId="3" fillId="3" borderId="16" xfId="36" applyFont="1" applyFill="1" applyBorder="1">
      <alignment vertical="center"/>
    </xf>
    <xf numFmtId="178" fontId="15" fillId="3" borderId="15" xfId="36" applyNumberFormat="1" applyFont="1" applyFill="1" applyBorder="1">
      <alignment vertical="center"/>
    </xf>
    <xf numFmtId="187" fontId="15" fillId="3" borderId="37" xfId="32" applyNumberFormat="1" applyFont="1" applyFill="1" applyBorder="1" applyAlignment="1">
      <alignment horizontal="left" vertical="center" wrapText="1"/>
    </xf>
    <xf numFmtId="0" fontId="15" fillId="3" borderId="37" xfId="32" applyFont="1" applyFill="1" applyBorder="1" applyAlignment="1">
      <alignment horizontal="left" vertical="center"/>
    </xf>
    <xf numFmtId="178" fontId="15" fillId="0" borderId="37" xfId="36" applyNumberFormat="1" applyFont="1" applyFill="1" applyBorder="1">
      <alignment vertical="center"/>
    </xf>
    <xf numFmtId="178" fontId="22" fillId="0" borderId="37" xfId="36" applyNumberFormat="1" applyFont="1" applyBorder="1">
      <alignment vertical="center"/>
    </xf>
    <xf numFmtId="178" fontId="15" fillId="3" borderId="37" xfId="36" applyNumberFormat="1" applyFont="1" applyFill="1" applyBorder="1" applyAlignment="1">
      <alignment vertical="center" wrapText="1"/>
    </xf>
    <xf numFmtId="178" fontId="15" fillId="0" borderId="37" xfId="36" applyNumberFormat="1" applyFont="1" applyFill="1" applyBorder="1" applyAlignment="1">
      <alignment vertical="center" wrapText="1"/>
    </xf>
    <xf numFmtId="0" fontId="15" fillId="3" borderId="37" xfId="36" applyFont="1" applyFill="1" applyBorder="1" applyAlignment="1">
      <alignment vertical="center"/>
    </xf>
    <xf numFmtId="178" fontId="22" fillId="0" borderId="32" xfId="21" applyNumberFormat="1" applyFont="1" applyBorder="1" applyAlignment="1">
      <alignment horizontal="center" vertical="center"/>
    </xf>
    <xf numFmtId="178" fontId="22" fillId="0" borderId="30" xfId="21" applyNumberFormat="1" applyFont="1" applyBorder="1" applyAlignment="1">
      <alignment horizontal="center" vertical="center"/>
    </xf>
    <xf numFmtId="183" fontId="22" fillId="0" borderId="30" xfId="25" applyNumberFormat="1" applyFont="1" applyFill="1" applyBorder="1" applyAlignment="1">
      <alignment horizontal="right" vertical="center" shrinkToFit="1"/>
    </xf>
    <xf numFmtId="183" fontId="22" fillId="0" borderId="173" xfId="25" applyNumberFormat="1" applyFont="1" applyFill="1" applyBorder="1" applyAlignment="1">
      <alignment horizontal="right" vertical="center" shrinkToFit="1"/>
    </xf>
    <xf numFmtId="0" fontId="3" fillId="3" borderId="74" xfId="36" applyFont="1" applyFill="1" applyBorder="1" applyAlignment="1">
      <alignment horizontal="center" vertical="center" wrapText="1"/>
    </xf>
    <xf numFmtId="0" fontId="3" fillId="3" borderId="74" xfId="36" applyFont="1" applyFill="1" applyBorder="1" applyAlignment="1">
      <alignment horizontal="center" vertical="center"/>
    </xf>
    <xf numFmtId="183" fontId="15" fillId="3" borderId="26" xfId="32" applyNumberFormat="1" applyFont="1" applyFill="1" applyBorder="1" applyAlignment="1">
      <alignment horizontal="right" vertical="center" shrinkToFit="1"/>
    </xf>
    <xf numFmtId="183" fontId="15" fillId="3" borderId="74" xfId="32" applyNumberFormat="1" applyFont="1" applyFill="1" applyBorder="1" applyAlignment="1">
      <alignment horizontal="right" vertical="center" shrinkToFit="1"/>
    </xf>
    <xf numFmtId="178" fontId="15" fillId="0" borderId="74" xfId="36" applyNumberFormat="1" applyFont="1" applyFill="1" applyBorder="1" applyAlignment="1">
      <alignment horizontal="center" vertical="center"/>
    </xf>
    <xf numFmtId="188" fontId="22" fillId="0" borderId="74" xfId="36" applyNumberFormat="1" applyFont="1" applyFill="1" applyBorder="1" applyAlignment="1">
      <alignment horizontal="right" vertical="center" shrinkToFit="1"/>
    </xf>
    <xf numFmtId="184" fontId="22" fillId="0" borderId="74" xfId="36" applyNumberFormat="1" applyFont="1" applyFill="1" applyBorder="1" applyAlignment="1">
      <alignment horizontal="right" vertical="center" shrinkToFit="1"/>
    </xf>
    <xf numFmtId="183" fontId="15" fillId="0" borderId="74" xfId="36" applyNumberFormat="1" applyFont="1" applyFill="1" applyBorder="1" applyAlignment="1">
      <alignment horizontal="right" vertical="center" shrinkToFit="1"/>
    </xf>
    <xf numFmtId="178" fontId="22" fillId="0" borderId="35" xfId="21" applyNumberFormat="1" applyFont="1" applyBorder="1" applyAlignment="1">
      <alignment horizontal="center" vertical="center"/>
    </xf>
    <xf numFmtId="178" fontId="22" fillId="0" borderId="174" xfId="21" applyNumberFormat="1" applyFont="1" applyBorder="1" applyAlignment="1">
      <alignment horizontal="center" vertical="center" wrapText="1"/>
    </xf>
    <xf numFmtId="184" fontId="22" fillId="0" borderId="175" xfId="25" applyNumberFormat="1" applyFont="1" applyFill="1" applyBorder="1" applyAlignment="1">
      <alignment horizontal="right" vertical="center" shrinkToFit="1"/>
    </xf>
    <xf numFmtId="184" fontId="22" fillId="0" borderId="171" xfId="25" applyNumberFormat="1" applyFont="1" applyFill="1" applyBorder="1" applyAlignment="1">
      <alignment horizontal="right" vertical="center" shrinkToFit="1"/>
    </xf>
    <xf numFmtId="0" fontId="3" fillId="3" borderId="32" xfId="36" applyFont="1" applyFill="1" applyBorder="1">
      <alignment vertical="center"/>
    </xf>
    <xf numFmtId="178" fontId="15" fillId="3" borderId="74" xfId="36" applyNumberFormat="1" applyFont="1" applyFill="1" applyBorder="1" applyAlignment="1">
      <alignment horizontal="center" vertical="center"/>
    </xf>
    <xf numFmtId="178" fontId="15" fillId="0" borderId="176" xfId="36" applyNumberFormat="1" applyFont="1" applyFill="1" applyBorder="1" applyAlignment="1">
      <alignment horizontal="center" vertical="center"/>
    </xf>
    <xf numFmtId="188" fontId="22" fillId="0" borderId="176" xfId="36" applyNumberFormat="1" applyFont="1" applyFill="1" applyBorder="1" applyAlignment="1">
      <alignment horizontal="right" vertical="center" shrinkToFit="1"/>
    </xf>
    <xf numFmtId="184" fontId="22" fillId="0" borderId="176" xfId="36" applyNumberFormat="1" applyFont="1" applyFill="1" applyBorder="1" applyAlignment="1">
      <alignment horizontal="right" vertical="center" shrinkToFit="1"/>
    </xf>
    <xf numFmtId="189" fontId="15" fillId="0" borderId="0" xfId="36" applyNumberFormat="1" applyFont="1" applyFill="1" applyBorder="1">
      <alignment vertical="center"/>
    </xf>
    <xf numFmtId="189" fontId="15" fillId="0" borderId="34" xfId="36" applyNumberFormat="1" applyFont="1" applyFill="1" applyBorder="1">
      <alignment vertical="center"/>
    </xf>
    <xf numFmtId="0" fontId="3" fillId="0" borderId="0" xfId="36" applyFont="1" applyFill="1" applyBorder="1" applyAlignment="1"/>
    <xf numFmtId="178" fontId="11" fillId="0" borderId="177" xfId="21" applyNumberFormat="1" applyFont="1" applyBorder="1" applyAlignment="1">
      <alignment horizontal="center" vertical="center"/>
    </xf>
    <xf numFmtId="183" fontId="22" fillId="0" borderId="177" xfId="25" applyNumberFormat="1" applyFont="1" applyFill="1" applyBorder="1" applyAlignment="1">
      <alignment horizontal="right" vertical="center" shrinkToFit="1"/>
    </xf>
    <xf numFmtId="183" fontId="22" fillId="0" borderId="178" xfId="25" applyNumberFormat="1" applyFont="1" applyFill="1" applyBorder="1" applyAlignment="1">
      <alignment horizontal="right" vertical="center" shrinkToFit="1"/>
    </xf>
    <xf numFmtId="0" fontId="3" fillId="3" borderId="35" xfId="36" applyFont="1" applyFill="1" applyBorder="1">
      <alignment vertical="center"/>
    </xf>
    <xf numFmtId="178" fontId="2" fillId="3" borderId="176" xfId="36" applyNumberFormat="1" applyFont="1" applyFill="1" applyBorder="1" applyAlignment="1">
      <alignment horizontal="center" vertical="center"/>
    </xf>
    <xf numFmtId="183" fontId="15" fillId="3" borderId="31" xfId="32" applyNumberFormat="1" applyFont="1" applyFill="1" applyBorder="1" applyAlignment="1">
      <alignment horizontal="right" vertical="center" shrinkToFit="1"/>
    </xf>
    <xf numFmtId="183" fontId="15" fillId="3" borderId="32" xfId="32" applyNumberFormat="1" applyFont="1" applyFill="1" applyBorder="1" applyAlignment="1">
      <alignment horizontal="right" vertical="center" shrinkToFit="1"/>
    </xf>
    <xf numFmtId="178" fontId="15" fillId="0" borderId="174" xfId="36" applyNumberFormat="1" applyFont="1" applyFill="1" applyBorder="1" applyAlignment="1">
      <alignment horizontal="center" vertical="center"/>
    </xf>
    <xf numFmtId="188" fontId="15" fillId="0" borderId="174" xfId="36" applyNumberFormat="1" applyFont="1" applyFill="1" applyBorder="1" applyAlignment="1">
      <alignment horizontal="right" vertical="center" shrinkToFit="1"/>
    </xf>
    <xf numFmtId="184" fontId="15" fillId="0" borderId="174" xfId="36" applyNumberFormat="1" applyFont="1" applyFill="1" applyBorder="1" applyAlignment="1">
      <alignment horizontal="right" vertical="center" shrinkToFit="1"/>
    </xf>
    <xf numFmtId="183" fontId="15" fillId="3" borderId="176" xfId="36" applyNumberFormat="1" applyFont="1" applyFill="1" applyBorder="1" applyAlignment="1">
      <alignment horizontal="right" vertical="center" shrinkToFit="1"/>
    </xf>
    <xf numFmtId="183" fontId="15" fillId="0" borderId="176" xfId="36" applyNumberFormat="1" applyFont="1" applyFill="1" applyBorder="1" applyAlignment="1">
      <alignment horizontal="right" vertical="center" shrinkToFit="1"/>
    </xf>
    <xf numFmtId="189" fontId="15" fillId="0" borderId="23" xfId="36" applyNumberFormat="1" applyFont="1" applyFill="1" applyBorder="1">
      <alignment vertical="center"/>
    </xf>
    <xf numFmtId="178" fontId="22" fillId="0" borderId="34" xfId="21" applyNumberFormat="1" applyFont="1" applyBorder="1" applyAlignment="1">
      <alignment horizontal="center" vertical="center" wrapText="1"/>
    </xf>
    <xf numFmtId="184" fontId="22" fillId="0" borderId="179" xfId="25" applyNumberFormat="1" applyFont="1" applyFill="1" applyBorder="1" applyAlignment="1">
      <alignment horizontal="right" vertical="center" shrinkToFit="1"/>
    </xf>
    <xf numFmtId="184" fontId="22" fillId="0" borderId="180" xfId="25" applyNumberFormat="1" applyFont="1" applyFill="1" applyBorder="1" applyAlignment="1">
      <alignment horizontal="right" vertical="center" shrinkToFit="1"/>
    </xf>
    <xf numFmtId="184" fontId="22" fillId="0" borderId="23" xfId="25" applyNumberFormat="1" applyFont="1" applyBorder="1" applyAlignment="1">
      <alignment horizontal="right" vertical="center" shrinkToFit="1"/>
    </xf>
    <xf numFmtId="0" fontId="3" fillId="3" borderId="37" xfId="36" applyFont="1" applyFill="1" applyBorder="1">
      <alignment vertical="center"/>
    </xf>
    <xf numFmtId="178" fontId="15" fillId="3" borderId="174" xfId="36" applyNumberFormat="1" applyFont="1" applyFill="1" applyBorder="1" applyAlignment="1">
      <alignment horizontal="center" vertical="center"/>
    </xf>
    <xf numFmtId="184" fontId="15" fillId="3" borderId="181" xfId="32" applyNumberFormat="1" applyFont="1" applyFill="1" applyBorder="1" applyAlignment="1">
      <alignment horizontal="right" vertical="center" shrinkToFit="1"/>
    </xf>
    <xf numFmtId="184" fontId="15" fillId="3" borderId="174" xfId="32" applyNumberFormat="1" applyFont="1" applyFill="1" applyBorder="1" applyAlignment="1">
      <alignment horizontal="right" vertical="center" shrinkToFit="1"/>
    </xf>
    <xf numFmtId="178" fontId="15" fillId="0" borderId="0" xfId="36" applyNumberFormat="1" applyFont="1" applyFill="1" applyBorder="1" applyAlignment="1">
      <alignment horizontal="center" vertical="center"/>
    </xf>
    <xf numFmtId="178" fontId="22" fillId="0" borderId="37" xfId="21" applyNumberFormat="1" applyFont="1" applyBorder="1" applyAlignment="1">
      <alignment horizontal="center" vertical="center"/>
    </xf>
    <xf numFmtId="178" fontId="22" fillId="0" borderId="74" xfId="21" applyNumberFormat="1" applyFont="1" applyBorder="1" applyAlignment="1">
      <alignment horizontal="center" vertical="center"/>
    </xf>
    <xf numFmtId="184" fontId="22" fillId="0" borderId="27" xfId="25" applyNumberFormat="1" applyFont="1" applyBorder="1" applyAlignment="1">
      <alignment horizontal="right" vertical="center" shrinkToFit="1"/>
    </xf>
    <xf numFmtId="184" fontId="22" fillId="0" borderId="172" xfId="25" applyNumberFormat="1" applyFont="1" applyBorder="1" applyAlignment="1">
      <alignment horizontal="right" vertical="center" shrinkToFit="1"/>
    </xf>
    <xf numFmtId="0" fontId="3" fillId="0" borderId="16" xfId="36" applyFont="1" applyFill="1" applyBorder="1">
      <alignment vertical="center"/>
    </xf>
    <xf numFmtId="178" fontId="15" fillId="0" borderId="14" xfId="36" applyNumberFormat="1" applyFont="1" applyFill="1" applyBorder="1">
      <alignment vertical="center"/>
    </xf>
    <xf numFmtId="178" fontId="15" fillId="0" borderId="15" xfId="36" applyNumberFormat="1" applyFont="1" applyFill="1" applyBorder="1">
      <alignment vertical="center"/>
    </xf>
    <xf numFmtId="0" fontId="3" fillId="0" borderId="16" xfId="36" applyFont="1" applyFill="1" applyBorder="1" applyAlignment="1"/>
    <xf numFmtId="0" fontId="3" fillId="0" borderId="14" xfId="36" applyFont="1" applyFill="1" applyBorder="1" applyAlignment="1"/>
    <xf numFmtId="0" fontId="3" fillId="0" borderId="15" xfId="36" applyFont="1" applyFill="1" applyBorder="1">
      <alignment vertical="center"/>
    </xf>
    <xf numFmtId="0" fontId="23" fillId="6" borderId="6" xfId="11" applyFont="1" applyFill="1" applyBorder="1" applyAlignment="1"/>
    <xf numFmtId="0" fontId="23" fillId="0" borderId="8" xfId="11" applyFont="1" applyFill="1" applyBorder="1" applyAlignment="1">
      <alignment horizontal="center" vertical="center" wrapText="1"/>
    </xf>
    <xf numFmtId="0" fontId="23" fillId="0" borderId="12" xfId="11" applyFont="1" applyFill="1" applyBorder="1" applyAlignment="1">
      <alignment horizontal="center" vertical="center" wrapText="1"/>
    </xf>
    <xf numFmtId="0" fontId="23" fillId="0" borderId="61" xfId="11" applyFont="1" applyFill="1" applyBorder="1" applyAlignment="1">
      <alignment horizontal="center" vertical="center"/>
    </xf>
    <xf numFmtId="0" fontId="23" fillId="6" borderId="18" xfId="11" applyFont="1" applyFill="1" applyBorder="1" applyAlignment="1">
      <alignment horizontal="right" vertical="top"/>
    </xf>
    <xf numFmtId="0" fontId="23" fillId="0" borderId="19" xfId="11" applyFont="1" applyFill="1" applyBorder="1" applyAlignment="1" applyProtection="1">
      <alignment horizontal="left" vertical="center" wrapText="1"/>
    </xf>
    <xf numFmtId="0" fontId="23" fillId="0" borderId="23" xfId="11" applyFont="1" applyFill="1" applyBorder="1" applyAlignment="1" applyProtection="1">
      <alignment horizontal="left" vertical="center"/>
    </xf>
    <xf numFmtId="0" fontId="23" fillId="0" borderId="36" xfId="11" applyFont="1" applyFill="1" applyBorder="1" applyAlignment="1" applyProtection="1">
      <alignment horizontal="left" vertical="center"/>
    </xf>
    <xf numFmtId="0" fontId="23" fillId="6" borderId="64" xfId="11" applyFont="1" applyFill="1" applyBorder="1" applyAlignment="1">
      <alignment horizontal="right" vertical="top"/>
    </xf>
    <xf numFmtId="0" fontId="23" fillId="0" borderId="53" xfId="11" applyFont="1" applyFill="1" applyBorder="1" applyAlignment="1" applyProtection="1">
      <alignment horizontal="left" vertical="center" wrapText="1"/>
    </xf>
    <xf numFmtId="0" fontId="23" fillId="0" borderId="54" xfId="11" applyFont="1" applyFill="1" applyBorder="1" applyAlignment="1" applyProtection="1">
      <alignment horizontal="left" vertical="center"/>
    </xf>
    <xf numFmtId="0" fontId="23" fillId="0" borderId="52" xfId="11" applyFont="1" applyFill="1" applyBorder="1" applyAlignment="1" applyProtection="1">
      <alignment horizontal="left" vertical="center"/>
    </xf>
    <xf numFmtId="0" fontId="23" fillId="6" borderId="1" xfId="11" applyFont="1" applyFill="1" applyBorder="1" applyAlignment="1">
      <alignment horizontal="center" vertical="center"/>
    </xf>
    <xf numFmtId="185" fontId="23" fillId="0" borderId="1" xfId="11" applyNumberFormat="1" applyFont="1" applyFill="1" applyBorder="1" applyAlignment="1" applyProtection="1">
      <alignment horizontal="right" vertical="center" shrinkToFit="1"/>
    </xf>
    <xf numFmtId="185" fontId="23" fillId="0" borderId="4" xfId="11" applyNumberFormat="1" applyFont="1" applyFill="1" applyBorder="1" applyAlignment="1" applyProtection="1">
      <alignment horizontal="right" vertical="center" shrinkToFit="1"/>
    </xf>
    <xf numFmtId="185" fontId="23" fillId="0" borderId="79" xfId="11" applyNumberFormat="1" applyFont="1" applyFill="1" applyBorder="1" applyAlignment="1" applyProtection="1">
      <alignment horizontal="right" vertical="center" shrinkToFit="1"/>
    </xf>
    <xf numFmtId="0" fontId="23" fillId="6" borderId="24" xfId="11" applyFont="1" applyFill="1" applyBorder="1" applyAlignment="1">
      <alignment horizontal="center" vertical="center"/>
    </xf>
    <xf numFmtId="185" fontId="23" fillId="0" borderId="24" xfId="11" applyNumberFormat="1" applyFont="1" applyFill="1" applyBorder="1" applyAlignment="1" applyProtection="1">
      <alignment horizontal="right" vertical="center" shrinkToFit="1"/>
    </xf>
    <xf numFmtId="185" fontId="23" fillId="0" borderId="27" xfId="11" applyNumberFormat="1" applyFont="1" applyFill="1" applyBorder="1" applyAlignment="1" applyProtection="1">
      <alignment horizontal="right" vertical="center" shrinkToFit="1"/>
    </xf>
    <xf numFmtId="185" fontId="23" fillId="0" borderId="182" xfId="11" applyNumberFormat="1" applyFont="1" applyFill="1" applyBorder="1" applyAlignment="1" applyProtection="1">
      <alignment horizontal="right" vertical="center" shrinkToFit="1"/>
    </xf>
    <xf numFmtId="0" fontId="24" fillId="0" borderId="0" xfId="11" applyFont="1" applyAlignment="1">
      <alignment horizontal="right" vertical="center"/>
    </xf>
    <xf numFmtId="0" fontId="23" fillId="6" borderId="55" xfId="11" applyFont="1" applyFill="1" applyBorder="1" applyAlignment="1">
      <alignment horizontal="center" vertical="center"/>
    </xf>
    <xf numFmtId="185" fontId="23" fillId="0" borderId="45" xfId="11" applyNumberFormat="1" applyFont="1" applyFill="1" applyBorder="1" applyAlignment="1" applyProtection="1">
      <alignment horizontal="right" vertical="center" shrinkToFit="1"/>
    </xf>
    <xf numFmtId="185" fontId="23" fillId="0" borderId="48" xfId="11" applyNumberFormat="1" applyFont="1" applyFill="1" applyBorder="1" applyAlignment="1" applyProtection="1">
      <alignment horizontal="right" vertical="center" shrinkToFit="1"/>
    </xf>
    <xf numFmtId="185" fontId="23" fillId="0" borderId="62" xfId="11" applyNumberFormat="1" applyFont="1" applyFill="1" applyBorder="1" applyAlignment="1" applyProtection="1">
      <alignment horizontal="right" vertical="center" shrinkToFit="1"/>
    </xf>
    <xf numFmtId="0" fontId="23" fillId="0" borderId="0" xfId="31" applyFont="1">
      <alignment vertical="center"/>
    </xf>
    <xf numFmtId="0" fontId="23" fillId="7" borderId="6" xfId="31" applyFont="1" applyFill="1" applyBorder="1" applyAlignment="1"/>
    <xf numFmtId="0" fontId="23" fillId="0" borderId="56" xfId="31" applyFont="1" applyFill="1" applyBorder="1" applyAlignment="1">
      <alignment vertical="center" wrapText="1"/>
    </xf>
    <xf numFmtId="0" fontId="23" fillId="0" borderId="57" xfId="31" applyFont="1" applyFill="1" applyBorder="1" applyAlignment="1">
      <alignment vertical="center"/>
    </xf>
    <xf numFmtId="0" fontId="23" fillId="0" borderId="12" xfId="31" applyFont="1" applyFill="1" applyBorder="1" applyAlignment="1">
      <alignment vertical="center"/>
    </xf>
    <xf numFmtId="0" fontId="23" fillId="0" borderId="61" xfId="31" applyFont="1" applyFill="1" applyBorder="1" applyAlignment="1">
      <alignment vertical="center"/>
    </xf>
    <xf numFmtId="0" fontId="25" fillId="0" borderId="0" xfId="31" applyFont="1" applyFill="1" applyBorder="1" applyAlignment="1">
      <alignment vertical="center"/>
    </xf>
    <xf numFmtId="0" fontId="23" fillId="7" borderId="18" xfId="31" applyFont="1" applyFill="1" applyBorder="1" applyAlignment="1">
      <alignment horizontal="right" vertical="top"/>
    </xf>
    <xf numFmtId="0" fontId="25" fillId="0" borderId="22" xfId="31" applyFont="1" applyFill="1" applyBorder="1" applyAlignment="1">
      <alignment horizontal="left" vertical="center" wrapText="1"/>
    </xf>
    <xf numFmtId="0" fontId="25" fillId="0" borderId="35" xfId="31" applyFont="1" applyFill="1" applyBorder="1" applyAlignment="1">
      <alignment horizontal="left" vertical="center" wrapText="1"/>
    </xf>
    <xf numFmtId="0" fontId="25" fillId="0" borderId="36" xfId="31" applyFont="1" applyFill="1" applyBorder="1" applyAlignment="1">
      <alignment horizontal="left" vertical="center" wrapText="1"/>
    </xf>
    <xf numFmtId="0" fontId="25" fillId="0" borderId="0" xfId="31" applyNumberFormat="1" applyFont="1" applyFill="1" applyBorder="1" applyAlignment="1">
      <alignment vertical="center" wrapText="1"/>
    </xf>
    <xf numFmtId="0" fontId="23" fillId="7" borderId="64" xfId="31" applyFont="1" applyFill="1" applyBorder="1" applyAlignment="1">
      <alignment horizontal="right" vertical="top"/>
    </xf>
    <xf numFmtId="0" fontId="25" fillId="0" borderId="50" xfId="31" applyFont="1" applyFill="1" applyBorder="1" applyAlignment="1">
      <alignment horizontal="left" vertical="center" wrapText="1"/>
    </xf>
    <xf numFmtId="0" fontId="25" fillId="0" borderId="51" xfId="31" applyFont="1" applyBorder="1" applyAlignment="1">
      <alignment horizontal="left" vertical="center" wrapText="1"/>
    </xf>
    <xf numFmtId="0" fontId="25" fillId="0" borderId="52" xfId="31" applyFont="1" applyBorder="1" applyAlignment="1">
      <alignment horizontal="left" vertical="center" wrapText="1"/>
    </xf>
    <xf numFmtId="0" fontId="23" fillId="7" borderId="13" xfId="31" applyFont="1" applyFill="1" applyBorder="1" applyAlignment="1">
      <alignment horizontal="center" vertical="center"/>
    </xf>
    <xf numFmtId="185" fontId="23" fillId="0" borderId="183" xfId="31" applyNumberFormat="1" applyFont="1" applyFill="1" applyBorder="1" applyAlignment="1">
      <alignment horizontal="right" vertical="center" shrinkToFit="1"/>
    </xf>
    <xf numFmtId="185" fontId="23" fillId="0" borderId="184" xfId="31" applyNumberFormat="1" applyFont="1" applyFill="1" applyBorder="1" applyAlignment="1">
      <alignment horizontal="right" vertical="center" shrinkToFit="1"/>
    </xf>
    <xf numFmtId="185" fontId="23" fillId="0" borderId="79" xfId="31" applyNumberFormat="1" applyFont="1" applyFill="1" applyBorder="1" applyAlignment="1">
      <alignment horizontal="right" vertical="center" shrinkToFit="1"/>
    </xf>
    <xf numFmtId="0" fontId="23" fillId="0" borderId="0" xfId="31" applyNumberFormat="1" applyFont="1" applyFill="1" applyBorder="1" applyAlignment="1">
      <alignment vertical="center"/>
    </xf>
    <xf numFmtId="0" fontId="23" fillId="7" borderId="24" xfId="31" applyFont="1" applyFill="1" applyBorder="1" applyAlignment="1">
      <alignment horizontal="center" vertical="center"/>
    </xf>
    <xf numFmtId="185" fontId="23" fillId="0" borderId="185" xfId="31" applyNumberFormat="1" applyFont="1" applyFill="1" applyBorder="1" applyAlignment="1">
      <alignment horizontal="right" vertical="center" shrinkToFit="1"/>
    </xf>
    <xf numFmtId="185" fontId="23" fillId="0" borderId="74" xfId="31" applyNumberFormat="1" applyFont="1" applyFill="1" applyBorder="1" applyAlignment="1">
      <alignment horizontal="right" vertical="center" shrinkToFit="1"/>
    </xf>
    <xf numFmtId="185" fontId="23" fillId="0" borderId="182" xfId="31" applyNumberFormat="1" applyFont="1" applyFill="1" applyBorder="1" applyAlignment="1">
      <alignment horizontal="right" vertical="center" shrinkToFit="1"/>
    </xf>
    <xf numFmtId="0" fontId="23" fillId="7" borderId="45" xfId="31" applyFont="1" applyFill="1" applyBorder="1" applyAlignment="1">
      <alignment horizontal="center" vertical="center"/>
    </xf>
    <xf numFmtId="185" fontId="23" fillId="0" borderId="186" xfId="31" applyNumberFormat="1" applyFont="1" applyFill="1" applyBorder="1" applyAlignment="1">
      <alignment horizontal="right" vertical="center" shrinkToFit="1"/>
    </xf>
    <xf numFmtId="185" fontId="23" fillId="0" borderId="187" xfId="31" applyNumberFormat="1" applyFont="1" applyFill="1" applyBorder="1" applyAlignment="1">
      <alignment horizontal="right" vertical="center" shrinkToFit="1"/>
    </xf>
    <xf numFmtId="185" fontId="23" fillId="0" borderId="62" xfId="31" applyNumberFormat="1" applyFont="1" applyFill="1" applyBorder="1" applyAlignment="1">
      <alignment horizontal="right" vertical="center" shrinkToFit="1"/>
    </xf>
    <xf numFmtId="0" fontId="25" fillId="6" borderId="6" xfId="13" applyFont="1" applyFill="1" applyBorder="1" applyAlignment="1"/>
    <xf numFmtId="0" fontId="25" fillId="0" borderId="7" xfId="13" applyFont="1" applyFill="1" applyBorder="1" applyAlignment="1">
      <alignment vertical="center" wrapText="1"/>
    </xf>
    <xf numFmtId="0" fontId="25" fillId="0" borderId="8" xfId="13" applyFont="1" applyFill="1" applyBorder="1" applyAlignment="1">
      <alignment vertical="center" wrapText="1"/>
    </xf>
    <xf numFmtId="0" fontId="25" fillId="0" borderId="56" xfId="13" applyFont="1" applyFill="1" applyBorder="1" applyAlignment="1">
      <alignment vertical="center" wrapText="1"/>
    </xf>
    <xf numFmtId="0" fontId="25" fillId="0" borderId="57" xfId="13" applyFont="1" applyFill="1" applyBorder="1" applyAlignment="1">
      <alignment vertical="center" wrapText="1"/>
    </xf>
    <xf numFmtId="0" fontId="25" fillId="0" borderId="61" xfId="13" applyFont="1" applyFill="1" applyBorder="1" applyAlignment="1">
      <alignment vertical="center"/>
    </xf>
    <xf numFmtId="0" fontId="25" fillId="0" borderId="0" xfId="13" applyFont="1" applyAlignment="1"/>
    <xf numFmtId="0" fontId="26" fillId="0" borderId="0" xfId="13" applyFont="1" applyAlignment="1"/>
    <xf numFmtId="0" fontId="26" fillId="8" borderId="6" xfId="13" applyFont="1" applyFill="1" applyBorder="1" applyAlignment="1"/>
    <xf numFmtId="0" fontId="26" fillId="0" borderId="183" xfId="13" applyFont="1" applyBorder="1" applyAlignment="1">
      <alignment horizontal="center" vertical="center" wrapText="1"/>
    </xf>
    <xf numFmtId="0" fontId="26" fillId="0" borderId="2" xfId="13" applyFont="1" applyBorder="1" applyAlignment="1">
      <alignment horizontal="center" vertical="center" wrapText="1"/>
    </xf>
    <xf numFmtId="0" fontId="26" fillId="0" borderId="79" xfId="13" applyFont="1" applyBorder="1" applyAlignment="1">
      <alignment horizontal="center" vertical="center" wrapText="1"/>
    </xf>
    <xf numFmtId="0" fontId="27" fillId="0" borderId="0" xfId="13" applyFont="1" applyAlignment="1">
      <alignment horizontal="center" vertical="center" wrapText="1"/>
    </xf>
    <xf numFmtId="0" fontId="27" fillId="0" borderId="0" xfId="13" applyFont="1" applyAlignment="1">
      <alignment vertical="center" wrapText="1"/>
    </xf>
    <xf numFmtId="0" fontId="25" fillId="6" borderId="18" xfId="13" applyFont="1" applyFill="1" applyBorder="1" applyAlignment="1"/>
    <xf numFmtId="0" fontId="25" fillId="0" borderId="13" xfId="13" applyFont="1" applyFill="1" applyBorder="1" applyAlignment="1">
      <alignment vertical="center" wrapText="1"/>
    </xf>
    <xf numFmtId="0" fontId="25" fillId="0" borderId="14" xfId="13" applyFont="1" applyFill="1" applyBorder="1" applyAlignment="1">
      <alignment vertical="center" wrapText="1"/>
    </xf>
    <xf numFmtId="0" fontId="25" fillId="0" borderId="15" xfId="13" applyFont="1" applyFill="1" applyBorder="1" applyAlignment="1">
      <alignment vertical="center" wrapText="1"/>
    </xf>
    <xf numFmtId="0" fontId="25" fillId="0" borderId="37" xfId="13" applyFont="1" applyFill="1" applyBorder="1" applyAlignment="1">
      <alignment vertical="center" wrapText="1"/>
    </xf>
    <xf numFmtId="0" fontId="25" fillId="0" borderId="38" xfId="13" applyFont="1" applyFill="1" applyBorder="1" applyAlignment="1">
      <alignment vertical="center"/>
    </xf>
    <xf numFmtId="0" fontId="26" fillId="0" borderId="0" xfId="13" applyFont="1">
      <alignment vertical="center"/>
    </xf>
    <xf numFmtId="0" fontId="26" fillId="8" borderId="18" xfId="13" applyFont="1" applyFill="1" applyBorder="1" applyAlignment="1"/>
    <xf numFmtId="0" fontId="26" fillId="0" borderId="185" xfId="13" applyFont="1" applyBorder="1" applyAlignment="1">
      <alignment horizontal="center" vertical="center" wrapText="1"/>
    </xf>
    <xf numFmtId="0" fontId="26" fillId="0" borderId="25" xfId="13" applyFont="1" applyBorder="1" applyAlignment="1">
      <alignment horizontal="center" vertical="center" wrapText="1"/>
    </xf>
    <xf numFmtId="0" fontId="26" fillId="0" borderId="182" xfId="13" applyFont="1" applyBorder="1" applyAlignment="1">
      <alignment horizontal="center" vertical="center" wrapText="1"/>
    </xf>
    <xf numFmtId="0" fontId="25" fillId="0" borderId="31" xfId="13" applyFont="1" applyFill="1" applyBorder="1" applyAlignment="1">
      <alignment vertical="center" wrapText="1"/>
    </xf>
    <xf numFmtId="0" fontId="25" fillId="0" borderId="32" xfId="13" applyFont="1" applyFill="1" applyBorder="1" applyAlignment="1">
      <alignment vertical="center"/>
    </xf>
    <xf numFmtId="0" fontId="25" fillId="0" borderId="30" xfId="13" applyFont="1" applyFill="1" applyBorder="1" applyAlignment="1">
      <alignment vertical="center"/>
    </xf>
    <xf numFmtId="0" fontId="25" fillId="0" borderId="33" xfId="13" applyFont="1" applyFill="1" applyBorder="1" applyAlignment="1">
      <alignment vertical="center"/>
    </xf>
    <xf numFmtId="0" fontId="0" fillId="0" borderId="39" xfId="13" applyFont="1" applyBorder="1">
      <alignment vertical="center"/>
    </xf>
    <xf numFmtId="0" fontId="26" fillId="0" borderId="32" xfId="13" applyFont="1" applyBorder="1">
      <alignment vertical="center"/>
    </xf>
    <xf numFmtId="0" fontId="26" fillId="0" borderId="33" xfId="13" applyFont="1" applyBorder="1">
      <alignment vertical="center"/>
    </xf>
    <xf numFmtId="0" fontId="26" fillId="0" borderId="0" xfId="13" applyFont="1" applyAlignment="1">
      <alignment vertical="top"/>
    </xf>
    <xf numFmtId="0" fontId="25" fillId="6" borderId="18" xfId="13" applyFont="1" applyFill="1" applyBorder="1" applyAlignment="1">
      <alignment horizontal="right" vertical="center"/>
    </xf>
    <xf numFmtId="0" fontId="25" fillId="0" borderId="22" xfId="13" applyFont="1" applyFill="1" applyBorder="1" applyAlignment="1">
      <alignment vertical="center"/>
    </xf>
    <xf numFmtId="0" fontId="25" fillId="0" borderId="35" xfId="13" applyFont="1" applyFill="1" applyBorder="1" applyAlignment="1">
      <alignment vertical="center"/>
    </xf>
    <xf numFmtId="0" fontId="25" fillId="0" borderId="36" xfId="13" applyFont="1" applyFill="1" applyBorder="1" applyAlignment="1">
      <alignment vertical="center"/>
    </xf>
    <xf numFmtId="0" fontId="26" fillId="8" borderId="18" xfId="13" applyFont="1" applyFill="1" applyBorder="1" applyAlignment="1">
      <alignment horizontal="right" vertical="center"/>
    </xf>
    <xf numFmtId="0" fontId="0" fillId="0" borderId="22" xfId="13" applyFont="1" applyBorder="1">
      <alignment vertical="center"/>
    </xf>
    <xf numFmtId="0" fontId="26" fillId="0" borderId="35" xfId="13" applyFont="1" applyBorder="1">
      <alignment vertical="center"/>
    </xf>
    <xf numFmtId="0" fontId="26" fillId="0" borderId="36" xfId="13" applyFont="1" applyBorder="1">
      <alignment vertical="center"/>
    </xf>
    <xf numFmtId="0" fontId="28" fillId="0" borderId="0" xfId="13" applyFont="1">
      <alignment vertical="center"/>
    </xf>
    <xf numFmtId="0" fontId="25" fillId="6" borderId="64" xfId="13" applyFont="1" applyFill="1" applyBorder="1" applyAlignment="1">
      <alignment horizontal="right" vertical="top"/>
    </xf>
    <xf numFmtId="0" fontId="25" fillId="0" borderId="50" xfId="13" applyFont="1" applyFill="1" applyBorder="1" applyAlignment="1">
      <alignment vertical="center"/>
    </xf>
    <xf numFmtId="0" fontId="25" fillId="0" borderId="51" xfId="13" applyFont="1" applyFill="1" applyBorder="1" applyAlignment="1">
      <alignment vertical="center"/>
    </xf>
    <xf numFmtId="0" fontId="25" fillId="0" borderId="52" xfId="13" applyFont="1" applyFill="1" applyBorder="1" applyAlignment="1">
      <alignment vertical="center"/>
    </xf>
    <xf numFmtId="0" fontId="26" fillId="8" borderId="64" xfId="13" applyFont="1" applyFill="1" applyBorder="1" applyAlignment="1">
      <alignment horizontal="right" vertical="top"/>
    </xf>
    <xf numFmtId="0" fontId="0" fillId="0" borderId="41" xfId="13" applyFont="1" applyBorder="1">
      <alignment vertical="center"/>
    </xf>
    <xf numFmtId="0" fontId="26" fillId="0" borderId="51" xfId="13" applyFont="1" applyBorder="1">
      <alignment vertical="center"/>
    </xf>
    <xf numFmtId="0" fontId="26" fillId="0" borderId="38" xfId="13" applyFont="1" applyBorder="1">
      <alignment vertical="center"/>
    </xf>
    <xf numFmtId="0" fontId="25" fillId="6" borderId="13" xfId="13" applyFont="1" applyFill="1" applyBorder="1" applyAlignment="1">
      <alignment horizontal="center" vertical="center"/>
    </xf>
    <xf numFmtId="183" fontId="25" fillId="0" borderId="183" xfId="13" applyNumberFormat="1" applyFont="1" applyFill="1" applyBorder="1" applyAlignment="1" applyProtection="1">
      <alignment horizontal="right" vertical="center" shrinkToFit="1"/>
    </xf>
    <xf numFmtId="183" fontId="25" fillId="0" borderId="184" xfId="13" applyNumberFormat="1" applyFont="1" applyFill="1" applyBorder="1" applyAlignment="1" applyProtection="1">
      <alignment horizontal="right" vertical="center" shrinkToFit="1"/>
    </xf>
    <xf numFmtId="183" fontId="25" fillId="0" borderId="79" xfId="13" applyNumberFormat="1" applyFont="1" applyFill="1" applyBorder="1" applyAlignment="1" applyProtection="1">
      <alignment horizontal="right" vertical="center" shrinkToFit="1"/>
    </xf>
    <xf numFmtId="183" fontId="26" fillId="0" borderId="0" xfId="13" applyNumberFormat="1" applyFont="1" applyAlignment="1">
      <alignment horizontal="right" vertical="center" shrinkToFit="1"/>
    </xf>
    <xf numFmtId="0" fontId="26" fillId="8" borderId="13" xfId="13" applyFont="1" applyFill="1" applyBorder="1" applyAlignment="1">
      <alignment horizontal="center" vertical="center"/>
    </xf>
    <xf numFmtId="183" fontId="26" fillId="0" borderId="183" xfId="13" applyNumberFormat="1" applyFont="1" applyBorder="1" applyAlignment="1" applyProtection="1">
      <alignment horizontal="right" vertical="center" shrinkToFit="1"/>
      <protection locked="0"/>
    </xf>
    <xf numFmtId="183" fontId="26" fillId="0" borderId="2" xfId="13" applyNumberFormat="1" applyFont="1" applyBorder="1" applyAlignment="1" applyProtection="1">
      <alignment horizontal="right" vertical="center" shrinkToFit="1"/>
      <protection locked="0"/>
    </xf>
    <xf numFmtId="183" fontId="26" fillId="0" borderId="79" xfId="13" applyNumberFormat="1" applyFont="1" applyBorder="1" applyAlignment="1" applyProtection="1">
      <alignment horizontal="right" vertical="center" shrinkToFit="1"/>
      <protection locked="0"/>
    </xf>
    <xf numFmtId="0" fontId="25" fillId="6" borderId="24" xfId="13" applyFont="1" applyFill="1" applyBorder="1" applyAlignment="1">
      <alignment horizontal="center" vertical="center"/>
    </xf>
    <xf numFmtId="183" fontId="25" fillId="0" borderId="185" xfId="13" applyNumberFormat="1" applyFont="1" applyFill="1" applyBorder="1" applyAlignment="1" applyProtection="1">
      <alignment horizontal="right" vertical="center" shrinkToFit="1"/>
    </xf>
    <xf numFmtId="183" fontId="25" fillId="0" borderId="74" xfId="13" applyNumberFormat="1" applyFont="1" applyFill="1" applyBorder="1" applyAlignment="1" applyProtection="1">
      <alignment horizontal="right" vertical="center" shrinkToFit="1"/>
    </xf>
    <xf numFmtId="183" fontId="25" fillId="0" borderId="182" xfId="13" applyNumberFormat="1" applyFont="1" applyFill="1" applyBorder="1" applyAlignment="1" applyProtection="1">
      <alignment horizontal="right" vertical="center" shrinkToFit="1"/>
    </xf>
    <xf numFmtId="0" fontId="26" fillId="8" borderId="24" xfId="13" applyFont="1" applyFill="1" applyBorder="1" applyAlignment="1">
      <alignment horizontal="center" vertical="center"/>
    </xf>
    <xf numFmtId="183" fontId="26" fillId="0" borderId="185" xfId="13" applyNumberFormat="1" applyFont="1" applyBorder="1" applyAlignment="1" applyProtection="1">
      <alignment horizontal="right" vertical="center" shrinkToFit="1"/>
      <protection locked="0"/>
    </xf>
    <xf numFmtId="183" fontId="26" fillId="0" borderId="25" xfId="13" applyNumberFormat="1" applyFont="1" applyBorder="1" applyAlignment="1" applyProtection="1">
      <alignment horizontal="right" vertical="center" shrinkToFit="1"/>
      <protection locked="0"/>
    </xf>
    <xf numFmtId="183" fontId="26" fillId="0" borderId="182" xfId="13" applyNumberFormat="1" applyFont="1" applyBorder="1" applyAlignment="1" applyProtection="1">
      <alignment horizontal="right" vertical="center" shrinkToFit="1"/>
      <protection locked="0"/>
    </xf>
    <xf numFmtId="0" fontId="24" fillId="0" borderId="0" xfId="13" applyFont="1" applyAlignment="1">
      <alignment horizontal="center" vertical="center"/>
    </xf>
    <xf numFmtId="0" fontId="25" fillId="6" borderId="55" xfId="13" applyFont="1" applyFill="1" applyBorder="1" applyAlignment="1">
      <alignment horizontal="center" vertical="center"/>
    </xf>
    <xf numFmtId="183" fontId="25" fillId="0" borderId="186" xfId="13" applyNumberFormat="1" applyFont="1" applyFill="1" applyBorder="1" applyAlignment="1" applyProtection="1">
      <alignment horizontal="right" vertical="center" shrinkToFit="1"/>
    </xf>
    <xf numFmtId="183" fontId="25" fillId="0" borderId="187" xfId="13" applyNumberFormat="1" applyFont="1" applyFill="1" applyBorder="1" applyAlignment="1" applyProtection="1">
      <alignment horizontal="right" vertical="center" shrinkToFit="1"/>
    </xf>
    <xf numFmtId="183" fontId="25" fillId="0" borderId="62" xfId="13" applyNumberFormat="1" applyFont="1" applyFill="1" applyBorder="1" applyAlignment="1" applyProtection="1">
      <alignment horizontal="right" vertical="center" shrinkToFit="1"/>
    </xf>
    <xf numFmtId="0" fontId="29" fillId="0" borderId="0" xfId="13" applyNumberFormat="1" applyFont="1" applyAlignment="1">
      <alignment horizontal="center" vertical="center" shrinkToFit="1"/>
    </xf>
    <xf numFmtId="0" fontId="26" fillId="8" borderId="55" xfId="13" applyFont="1" applyFill="1" applyBorder="1" applyAlignment="1">
      <alignment horizontal="center" vertical="center"/>
    </xf>
    <xf numFmtId="183" fontId="26" fillId="0" borderId="186" xfId="13" applyNumberFormat="1" applyFont="1" applyBorder="1" applyAlignment="1" applyProtection="1">
      <alignment horizontal="right" vertical="center" shrinkToFit="1"/>
      <protection locked="0"/>
    </xf>
    <xf numFmtId="183" fontId="26" fillId="0" borderId="46" xfId="13" applyNumberFormat="1" applyFont="1" applyBorder="1" applyAlignment="1" applyProtection="1">
      <alignment horizontal="right" vertical="center" shrinkToFit="1"/>
      <protection locked="0"/>
    </xf>
    <xf numFmtId="183" fontId="26" fillId="0" borderId="62" xfId="13" applyNumberFormat="1" applyFont="1" applyBorder="1" applyAlignment="1" applyProtection="1">
      <alignment horizontal="right" vertical="center" shrinkToFit="1"/>
      <protection locked="0"/>
    </xf>
    <xf numFmtId="0" fontId="25" fillId="0" borderId="12" xfId="12" applyFont="1" applyFill="1" applyBorder="1" applyAlignment="1">
      <alignment vertical="center" wrapText="1"/>
    </xf>
    <xf numFmtId="0" fontId="25" fillId="0" borderId="0" xfId="12" applyFont="1" applyFill="1" applyBorder="1" applyAlignment="1"/>
    <xf numFmtId="0" fontId="25" fillId="0" borderId="16" xfId="12" applyFont="1" applyFill="1" applyBorder="1" applyAlignment="1">
      <alignment vertical="center" wrapText="1"/>
    </xf>
    <xf numFmtId="0" fontId="25" fillId="0" borderId="26" xfId="12" applyFont="1" applyFill="1" applyBorder="1" applyAlignment="1">
      <alignment vertical="center"/>
    </xf>
    <xf numFmtId="0" fontId="25" fillId="0" borderId="32" xfId="12" applyFont="1" applyFill="1" applyBorder="1" applyAlignment="1">
      <alignment vertical="center" wrapText="1"/>
    </xf>
    <xf numFmtId="0" fontId="25" fillId="0" borderId="22" xfId="12" applyFont="1" applyFill="1" applyBorder="1" applyAlignment="1">
      <alignment horizontal="left" vertical="center"/>
    </xf>
    <xf numFmtId="0" fontId="25" fillId="0" borderId="35" xfId="12" applyFont="1" applyFill="1" applyBorder="1" applyAlignment="1">
      <alignment horizontal="left" vertical="center"/>
    </xf>
    <xf numFmtId="0" fontId="25" fillId="0" borderId="32" xfId="12" applyFont="1" applyFill="1" applyBorder="1" applyAlignment="1">
      <alignment horizontal="center" vertical="center" shrinkToFit="1"/>
    </xf>
    <xf numFmtId="0" fontId="25" fillId="0" borderId="36" xfId="12" applyFont="1" applyFill="1" applyBorder="1" applyAlignment="1">
      <alignment horizontal="left" vertical="center"/>
    </xf>
    <xf numFmtId="0" fontId="25" fillId="0" borderId="0" xfId="12" applyFont="1" applyFill="1" applyBorder="1" applyAlignment="1">
      <alignment horizontal="left" vertical="center"/>
    </xf>
    <xf numFmtId="0" fontId="25" fillId="0" borderId="35" xfId="12" applyFont="1" applyFill="1" applyBorder="1" applyAlignment="1">
      <alignment horizontal="center" vertical="center" shrinkToFit="1"/>
    </xf>
    <xf numFmtId="0" fontId="25" fillId="0" borderId="50" xfId="12" applyFont="1" applyFill="1" applyBorder="1" applyAlignment="1">
      <alignment horizontal="left" vertical="center"/>
    </xf>
    <xf numFmtId="0" fontId="25" fillId="0" borderId="51" xfId="12" applyFont="1" applyFill="1" applyBorder="1" applyAlignment="1">
      <alignment horizontal="left" vertical="center"/>
    </xf>
    <xf numFmtId="0" fontId="25" fillId="0" borderId="51" xfId="12" applyFont="1" applyFill="1" applyBorder="1" applyAlignment="1">
      <alignment horizontal="center" vertical="center" shrinkToFit="1"/>
    </xf>
    <xf numFmtId="0" fontId="25" fillId="0" borderId="52" xfId="12" applyFont="1" applyFill="1" applyBorder="1" applyAlignment="1">
      <alignment horizontal="left" vertical="center"/>
    </xf>
    <xf numFmtId="183" fontId="25" fillId="0" borderId="183" xfId="12" applyNumberFormat="1" applyFont="1" applyBorder="1" applyAlignment="1">
      <alignment horizontal="right" vertical="center" shrinkToFit="1"/>
    </xf>
    <xf numFmtId="183" fontId="25" fillId="0" borderId="184" xfId="12" applyNumberFormat="1" applyFont="1" applyBorder="1" applyAlignment="1">
      <alignment horizontal="right" vertical="center" shrinkToFit="1"/>
    </xf>
    <xf numFmtId="183" fontId="25" fillId="0" borderId="79" xfId="12" applyNumberFormat="1" applyFont="1" applyBorder="1" applyAlignment="1">
      <alignment horizontal="right" vertical="center" shrinkToFit="1"/>
    </xf>
    <xf numFmtId="183" fontId="25" fillId="0" borderId="0" xfId="12" applyNumberFormat="1" applyFont="1" applyFill="1" applyBorder="1" applyAlignment="1" applyProtection="1">
      <alignment horizontal="right" vertical="center"/>
    </xf>
    <xf numFmtId="183" fontId="25" fillId="0" borderId="185" xfId="12" applyNumberFormat="1" applyFont="1" applyBorder="1" applyAlignment="1">
      <alignment horizontal="right" vertical="center" shrinkToFit="1"/>
    </xf>
    <xf numFmtId="183" fontId="25" fillId="0" borderId="74" xfId="12" applyNumberFormat="1" applyFont="1" applyBorder="1" applyAlignment="1">
      <alignment horizontal="right" vertical="center" shrinkToFit="1"/>
    </xf>
    <xf numFmtId="183" fontId="25" fillId="0" borderId="182" xfId="12" applyNumberFormat="1" applyFont="1" applyBorder="1" applyAlignment="1">
      <alignment horizontal="right" vertical="center" shrinkToFit="1"/>
    </xf>
    <xf numFmtId="0" fontId="25" fillId="6" borderId="45" xfId="12" applyFont="1" applyFill="1" applyBorder="1" applyAlignment="1">
      <alignment horizontal="center" vertical="center"/>
    </xf>
    <xf numFmtId="183" fontId="25" fillId="0" borderId="186" xfId="12" applyNumberFormat="1" applyFont="1" applyBorder="1" applyAlignment="1">
      <alignment horizontal="right" vertical="center" shrinkToFit="1"/>
    </xf>
    <xf numFmtId="183" fontId="25" fillId="0" borderId="187" xfId="12" applyNumberFormat="1" applyFont="1" applyBorder="1" applyAlignment="1">
      <alignment horizontal="right" vertical="center" shrinkToFit="1"/>
    </xf>
    <xf numFmtId="183" fontId="25" fillId="0" borderId="62" xfId="12" applyNumberFormat="1" applyFont="1" applyBorder="1" applyAlignment="1">
      <alignment horizontal="right" vertical="center" shrinkToFit="1"/>
    </xf>
    <xf numFmtId="0" fontId="30" fillId="6" borderId="6" xfId="11" applyFont="1" applyFill="1" applyBorder="1" applyAlignment="1"/>
    <xf numFmtId="0" fontId="30" fillId="0" borderId="8" xfId="11" applyFont="1" applyFill="1" applyBorder="1" applyAlignment="1">
      <alignment horizontal="center" vertical="center" wrapText="1"/>
    </xf>
    <xf numFmtId="0" fontId="30" fillId="0" borderId="12" xfId="11" applyFont="1" applyFill="1" applyBorder="1" applyAlignment="1">
      <alignment horizontal="center" vertical="center" wrapText="1"/>
    </xf>
    <xf numFmtId="0" fontId="30" fillId="0" borderId="2" xfId="11" applyFont="1" applyFill="1" applyBorder="1" applyAlignment="1">
      <alignment horizontal="center" vertical="center"/>
    </xf>
    <xf numFmtId="0" fontId="30" fillId="0" borderId="5" xfId="11" applyFont="1" applyFill="1" applyBorder="1" applyAlignment="1">
      <alignment horizontal="center" vertical="center"/>
    </xf>
    <xf numFmtId="0" fontId="30" fillId="0" borderId="6" xfId="11" applyFont="1" applyFill="1" applyBorder="1" applyAlignment="1">
      <alignment horizontal="center" vertical="center"/>
    </xf>
    <xf numFmtId="0" fontId="30" fillId="6" borderId="18" xfId="11" applyFont="1" applyFill="1" applyBorder="1" applyAlignment="1">
      <alignment horizontal="right" vertical="top"/>
    </xf>
    <xf numFmtId="0" fontId="30" fillId="0" borderId="19" xfId="11" applyFont="1" applyFill="1" applyBorder="1" applyAlignment="1" applyProtection="1">
      <alignment horizontal="left" vertical="center" wrapText="1"/>
    </xf>
    <xf numFmtId="0" fontId="30" fillId="0" borderId="23" xfId="11" applyFont="1" applyFill="1" applyBorder="1" applyAlignment="1" applyProtection="1">
      <alignment horizontal="left" vertical="center"/>
    </xf>
    <xf numFmtId="0" fontId="30" fillId="0" borderId="35" xfId="11" applyFont="1" applyFill="1" applyBorder="1" applyAlignment="1" applyProtection="1">
      <alignment horizontal="left" vertical="center"/>
    </xf>
    <xf numFmtId="0" fontId="30" fillId="0" borderId="32" xfId="11" applyFont="1" applyBorder="1" applyAlignment="1" applyProtection="1">
      <alignment horizontal="left" vertical="center" wrapText="1"/>
      <protection locked="0"/>
    </xf>
    <xf numFmtId="0" fontId="30" fillId="0" borderId="33" xfId="11" applyFont="1" applyBorder="1" applyAlignment="1" applyProtection="1">
      <alignment horizontal="left" vertical="center" wrapText="1"/>
      <protection locked="0"/>
    </xf>
    <xf numFmtId="0" fontId="30" fillId="0" borderId="18" xfId="11" applyFont="1" applyFill="1" applyBorder="1" applyAlignment="1" applyProtection="1">
      <alignment horizontal="left" vertical="center"/>
    </xf>
    <xf numFmtId="0" fontId="30" fillId="0" borderId="35" xfId="11" applyFont="1" applyBorder="1" applyAlignment="1" applyProtection="1">
      <alignment horizontal="left" vertical="center" wrapText="1"/>
      <protection locked="0"/>
    </xf>
    <xf numFmtId="0" fontId="30" fillId="0" borderId="36" xfId="11" applyFont="1" applyBorder="1" applyAlignment="1" applyProtection="1">
      <alignment horizontal="left" vertical="center" wrapText="1"/>
      <protection locked="0"/>
    </xf>
    <xf numFmtId="0" fontId="30" fillId="6" borderId="64" xfId="11" applyFont="1" applyFill="1" applyBorder="1" applyAlignment="1">
      <alignment horizontal="right" vertical="top"/>
    </xf>
    <xf numFmtId="0" fontId="30" fillId="0" borderId="53" xfId="11" applyFont="1" applyFill="1" applyBorder="1" applyAlignment="1" applyProtection="1">
      <alignment horizontal="left" vertical="center" wrapText="1"/>
    </xf>
    <xf numFmtId="0" fontId="30" fillId="0" borderId="54" xfId="11" applyFont="1" applyFill="1" applyBorder="1" applyAlignment="1" applyProtection="1">
      <alignment horizontal="left" vertical="center"/>
    </xf>
    <xf numFmtId="0" fontId="30" fillId="0" borderId="51" xfId="11" applyFont="1" applyFill="1" applyBorder="1" applyAlignment="1" applyProtection="1">
      <alignment horizontal="left" vertical="center"/>
    </xf>
    <xf numFmtId="0" fontId="30" fillId="0" borderId="51" xfId="11" applyFont="1" applyBorder="1" applyAlignment="1" applyProtection="1">
      <alignment horizontal="left" vertical="center" wrapText="1"/>
      <protection locked="0"/>
    </xf>
    <xf numFmtId="0" fontId="30" fillId="0" borderId="52" xfId="11" applyFont="1" applyBorder="1" applyAlignment="1" applyProtection="1">
      <alignment horizontal="left" vertical="center" wrapText="1"/>
      <protection locked="0"/>
    </xf>
    <xf numFmtId="0" fontId="30" fillId="0" borderId="64" xfId="11" applyFont="1" applyFill="1" applyBorder="1" applyAlignment="1" applyProtection="1">
      <alignment horizontal="left" vertical="center"/>
    </xf>
    <xf numFmtId="0" fontId="31" fillId="8" borderId="24" xfId="10" applyFont="1" applyFill="1" applyBorder="1" applyAlignment="1">
      <alignment horizontal="center" vertical="center"/>
    </xf>
    <xf numFmtId="183" fontId="30" fillId="0" borderId="24" xfId="10" applyNumberFormat="1" applyFont="1" applyFill="1" applyBorder="1" applyAlignment="1" applyProtection="1">
      <alignment horizontal="right" vertical="center" shrinkToFit="1"/>
    </xf>
    <xf numFmtId="183" fontId="30" fillId="0" borderId="27" xfId="10" applyNumberFormat="1" applyFont="1" applyFill="1" applyBorder="1" applyAlignment="1" applyProtection="1">
      <alignment horizontal="right" vertical="center" shrinkToFit="1"/>
    </xf>
    <xf numFmtId="183" fontId="30" fillId="0" borderId="74" xfId="10" applyNumberFormat="1" applyFont="1" applyFill="1" applyBorder="1" applyAlignment="1" applyProtection="1">
      <alignment horizontal="right" vertical="center" shrinkToFit="1"/>
    </xf>
    <xf numFmtId="183" fontId="30" fillId="0" borderId="74" xfId="10" applyNumberFormat="1" applyFont="1" applyFill="1" applyBorder="1" applyAlignment="1" applyProtection="1">
      <alignment horizontal="right" vertical="center" shrinkToFit="1"/>
      <protection locked="0"/>
    </xf>
    <xf numFmtId="183" fontId="30" fillId="0" borderId="182" xfId="10" applyNumberFormat="1" applyFont="1" applyFill="1" applyBorder="1" applyAlignment="1" applyProtection="1">
      <alignment horizontal="right" vertical="center" shrinkToFit="1"/>
      <protection locked="0"/>
    </xf>
    <xf numFmtId="183" fontId="30" fillId="0" borderId="29" xfId="10" applyNumberFormat="1" applyFont="1" applyFill="1" applyBorder="1" applyAlignment="1" applyProtection="1">
      <alignment horizontal="right" vertical="center" shrinkToFit="1"/>
    </xf>
    <xf numFmtId="0" fontId="24" fillId="0" borderId="0" xfId="11" applyFont="1" applyAlignment="1">
      <alignment horizontal="right"/>
    </xf>
    <xf numFmtId="0" fontId="31" fillId="8" borderId="55" xfId="10" applyFont="1" applyFill="1" applyBorder="1" applyAlignment="1">
      <alignment horizontal="center" vertical="center"/>
    </xf>
    <xf numFmtId="183" fontId="30" fillId="0" borderId="45" xfId="10" applyNumberFormat="1" applyFont="1" applyFill="1" applyBorder="1" applyAlignment="1" applyProtection="1">
      <alignment horizontal="right" vertical="center" shrinkToFit="1"/>
    </xf>
    <xf numFmtId="183" fontId="30" fillId="0" borderId="48" xfId="10" applyNumberFormat="1" applyFont="1" applyFill="1" applyBorder="1" applyAlignment="1" applyProtection="1">
      <alignment horizontal="right" vertical="center" shrinkToFit="1"/>
    </xf>
    <xf numFmtId="183" fontId="30" fillId="0" borderId="187" xfId="10" applyNumberFormat="1" applyFont="1" applyFill="1" applyBorder="1" applyAlignment="1" applyProtection="1">
      <alignment horizontal="right" vertical="center" shrinkToFit="1"/>
    </xf>
    <xf numFmtId="183" fontId="30" fillId="0" borderId="187" xfId="10" applyNumberFormat="1" applyFont="1" applyFill="1" applyBorder="1" applyAlignment="1" applyProtection="1">
      <alignment horizontal="right" vertical="center" shrinkToFit="1"/>
      <protection locked="0"/>
    </xf>
    <xf numFmtId="183" fontId="30" fillId="0" borderId="62" xfId="10" applyNumberFormat="1" applyFont="1" applyFill="1" applyBorder="1" applyAlignment="1" applyProtection="1">
      <alignment horizontal="right" vertical="center" shrinkToFit="1"/>
      <protection locked="0"/>
    </xf>
    <xf numFmtId="183" fontId="30" fillId="0" borderId="55" xfId="10" applyNumberFormat="1" applyFont="1" applyFill="1" applyBorder="1" applyAlignment="1" applyProtection="1">
      <alignment horizontal="right" vertical="center" shrinkToFit="1"/>
    </xf>
    <xf numFmtId="178" fontId="3" fillId="0" borderId="0" xfId="39" applyNumberFormat="1" applyFont="1">
      <alignment vertical="center"/>
    </xf>
    <xf numFmtId="0" fontId="5" fillId="3" borderId="0" xfId="8" applyFont="1" applyFill="1" applyAlignment="1">
      <alignment vertical="center"/>
    </xf>
    <xf numFmtId="0" fontId="1" fillId="3" borderId="0" xfId="8" applyFill="1" applyAlignment="1">
      <alignment vertical="center"/>
    </xf>
    <xf numFmtId="0" fontId="1" fillId="3" borderId="0" xfId="8" applyFill="1" applyAlignment="1" applyProtection="1">
      <alignment vertical="center"/>
      <protection hidden="1"/>
    </xf>
    <xf numFmtId="0" fontId="3" fillId="0" borderId="30" xfId="39" applyFont="1" applyBorder="1">
      <alignment vertical="center"/>
    </xf>
    <xf numFmtId="0" fontId="3" fillId="0" borderId="35" xfId="39" applyFont="1" applyBorder="1">
      <alignment vertical="center"/>
    </xf>
    <xf numFmtId="178" fontId="3" fillId="0" borderId="42" xfId="39" applyNumberFormat="1" applyFont="1" applyBorder="1">
      <alignment vertical="center"/>
    </xf>
    <xf numFmtId="178" fontId="3" fillId="0" borderId="31" xfId="39" applyNumberFormat="1" applyFont="1" applyBorder="1">
      <alignment vertical="center"/>
    </xf>
    <xf numFmtId="178" fontId="3" fillId="0" borderId="34" xfId="39" applyNumberFormat="1" applyFont="1" applyBorder="1">
      <alignment vertical="center"/>
    </xf>
    <xf numFmtId="178" fontId="5" fillId="0" borderId="0" xfId="39" applyNumberFormat="1" applyFont="1">
      <alignment vertical="center"/>
    </xf>
    <xf numFmtId="0" fontId="3" fillId="0" borderId="0" xfId="39" applyFont="1" applyAlignment="1">
      <alignment horizontal="center" vertical="center"/>
    </xf>
    <xf numFmtId="187" fontId="3" fillId="3" borderId="0" xfId="35" applyNumberFormat="1" applyFont="1" applyFill="1" applyAlignment="1">
      <alignment horizontal="center" vertical="center" wrapText="1"/>
    </xf>
    <xf numFmtId="178" fontId="3" fillId="3" borderId="0" xfId="39" applyNumberFormat="1" applyFont="1" applyFill="1" applyAlignment="1">
      <alignment vertical="center" wrapText="1"/>
    </xf>
    <xf numFmtId="187" fontId="3" fillId="3" borderId="0" xfId="35" applyNumberFormat="1" applyFont="1" applyFill="1" applyAlignment="1">
      <alignment vertical="center" wrapText="1"/>
    </xf>
    <xf numFmtId="178" fontId="1" fillId="0" borderId="0" xfId="24" applyNumberFormat="1" applyAlignment="1">
      <alignment vertical="center"/>
    </xf>
    <xf numFmtId="187" fontId="3" fillId="0" borderId="0" xfId="35" applyNumberFormat="1" applyFont="1" applyAlignment="1">
      <alignment horizontal="center" vertical="center" wrapText="1"/>
    </xf>
    <xf numFmtId="178" fontId="1" fillId="0" borderId="0" xfId="39" applyNumberFormat="1" applyAlignment="1">
      <alignment horizontal="center" vertical="center"/>
    </xf>
    <xf numFmtId="183" fontId="1" fillId="0" borderId="0" xfId="28" applyNumberFormat="1" applyAlignment="1">
      <alignment horizontal="right" vertical="center"/>
    </xf>
    <xf numFmtId="49" fontId="3" fillId="3" borderId="0" xfId="35" applyNumberFormat="1" applyFont="1" applyFill="1" applyAlignment="1">
      <alignment horizontal="center" vertical="center" wrapText="1"/>
    </xf>
    <xf numFmtId="184" fontId="3" fillId="3" borderId="0" xfId="35" applyNumberFormat="1" applyFont="1" applyFill="1" applyAlignment="1">
      <alignment horizontal="center" vertical="center"/>
    </xf>
    <xf numFmtId="190" fontId="3" fillId="0" borderId="0" xfId="39" applyNumberFormat="1" applyFont="1">
      <alignment vertical="center"/>
    </xf>
    <xf numFmtId="184" fontId="3" fillId="3" borderId="0" xfId="35" applyNumberFormat="1" applyFont="1" applyFill="1" applyAlignment="1">
      <alignment horizontal="center" vertical="center" wrapText="1"/>
    </xf>
    <xf numFmtId="184" fontId="3" fillId="0" borderId="0" xfId="39" applyNumberFormat="1" applyFont="1" applyAlignment="1">
      <alignment horizontal="center" vertical="center"/>
    </xf>
    <xf numFmtId="0" fontId="33" fillId="0" borderId="0" xfId="20" applyFont="1">
      <alignment vertical="center"/>
    </xf>
    <xf numFmtId="184" fontId="1" fillId="0" borderId="0" xfId="28" applyNumberFormat="1" applyAlignment="1">
      <alignment horizontal="right" vertical="center"/>
    </xf>
    <xf numFmtId="49" fontId="3" fillId="3" borderId="0" xfId="35" applyNumberFormat="1" applyFont="1" applyFill="1" applyAlignment="1">
      <alignment horizontal="center" vertical="center"/>
    </xf>
    <xf numFmtId="189" fontId="3" fillId="0" borderId="34" xfId="39" applyNumberFormat="1" applyFont="1" applyBorder="1">
      <alignment vertical="center"/>
    </xf>
    <xf numFmtId="189" fontId="3" fillId="0" borderId="23" xfId="39" applyNumberFormat="1" applyFont="1" applyBorder="1">
      <alignment vertical="center"/>
    </xf>
    <xf numFmtId="189" fontId="3" fillId="0" borderId="0" xfId="35" applyNumberFormat="1" applyFont="1">
      <alignment vertical="center"/>
    </xf>
    <xf numFmtId="0" fontId="3" fillId="0" borderId="30" xfId="39" applyFont="1" applyBorder="1" applyAlignment="1" applyProtection="1">
      <alignment horizontal="left" vertical="top" wrapText="1"/>
      <protection locked="0"/>
    </xf>
    <xf numFmtId="0" fontId="3" fillId="0" borderId="42" xfId="39" applyFont="1" applyBorder="1" applyAlignment="1" applyProtection="1">
      <alignment horizontal="left" vertical="top" wrapText="1"/>
      <protection locked="0"/>
    </xf>
    <xf numFmtId="0" fontId="3" fillId="0" borderId="31" xfId="39" applyFont="1" applyBorder="1" applyAlignment="1" applyProtection="1">
      <alignment horizontal="left" vertical="top" wrapText="1"/>
      <protection locked="0"/>
    </xf>
    <xf numFmtId="0" fontId="3" fillId="0" borderId="32" xfId="39" applyFont="1" applyBorder="1" applyAlignment="1">
      <alignment horizontal="center" vertical="center"/>
    </xf>
    <xf numFmtId="187" fontId="3" fillId="3" borderId="74" xfId="35" applyNumberFormat="1" applyFont="1" applyFill="1" applyBorder="1" applyAlignment="1">
      <alignment horizontal="center" vertical="center" wrapText="1"/>
    </xf>
    <xf numFmtId="0" fontId="3" fillId="0" borderId="74" xfId="39" applyFont="1" applyBorder="1" applyAlignment="1">
      <alignment horizontal="center" vertical="center"/>
    </xf>
    <xf numFmtId="0" fontId="5" fillId="0" borderId="30" xfId="39" applyFont="1" applyBorder="1" applyAlignment="1" applyProtection="1">
      <alignment horizontal="left" vertical="top" wrapText="1"/>
      <protection locked="0"/>
    </xf>
    <xf numFmtId="0" fontId="3" fillId="0" borderId="23" xfId="39" applyFont="1" applyBorder="1" applyAlignment="1" applyProtection="1">
      <alignment horizontal="left" vertical="top" wrapText="1"/>
      <protection locked="0"/>
    </xf>
    <xf numFmtId="0" fontId="3" fillId="0" borderId="0" xfId="39" applyFont="1" applyAlignment="1" applyProtection="1">
      <alignment horizontal="left" vertical="top" wrapText="1"/>
      <protection locked="0"/>
    </xf>
    <xf numFmtId="0" fontId="3" fillId="0" borderId="34" xfId="39" applyFont="1" applyBorder="1" applyAlignment="1" applyProtection="1">
      <alignment horizontal="left" vertical="top" wrapText="1"/>
      <protection locked="0"/>
    </xf>
    <xf numFmtId="184" fontId="3" fillId="3" borderId="74" xfId="35" applyNumberFormat="1" applyFont="1" applyFill="1" applyBorder="1" applyAlignment="1">
      <alignment horizontal="center" vertical="center"/>
    </xf>
    <xf numFmtId="0" fontId="3" fillId="0" borderId="16" xfId="39" applyFont="1" applyBorder="1" applyAlignment="1" applyProtection="1">
      <alignment horizontal="left" vertical="top" wrapText="1"/>
      <protection locked="0"/>
    </xf>
    <xf numFmtId="0" fontId="3" fillId="0" borderId="14" xfId="39" applyFont="1" applyBorder="1" applyAlignment="1" applyProtection="1">
      <alignment horizontal="left" vertical="top" wrapText="1"/>
      <protection locked="0"/>
    </xf>
    <xf numFmtId="0" fontId="3" fillId="0" borderId="15" xfId="39" applyFont="1" applyBorder="1" applyAlignment="1" applyProtection="1">
      <alignment horizontal="left" vertical="top" wrapText="1"/>
      <protection locked="0"/>
    </xf>
    <xf numFmtId="0" fontId="1" fillId="3" borderId="0" xfId="8" applyFill="1" applyAlignment="1">
      <alignment vertical="center"/>
    </xf>
    <xf numFmtId="178" fontId="3" fillId="0" borderId="14" xfId="39" applyNumberFormat="1" applyFont="1" applyBorder="1">
      <alignment vertical="center"/>
    </xf>
    <xf numFmtId="178" fontId="3" fillId="0" borderId="15" xfId="39"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45">
    <cellStyle name="標準" xfId="0" builtinId="0"/>
    <cellStyle name="標準 2" xfId="1"/>
    <cellStyle name="標準 2 2" xfId="2"/>
    <cellStyle name="標準 2 3" xfId="3"/>
    <cellStyle name="標準 2_【財政状況資料集】_162086_砺波市_2023(2回目)" xfId="4"/>
    <cellStyle name="標準 2_【財政状況資料集】_162086_砺波市_2023(2回目)_1" xfId="5"/>
    <cellStyle name="標準 2_【財政状況資料集】_162086_砺波市_2023(2回目)_2" xfId="6"/>
    <cellStyle name="標準 2_【財政状況資料集】_162086_砺波市_2023(2回目)_3" xfId="7"/>
    <cellStyle name="標準 2_【財政状況資料集】_162086_砺波市_2023(2回目)_4" xfId="8"/>
    <cellStyle name="標準 3" xfId="9"/>
    <cellStyle name="標準 4" xfId="10"/>
    <cellStyle name="標準 4_APAHO401600" xfId="11"/>
    <cellStyle name="標準 4_APAHO4019001" xfId="12"/>
    <cellStyle name="標準 4_ZJ08_022012_青森市_2010" xfId="13"/>
    <cellStyle name="標準 6" xfId="14"/>
    <cellStyle name="標準 6_APAHO401000" xfId="15"/>
    <cellStyle name="標準 6_APAHO401200_O-JJ1016-001-3_財政状況資料集(決算状況カード(各会計・関係団体))(Rev2)2" xfId="16"/>
    <cellStyle name="標準 6_APAHO402200_O-JJ1016-001-3_財政状況資料集(決算状況カード(各会計・関係団体))(Rev2)2" xfId="17"/>
    <cellStyle name="標準 7" xfId="18"/>
    <cellStyle name="標準 7_【財政状況資料集】_162086_砺波市_2023(2回目)" xfId="19"/>
    <cellStyle name="標準 7_【財政状況資料集】_162086_砺波市_2023(2回目)_1" xfId="20"/>
    <cellStyle name="標準_APAHO251300" xfId="21"/>
    <cellStyle name="標準_APAHO251300_【財政状況資料集】_162086_砺波市_2023(2回目)" xfId="22"/>
    <cellStyle name="標準_APAHO251300_【財政状況資料集】_162086_砺波市_2023(2回目)_1" xfId="23"/>
    <cellStyle name="標準_APAHO251300_【財政状況資料集】_162086_砺波市_2023(2回目)_2" xfId="24"/>
    <cellStyle name="標準_APAHO252300" xfId="25"/>
    <cellStyle name="標準_APAHO252300_【財政状況資料集】_162086_砺波市_2023(2回目)" xfId="26"/>
    <cellStyle name="標準_APAHO252300_【財政状況資料集】_162086_砺波市_2023(2回目)_1" xfId="27"/>
    <cellStyle name="標準_APAHO252300_【財政状況資料集】_162086_砺波市_2023(2回目)_2" xfId="28"/>
    <cellStyle name="標準_Book1" xfId="29"/>
    <cellStyle name="標準_O-JJ0722-001-3_決算状況カード(各会計・関係団体)_O-JJ1016-001-3_財政状況資料集(決算状況カード(各会計・関係団体))(Rev2)2" xfId="30"/>
    <cellStyle name="標準_O-JJ0722-001-8_連結実質赤字比率に係る赤字・黒字の構成分析" xfId="31"/>
    <cellStyle name="標準_【レイアウト】（市）資料３（Ｐ２）　歳出比較分析表" xfId="32"/>
    <cellStyle name="標準_【レイアウト】（市）資料３（Ｐ２）　歳出比較分析表_【財政状況資料集】_162086_砺波市_2023(2回目)" xfId="33"/>
    <cellStyle name="標準_【レイアウト】（市）資料３（Ｐ２）　歳出比較分析表_【財政状況資料集】_162086_砺波市_2023(2回目)_1" xfId="34"/>
    <cellStyle name="標準_【レイアウト】（市）資料３（Ｐ２）　歳出比較分析表_【財政状況資料集】_162086_砺波市_2023(2回目)_2" xfId="35"/>
    <cellStyle name="標準_【レイアウト】（県）資料３（Ｐ２）　歳出比較分析表" xfId="36"/>
    <cellStyle name="標準_【レイアウト】（県）資料３（Ｐ２）　歳出比較分析表_【財政状況資料集】_162086_砺波市_2023(2回目)" xfId="37"/>
    <cellStyle name="標準_【レイアウト】（県）資料３（Ｐ２）　歳出比較分析表_【財政状況資料集】_162086_砺波市_2023(2回目)_1" xfId="38"/>
    <cellStyle name="標準_【レイアウト】（県）資料３（Ｐ２）　歳出比較分析表_【財政状況資料集】_162086_砺波市_2023(2回目)_2" xfId="39"/>
    <cellStyle name="標準_【財政状況資料集】_162086_砺波市_2023(2回目)" xfId="40"/>
    <cellStyle name="標準_【財政状況資料集】_162086_砺波市_2023(2回目)_1" xfId="41"/>
    <cellStyle name="標準_【財政状況資料集】_162086_砺波市_2023(2回目)_2" xfId="42"/>
    <cellStyle name="標準_【財政状況資料集】_162086_砺波市_2023(2回目)_3" xfId="43"/>
    <cellStyle name="標準_【財政状況資料集】_162086_砺波市_2023(2回目)_4" xfId="4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47141</c:v>
                </c:pt>
                <c:pt idx="1">
                  <c:v>69052</c:v>
                </c:pt>
                <c:pt idx="2">
                  <c:v>47164</c:v>
                </c:pt>
                <c:pt idx="3">
                  <c:v>49084</c:v>
                </c:pt>
                <c:pt idx="4">
                  <c:v>71841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7.83</c:v>
                </c:pt>
                <c:pt idx="1">
                  <c:v>11.02</c:v>
                </c:pt>
                <c:pt idx="2">
                  <c:v>13.53</c:v>
                </c:pt>
                <c:pt idx="3">
                  <c:v>14.49</c:v>
                </c:pt>
                <c:pt idx="4">
                  <c:v>11.42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20.13</c:v>
                </c:pt>
                <c:pt idx="1">
                  <c:v>19.649999999999999</c:v>
                </c:pt>
                <c:pt idx="2">
                  <c:v>19.11</c:v>
                </c:pt>
                <c:pt idx="3">
                  <c:v>19.57</c:v>
                </c:pt>
                <c:pt idx="4">
                  <c:v>19.68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-3.73</c:v>
                </c:pt>
                <c:pt idx="1">
                  <c:v>3.38</c:v>
                </c:pt>
                <c:pt idx="2">
                  <c:v>6.69</c:v>
                </c:pt>
                <c:pt idx="3">
                  <c:v>0.64</c:v>
                </c:pt>
                <c:pt idx="4">
                  <c:v>-3.15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1.24</c:v>
                </c:pt>
                <c:pt idx="2">
                  <c:v>#N/A</c:v>
                </c:pt>
                <c:pt idx="3">
                  <c:v>2.e-002</c:v>
                </c:pt>
                <c:pt idx="4">
                  <c:v>#N/A</c:v>
                </c:pt>
                <c:pt idx="5">
                  <c:v>1.e-002</c:v>
                </c:pt>
                <c:pt idx="6">
                  <c:v>#N/A</c:v>
                </c:pt>
                <c:pt idx="7">
                  <c:v>2.e-002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霊苑事業特別会計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1.e-002</c:v>
                </c:pt>
                <c:pt idx="4">
                  <c:v>#N/A</c:v>
                </c:pt>
                <c:pt idx="5">
                  <c:v>0</c:v>
                </c:pt>
                <c:pt idx="6">
                  <c:v>#N/A</c:v>
                </c:pt>
                <c:pt idx="7">
                  <c:v>1.e-002</c:v>
                </c:pt>
                <c:pt idx="8">
                  <c:v>#N/A</c:v>
                </c:pt>
                <c:pt idx="9">
                  <c:v>2.e-002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0.44</c:v>
                </c:pt>
                <c:pt idx="2">
                  <c:v>#N/A</c:v>
                </c:pt>
                <c:pt idx="3">
                  <c:v>0.7</c:v>
                </c:pt>
                <c:pt idx="4">
                  <c:v>#N/A</c:v>
                </c:pt>
                <c:pt idx="5">
                  <c:v>0.93</c:v>
                </c:pt>
                <c:pt idx="6">
                  <c:v>#N/A</c:v>
                </c:pt>
                <c:pt idx="7">
                  <c:v>0.2</c:v>
                </c:pt>
                <c:pt idx="8">
                  <c:v>#N/A</c:v>
                </c:pt>
                <c:pt idx="9">
                  <c:v>0.42</c:v>
                </c:pt>
              </c:numCache>
            </c:numRef>
          </c:val>
        </c:ser>
        <c:ser>
          <c:idx val="4"/>
          <c:order val="4"/>
          <c:tx>
            <c:strRef>
              <c:f>データシート!$A$31</c:f>
              <c:strCache>
                <c:ptCount val="1"/>
                <c:pt idx="0">
                  <c:v>砺波市工業用水道事業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0.38</c:v>
                </c:pt>
                <c:pt idx="2">
                  <c:v>#N/A</c:v>
                </c:pt>
                <c:pt idx="3">
                  <c:v>0.39</c:v>
                </c:pt>
                <c:pt idx="4">
                  <c:v>#N/A</c:v>
                </c:pt>
                <c:pt idx="5">
                  <c:v>0.39</c:v>
                </c:pt>
                <c:pt idx="6">
                  <c:v>#N/A</c:v>
                </c:pt>
                <c:pt idx="7">
                  <c:v>0.41</c:v>
                </c:pt>
                <c:pt idx="8">
                  <c:v>#N/A</c:v>
                </c:pt>
                <c:pt idx="9">
                  <c:v>0.42</c:v>
                </c:pt>
              </c:numCache>
            </c:numRef>
          </c:val>
        </c:ser>
        <c:ser>
          <c:idx val="5"/>
          <c:order val="5"/>
          <c:tx>
            <c:strRef>
              <c:f>データシート!$A$32</c:f>
              <c:strCache>
                <c:ptCount val="1"/>
                <c:pt idx="0">
                  <c:v>砺波市工業団地造成事業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#N/A</c:v>
                </c:pt>
                <c:pt idx="5">
                  <c:v>4.18</c:v>
                </c:pt>
                <c:pt idx="6">
                  <c:v>#N/A</c:v>
                </c:pt>
                <c:pt idx="7">
                  <c:v>2.44</c:v>
                </c:pt>
                <c:pt idx="8">
                  <c:v>#N/A</c:v>
                </c:pt>
                <c:pt idx="9">
                  <c:v>4.3600000000000003</c:v>
                </c:pt>
              </c:numCache>
            </c:numRef>
          </c:val>
        </c:ser>
        <c:ser>
          <c:idx val="6"/>
          <c:order val="6"/>
          <c:tx>
            <c:strRef>
              <c:f>データシート!$A$33</c:f>
              <c:strCache>
                <c:ptCount val="1"/>
                <c:pt idx="0">
                  <c:v>砺波市下水道事業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5.43</c:v>
                </c:pt>
                <c:pt idx="4">
                  <c:v>#N/A</c:v>
                </c:pt>
                <c:pt idx="5">
                  <c:v>5.56</c:v>
                </c:pt>
                <c:pt idx="6">
                  <c:v>#N/A</c:v>
                </c:pt>
                <c:pt idx="7">
                  <c:v>5.39</c:v>
                </c:pt>
                <c:pt idx="8">
                  <c:v>#N/A</c:v>
                </c:pt>
                <c:pt idx="9">
                  <c:v>5.49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7.82</c:v>
                </c:pt>
                <c:pt idx="2">
                  <c:v>#N/A</c:v>
                </c:pt>
                <c:pt idx="3">
                  <c:v>11</c:v>
                </c:pt>
                <c:pt idx="4">
                  <c:v>#N/A</c:v>
                </c:pt>
                <c:pt idx="5">
                  <c:v>13.52</c:v>
                </c:pt>
                <c:pt idx="6">
                  <c:v>#N/A</c:v>
                </c:pt>
                <c:pt idx="7">
                  <c:v>14.47</c:v>
                </c:pt>
                <c:pt idx="8">
                  <c:v>#N/A</c:v>
                </c:pt>
                <c:pt idx="9">
                  <c:v>11.39</c:v>
                </c:pt>
              </c:numCache>
            </c:numRef>
          </c:val>
        </c:ser>
        <c:ser>
          <c:idx val="8"/>
          <c:order val="8"/>
          <c:tx>
            <c:strRef>
              <c:f>データシート!$A$35</c:f>
              <c:strCache>
                <c:ptCount val="1"/>
                <c:pt idx="0">
                  <c:v>砺波市水道事業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14.44</c:v>
                </c:pt>
                <c:pt idx="2">
                  <c:v>#N/A</c:v>
                </c:pt>
                <c:pt idx="3">
                  <c:v>14.46</c:v>
                </c:pt>
                <c:pt idx="4">
                  <c:v>#N/A</c:v>
                </c:pt>
                <c:pt idx="5">
                  <c:v>13.98</c:v>
                </c:pt>
                <c:pt idx="6">
                  <c:v>#N/A</c:v>
                </c:pt>
                <c:pt idx="7">
                  <c:v>13.53</c:v>
                </c:pt>
                <c:pt idx="8">
                  <c:v>#N/A</c:v>
                </c:pt>
                <c:pt idx="9">
                  <c:v>12.53</c:v>
                </c:pt>
              </c:numCache>
            </c:numRef>
          </c:val>
        </c:ser>
        <c:ser>
          <c:idx val="9"/>
          <c:order val="9"/>
          <c:tx>
            <c:strRef>
              <c:f>データシート!$A$36</c:f>
              <c:strCache>
                <c:ptCount val="1"/>
                <c:pt idx="0">
                  <c:v>砺波市病院事業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14.51</c:v>
                </c:pt>
                <c:pt idx="2">
                  <c:v>#N/A</c:v>
                </c:pt>
                <c:pt idx="3">
                  <c:v>17.8</c:v>
                </c:pt>
                <c:pt idx="4">
                  <c:v>#N/A</c:v>
                </c:pt>
                <c:pt idx="5">
                  <c:v>18.670000000000002</c:v>
                </c:pt>
                <c:pt idx="6">
                  <c:v>#N/A</c:v>
                </c:pt>
                <c:pt idx="7">
                  <c:v>18.88</c:v>
                </c:pt>
                <c:pt idx="8">
                  <c:v>#N/A</c:v>
                </c:pt>
                <c:pt idx="9">
                  <c:v>16.22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2847</c:v>
                </c:pt>
                <c:pt idx="5">
                  <c:v>2835</c:v>
                </c:pt>
                <c:pt idx="8">
                  <c:v>2713</c:v>
                </c:pt>
                <c:pt idx="11">
                  <c:v>2563</c:v>
                </c:pt>
                <c:pt idx="14">
                  <c:v>2450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26</c:v>
                </c:pt>
                <c:pt idx="6">
                  <c:v>57</c:v>
                </c:pt>
                <c:pt idx="9">
                  <c:v>56</c:v>
                </c:pt>
                <c:pt idx="12">
                  <c:v>46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79</c:v>
                </c:pt>
                <c:pt idx="6">
                  <c:v>84</c:v>
                </c:pt>
                <c:pt idx="9">
                  <c:v>97</c:v>
                </c:pt>
                <c:pt idx="12">
                  <c:v>97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1325</c:v>
                </c:pt>
                <c:pt idx="3">
                  <c:v>1437</c:v>
                </c:pt>
                <c:pt idx="6">
                  <c:v>1289</c:v>
                </c:pt>
                <c:pt idx="9">
                  <c:v>1245</c:v>
                </c:pt>
                <c:pt idx="12">
                  <c:v>1288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2791</c:v>
                </c:pt>
                <c:pt idx="3">
                  <c:v>2787</c:v>
                </c:pt>
                <c:pt idx="6">
                  <c:v>2793</c:v>
                </c:pt>
                <c:pt idx="9">
                  <c:v>2547</c:v>
                </c:pt>
                <c:pt idx="12">
                  <c:v>2353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1369</c:v>
                </c:pt>
                <c:pt idx="2">
                  <c:v>#N/A</c:v>
                </c:pt>
                <c:pt idx="3">
                  <c:v>#N/A</c:v>
                </c:pt>
                <c:pt idx="4">
                  <c:v>1494</c:v>
                </c:pt>
                <c:pt idx="5">
                  <c:v>#N/A</c:v>
                </c:pt>
                <c:pt idx="6">
                  <c:v>#N/A</c:v>
                </c:pt>
                <c:pt idx="7">
                  <c:v>1510</c:v>
                </c:pt>
                <c:pt idx="8">
                  <c:v>#N/A</c:v>
                </c:pt>
                <c:pt idx="9">
                  <c:v>#N/A</c:v>
                </c:pt>
                <c:pt idx="10">
                  <c:v>1382</c:v>
                </c:pt>
                <c:pt idx="11">
                  <c:v>#N/A</c:v>
                </c:pt>
                <c:pt idx="12">
                  <c:v>#N/A</c:v>
                </c:pt>
                <c:pt idx="13">
                  <c:v>1334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29868</c:v>
                </c:pt>
                <c:pt idx="5">
                  <c:v>29474</c:v>
                </c:pt>
                <c:pt idx="8">
                  <c:v>28383</c:v>
                </c:pt>
                <c:pt idx="11">
                  <c:v>26948</c:v>
                </c:pt>
                <c:pt idx="14">
                  <c:v>25592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216</c:v>
                </c:pt>
                <c:pt idx="5">
                  <c:v>199</c:v>
                </c:pt>
                <c:pt idx="8">
                  <c:v>167</c:v>
                </c:pt>
                <c:pt idx="11">
                  <c:v>119</c:v>
                </c:pt>
                <c:pt idx="14">
                  <c:v>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6583</c:v>
                </c:pt>
                <c:pt idx="5">
                  <c:v>6538</c:v>
                </c:pt>
                <c:pt idx="8">
                  <c:v>6299</c:v>
                </c:pt>
                <c:pt idx="11">
                  <c:v>6602</c:v>
                </c:pt>
                <c:pt idx="14">
                  <c:v>6838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c:v>
                </c:pt>
                <c:pt idx="3">
                  <c:v>865</c:v>
                </c:pt>
                <c:pt idx="6">
                  <c:v>595</c:v>
                </c:pt>
                <c:pt idx="9">
                  <c:v>695</c:v>
                </c:pt>
                <c:pt idx="12">
                  <c:v>792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632</c:v>
                </c:pt>
                <c:pt idx="3">
                  <c:v>956</c:v>
                </c:pt>
                <c:pt idx="6">
                  <c:v>916</c:v>
                </c:pt>
                <c:pt idx="9">
                  <c:v>1229</c:v>
                </c:pt>
                <c:pt idx="12">
                  <c:v>1205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14719</c:v>
                </c:pt>
                <c:pt idx="3">
                  <c:v>14368</c:v>
                </c:pt>
                <c:pt idx="6">
                  <c:v>13502</c:v>
                </c:pt>
                <c:pt idx="9">
                  <c:v>12685</c:v>
                </c:pt>
                <c:pt idx="12">
                  <c:v>12346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912</c:v>
                </c:pt>
                <c:pt idx="3">
                  <c:v>909</c:v>
                </c:pt>
                <c:pt idx="6">
                  <c:v>852</c:v>
                </c:pt>
                <c:pt idx="9">
                  <c:v>798</c:v>
                </c:pt>
                <c:pt idx="12">
                  <c:v>752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24797</c:v>
                </c:pt>
                <c:pt idx="3">
                  <c:v>24164</c:v>
                </c:pt>
                <c:pt idx="6">
                  <c:v>22350</c:v>
                </c:pt>
                <c:pt idx="9">
                  <c:v>20854</c:v>
                </c:pt>
                <c:pt idx="12">
                  <c:v>19525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5041</c:v>
                </c:pt>
                <c:pt idx="2">
                  <c:v>#N/A</c:v>
                </c:pt>
                <c:pt idx="3">
                  <c:v>#N/A</c:v>
                </c:pt>
                <c:pt idx="4">
                  <c:v>5051</c:v>
                </c:pt>
                <c:pt idx="5">
                  <c:v>#N/A</c:v>
                </c:pt>
                <c:pt idx="6">
                  <c:v>#N/A</c:v>
                </c:pt>
                <c:pt idx="7">
                  <c:v>3366</c:v>
                </c:pt>
                <c:pt idx="8">
                  <c:v>#N/A</c:v>
                </c:pt>
                <c:pt idx="9">
                  <c:v>#N/A</c:v>
                </c:pt>
                <c:pt idx="10">
                  <c:v>2593</c:v>
                </c:pt>
                <c:pt idx="11">
                  <c:v>#N/A</c:v>
                </c:pt>
                <c:pt idx="12">
                  <c:v>#N/A</c:v>
                </c:pt>
                <c:pt idx="13">
                  <c:v>2114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2712</c:v>
                </c:pt>
                <c:pt idx="1">
                  <c:v>2712</c:v>
                </c:pt>
                <c:pt idx="2">
                  <c:v>2712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973</c:v>
                </c:pt>
                <c:pt idx="1">
                  <c:v>974</c:v>
                </c:pt>
                <c:pt idx="2">
                  <c:v>974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2758</c:v>
                </c:pt>
                <c:pt idx="1">
                  <c:v>3013</c:v>
                </c:pt>
                <c:pt idx="2">
                  <c:v>3259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{07145EBE-1608-4840-86CE-FA2DB2ADBB3C}</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{D114A6D4-E883-45A3-AAAA-487D95BD7B52}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{26614A48-E899-45DB-A438-A5DFE62BB9E0}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{1B9281D5-E7C7-4820-96C2-EA3949D0D381}</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{0FE5D4D6-9E77-4E6E-A09F-1E28FF7F3005}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{B370E023-9A19-45DC-964B-482211EC534E}</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{841A8B16-80BD-4B07-87D4-726C64A88F2E}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{D2ED6A78-01E1-4524-B83B-3023C06507D1}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{3AABCF75-D679-4118-8E5A-5F3EE403F039}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63.4</c:v>
                </c:pt>
                <c:pt idx="8">
                  <c:v>62.3</c:v>
                </c:pt>
                <c:pt idx="16">
                  <c:v>64.099999999999994</c:v>
                </c:pt>
                <c:pt idx="24">
                  <c:v>65.7</c:v>
                </c:pt>
                <c:pt idx="32">
                  <c:v>67.5</c:v>
                </c:pt>
              </c:numCache>
            </c:numRef>
          </c:xVal>
          <c:yVal>
            <c:numRef>
              <c:f>'公会計指標分析・財政指標組合せ分析表'!$BP$51:$DC$51</c:f>
              <c:numCache>
                <c:formatCode>#,##0.0;"▲ "#,##0.0</c:formatCode>
                <c:ptCount val="40"/>
                <c:pt idx="0">
                  <c:v>47.1</c:v>
                </c:pt>
                <c:pt idx="8">
                  <c:v>45.7</c:v>
                </c:pt>
                <c:pt idx="16">
                  <c:v>29.1</c:v>
                </c:pt>
                <c:pt idx="24">
                  <c:v>22.8</c:v>
                </c:pt>
                <c:pt idx="32">
                  <c:v>18.5</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{86028FEE-093A-4976-99CE-533DA4987F60}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{D78E72C3-3401-4722-B9A3-6D9E4A442FA2}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{020168B6-FD86-49CB-9704-BFA6B3FE1CEE}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{9F8AF0E6-3A03-4510-A54E-C5F01BEBFA38}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{FF09A3F6-F84E-4CD1-906E-D174714D8703}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{59736E41-AB91-46B5-99A1-3186E5113FAA}</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{6769B3DB-546B-42AD-BEEB-6BC34927812A}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{B51A66CB-C59D-4791-BA88-6C537B5229D4}</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{A8C880FC-8116-422C-B309-D9B79E9E94E5}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8"/>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99198411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{A41B5CDE-0339-43E7-8EB9-2ADBFCF39C32}</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{AF8F71E7-76AD-4989-BDD8-ED65CCADA10F}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{A07B1A78-FBEF-4DBE-91A9-1150BDF3A58B}</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{F7628DD9-4569-4702-94C6-2070DB5CF0B0}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{3F93D218-EA6F-4C8A-A69B-88880AA0969B}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{7A56DAE2-6164-4C88-8C01-FD18D32CC3CF}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{71FEDA33-1D50-40DD-A207-736D90D51B04}</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{1BD6CA2E-FBB0-495E-8B93-9990D0DC8999}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{D435CBB3-0DFC-43D4-A203-38C31C0D72E1}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12.2</c:v>
                </c:pt>
                <c:pt idx="8">
                  <c:v>12.9</c:v>
                </c:pt>
                <c:pt idx="16">
                  <c:v>13.1</c:v>
                </c:pt>
                <c:pt idx="24">
                  <c:v>12.9</c:v>
                </c:pt>
                <c:pt idx="32">
                  <c:v>12.3</c:v>
                </c:pt>
              </c:numCache>
            </c:numRef>
          </c:xVal>
          <c:yVal>
            <c:numRef>
              <c:f>'公会計指標分析・財政指標組合せ分析表'!$BP$73:$DC$73</c:f>
              <c:numCache>
                <c:formatCode>#,##0.0;"▲ "#,##0.0</c:formatCode>
                <c:ptCount val="40"/>
                <c:pt idx="0">
                  <c:v>47.1</c:v>
                </c:pt>
                <c:pt idx="8">
                  <c:v>45.7</c:v>
                </c:pt>
                <c:pt idx="16">
                  <c:v>29.1</c:v>
                </c:pt>
                <c:pt idx="24">
                  <c:v>22.8</c:v>
                </c:pt>
                <c:pt idx="32">
                  <c:v>18.5</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{48F46271-BFEF-4663-B1C7-5D2E70F8D8DC}</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{7C66B742-47A6-4681-9D77-AA365B37BC11}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{CE51C859-9300-47CB-9AAC-B6737C124203}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{220F3096-ACDE-44B2-B626-1BB8739ED974}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{D5F37EF0-1510-4FFA-85AC-8A6C89795E19}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{E0629015-B23B-4C4C-80AD-32E705C420E1}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{E8BABE21-6309-49E4-B548-EF6FB859375A}</c15:txfldGUID>
                      <c15:f>'公会計指標分析・財政指標組合せ分析表'!$CF$72</c15:f>
                      <c15:dlblFieldTableCache>
                        <c:ptCount val="1"/>
                        <c:pt idx="0">
                          <c:v>R03</c:v>
                        </c:pt>
                      </c15:dlblFieldTableCache>
                    </c15:dlblFTEntry>
                  </c15:dlblFieldTable>
                </c:ext>
              </c:extLst>
            </c:dLbl>
            <c:dLbl>
              <c:idx val="24"/>
              <c:layout>
                <c:manualLayout>
                  <c:x val="0"/>
                  <c:y val="1.58040888905936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{E3EEC590-AE8F-4B26-BD52-474C7B64A175}</c15:txfldGUID>
                      <c15:f>'公会計指標分析・財政指標組合せ分析表'!$CN$72</c15:f>
                      <c15:dlblFieldTableCache>
                        <c:ptCount val="1"/>
                        <c:pt idx="0">
                          <c:v>R04</c:v>
                        </c:pt>
                      </c15:dlblFieldTableCache>
                    </c15:dlblFTEntry>
                  </c15:dlblFieldTable>
                </c:ext>
              </c:extLst>
            </c:dLbl>
            <c:dLbl>
              <c:idx val="32"/>
              <c:layout>
                <c:manualLayout>
                  <c:x val="0"/>
                  <c:y val="-1.58040888905937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{F7E47970-C873-48F9-94CE-C6310B1AF771}</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712072416"/>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56389514239e-002"/>
              <c:y val="0.2511552831140407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元利償還金が令和3年度をピークに減少していき、それに伴い実質公債費比率も下降していく見込みである。</a:t>
          </a:r>
          <a:endParaRPr kumimoji="1" lang="en-US" altLang="ja-JP" sz="1400">
            <a:latin typeface="ＭＳ ゴシック"/>
            <a:ea typeface="ＭＳ ゴシック"/>
          </a:endParaRPr>
        </a:p>
        <a:p>
          <a:r>
            <a:rPr kumimoji="1" lang="ja-JP" altLang="en-US" sz="1400">
              <a:latin typeface="ＭＳ ゴシック"/>
              <a:ea typeface="ＭＳ ゴシック"/>
            </a:rPr>
            <a:t>　投資的事業については事業の選択を行い、公債費負担の健全化を図っていく。また、計画的な市債の借換等により、実質公債費比率の上昇抑制に努める。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4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一般会計等に係る地方債の残高及び公営企業債等繰入見込額等の減少により、将来負担比率の分子は前年度に比べ低くなった。</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latin typeface="ＭＳ Ｐゴシック"/>
              <a:ea typeface="ＭＳ Ｐゴシック"/>
            </a:rPr>
            <a:t>地方債現在高は災害復旧事業債の</a:t>
          </a:r>
          <a:r>
            <a:rPr kumimoji="1" lang="ja-JP" altLang="en-US" sz="1400">
              <a:latin typeface="ＭＳ Ｐゴシック"/>
              <a:ea typeface="ＭＳ Ｐゴシック"/>
            </a:rPr>
            <a:t>新規借入があったものの、新規借入額よりも元金償還額が大きかったことにより全体として減少した。</a:t>
          </a:r>
          <a:endParaRPr kumimoji="1" lang="ja-JP" altLang="en-US" sz="1400">
            <a:latin typeface="ＭＳ ゴシック"/>
            <a:ea typeface="ＭＳ ゴシック"/>
          </a:endParaRPr>
        </a:p>
        <a:p>
          <a:r>
            <a:rPr kumimoji="1" lang="ja-JP" altLang="en-US" sz="1400">
              <a:latin typeface="ＭＳ ゴシック"/>
              <a:ea typeface="ＭＳ ゴシック"/>
            </a:rPr>
            <a:t>　充当可能財源等は前年度に比べ低くなっている。基準財政需要額算入見込額が公債費算入見込額の減等により減少したことが要因である。</a:t>
          </a:r>
          <a:endParaRPr kumimoji="1" lang="ja-JP" altLang="en-US" sz="1400">
            <a:latin typeface="ＭＳ ゴシック"/>
            <a:ea typeface="ＭＳ ゴシック"/>
          </a:endParaRPr>
        </a:p>
        <a:p>
          <a:r>
            <a:rPr kumimoji="1" lang="ja-JP" altLang="en-US" sz="1400">
              <a:latin typeface="ＭＳ ゴシック"/>
              <a:ea typeface="ＭＳ ゴシック"/>
            </a:rPr>
            <a:t>　今後も新規事業の実施等については徹底した事業選択を行い、継続事業については効果検証による見直しも視野に入れながら、将来負担の軽減に努める。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富山県砺波市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将来的な庁舎整備のための資金を積み立てている「庁舎整備基金」の</a:t>
          </a:r>
          <a:r>
            <a:rPr kumimoji="1" lang="ja-JP" altLang="en-US" sz="1300">
              <a:solidFill>
                <a:schemeClr val="dk1"/>
              </a:solidFill>
              <a:effectLst/>
              <a:latin typeface="ＭＳ ゴシック"/>
              <a:ea typeface="ＭＳ ゴシック"/>
              <a:cs typeface="+mn-cs"/>
            </a:rPr>
            <a:t>積立金や寄附金の増加による「となみっ子応援基金」の積立金の増加などにより、基金残高は前年度から約2.5億円増となった。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庁舎整備基金の積み立ては引き続き行っていく予定である。引き続き安定的な財政運営のために一定規模の基金は維持できるように努める。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・合併振興基金：市民の連帯の強化及び地域の振興を図るもの。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・庁舎整備基金：庁舎整備のための資金を積み立てるもの。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・地域福祉基金：地域福祉事業の推進を図るもの。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・公共施設維持管理基金：行政財産として管理する建物等の修繕及び維持補修に充てるもの。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・高齢化社会対策事業基金：本格的な高齢化社会の到来に備え、福祉活動の推進、快適な生活環境の形成等に充てるもの。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・中小企業新型コロナウイルス感染症対応資金等利子補給金基金：業況が悪化した中小企業に対する利子補給に充てるもの。</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・となみっ子応援基金：少子化対策のため子どもたちのための事業に充てるもの。</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・庁舎整備基金：2</a:t>
          </a:r>
          <a:r>
            <a:rPr kumimoji="1" lang="ja-JP" altLang="en-US" sz="1300">
              <a:solidFill>
                <a:schemeClr val="dk1"/>
              </a:solidFill>
              <a:effectLst/>
              <a:latin typeface="ＭＳ ゴシック"/>
              <a:ea typeface="ＭＳ ゴシック"/>
              <a:cs typeface="+mn-cs"/>
            </a:rPr>
            <a:t>億円を積み立てたことによる増</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・となみっ子応援基金：ふるさと納税等で約5千</a:t>
          </a:r>
          <a:r>
            <a:rPr kumimoji="1" lang="ja-JP" altLang="en-US" sz="1300">
              <a:solidFill>
                <a:schemeClr val="dk1"/>
              </a:solidFill>
              <a:effectLst/>
              <a:latin typeface="ＭＳ ゴシック"/>
              <a:ea typeface="ＭＳ ゴシック"/>
              <a:cs typeface="+mn-cs"/>
            </a:rPr>
            <a:t>万円積み立てたことによる増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庁舎整備基金については、将来的な庁舎整備のために毎年度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億円程度の積み立てを続ける予定である。となみっ子応援基金については、ふるさと納税制度を活用しながら基金残高を維持していく。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利子分を積み立てたことによる増があるものの、積み立てや取り崩しは行っておらず、前年度とほぼ同額を維持している。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程度となるように努めることとしている。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これまで、合併算定替えの終了による地方交付税の減や、高齢化の進展による扶助費の増などの将来の財政事情を見越して基金を積み立ててきたが、</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令和7年度では約12.5億の繰入金を当初予算計上している</a:t>
          </a:r>
          <a:r>
            <a:rPr kumimoji="1" lang="ja-JP" altLang="en-US" sz="1300">
              <a:solidFill>
                <a:schemeClr val="dk1"/>
              </a:solidFill>
              <a:effectLst/>
              <a:latin typeface="ＭＳ ゴシック"/>
              <a:ea typeface="ＭＳ ゴシック"/>
              <a:cs typeface="+mn-cs"/>
            </a:rPr>
            <a:t>。財政の硬直化を招くことなく安定的な財政運営を行うためにも、引き続き財政の健全化に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努め、一定規模の基金残高を維持できるように努める。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令和5年度は</a:t>
          </a:r>
          <a:r>
            <a:rPr kumimoji="1" lang="ja-JP" altLang="en-US" sz="1300">
              <a:solidFill>
                <a:schemeClr val="dk1"/>
              </a:solidFill>
              <a:effectLst/>
              <a:latin typeface="ＭＳ ゴシック"/>
              <a:ea typeface="ＭＳ ゴシック"/>
              <a:cs typeface="+mn-cs"/>
            </a:rPr>
            <a:t>利子分以外の</a:t>
          </a:r>
          <a:r>
            <a:rPr kumimoji="1" lang="ja-JP" altLang="en-US" sz="1300">
              <a:solidFill>
                <a:schemeClr val="dk1"/>
              </a:solidFill>
              <a:effectLst/>
              <a:latin typeface="ＭＳ ゴシック"/>
              <a:ea typeface="ＭＳ ゴシック"/>
              <a:cs typeface="+mn-cs"/>
            </a:rPr>
            <a:t>積</a:t>
          </a:r>
          <a:r>
            <a:rPr kumimoji="1" lang="ja-JP" altLang="en-US" sz="1300">
              <a:solidFill>
                <a:schemeClr val="dk1"/>
              </a:solidFill>
              <a:effectLst/>
              <a:latin typeface="ＭＳ ゴシック"/>
              <a:ea typeface="ＭＳ ゴシック"/>
              <a:cs typeface="+mn-cs"/>
            </a:rPr>
            <a:t>み立てや取り崩しは行っておらず、前年度とほぼ同額を維持している。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従来は繰越金の一部を減債基金に積み立ててきていたが、ここ数年は利子を除く新規の積み立てはできていない。</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国の動向により、現在見込んでいない起債事業を新規に実施する可能性もあることから、引き続き将来の起債償還に備えて一定規模の基金を維持していきたい。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000"/>
    <xdr:sp macro="" textlink="">
      <xdr:nvSpPr>
        <xdr:cNvPr id="35" name="テキスト ボックス 34"/>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類似団体と比べて0.6ポイント、全国平均と比べて2.7ポイント高い傾向にある。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なお、前年度と比べると1.8ポイント増加しており、主な要因としては農道の管理体制の見直しによる取得原価の減少が考えられる。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また、比較的に減価償却が進んでいる状態であり、今後の修繕改修については、公共施設等総合管理計画や個別施設計画に基づき、公共施設の統廃合を検討するとともに、更新すべき施設においては計画的な修繕改修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5765" cy="220345"/>
    <xdr:sp macro="" textlink="">
      <xdr:nvSpPr>
        <xdr:cNvPr id="51" name="テキスト ボックス 50"/>
        <xdr:cNvSpPr txBox="1"/>
      </xdr:nvSpPr>
      <xdr:spPr>
        <a:xfrm>
          <a:off x="795655" y="701865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4330" cy="220345"/>
    <xdr:sp macro="" textlink="">
      <xdr:nvSpPr>
        <xdr:cNvPr id="53" name="テキスト ボックス 52"/>
        <xdr:cNvSpPr txBox="1"/>
      </xdr:nvSpPr>
      <xdr:spPr>
        <a:xfrm>
          <a:off x="847090" y="671004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4330" cy="220345"/>
    <xdr:sp macro="" textlink="">
      <xdr:nvSpPr>
        <xdr:cNvPr id="55" name="テキスト ボックス 54"/>
        <xdr:cNvSpPr txBox="1"/>
      </xdr:nvSpPr>
      <xdr:spPr>
        <a:xfrm>
          <a:off x="847090" y="640143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4330" cy="220345"/>
    <xdr:sp macro="" textlink="">
      <xdr:nvSpPr>
        <xdr:cNvPr id="57" name="テキスト ボックス 56"/>
        <xdr:cNvSpPr txBox="1"/>
      </xdr:nvSpPr>
      <xdr:spPr>
        <a:xfrm>
          <a:off x="847090" y="609282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4330" cy="220345"/>
    <xdr:sp macro="" textlink="">
      <xdr:nvSpPr>
        <xdr:cNvPr id="59" name="テキスト ボックス 58"/>
        <xdr:cNvSpPr txBox="1"/>
      </xdr:nvSpPr>
      <xdr:spPr>
        <a:xfrm>
          <a:off x="847090" y="578421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4330" cy="220345"/>
    <xdr:sp macro="" textlink="">
      <xdr:nvSpPr>
        <xdr:cNvPr id="61" name="テキスト ボックス 60"/>
        <xdr:cNvSpPr txBox="1"/>
      </xdr:nvSpPr>
      <xdr:spPr>
        <a:xfrm>
          <a:off x="847090" y="547624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4330" cy="220345"/>
    <xdr:sp macro="" textlink="">
      <xdr:nvSpPr>
        <xdr:cNvPr id="63" name="テキスト ボックス 62"/>
        <xdr:cNvSpPr txBox="1"/>
      </xdr:nvSpPr>
      <xdr:spPr>
        <a:xfrm>
          <a:off x="847090" y="516763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5" name="テキスト ボックス 64"/>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118745</xdr:rowOff>
    </xdr:from>
    <xdr:to xmlns:xdr="http://schemas.openxmlformats.org/drawingml/2006/spreadsheetDrawing">
      <xdr:col>23</xdr:col>
      <xdr:colOff>85090</xdr:colOff>
      <xdr:row>34</xdr:row>
      <xdr:rowOff>125730</xdr:rowOff>
    </xdr:to>
    <xdr:cxnSp macro="">
      <xdr:nvCxnSpPr>
        <xdr:cNvPr id="67" name="直線コネクタ 66"/>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129540</xdr:rowOff>
    </xdr:from>
    <xdr:ext cx="400050" cy="259080"/>
    <xdr:sp macro="" textlink="">
      <xdr:nvSpPr>
        <xdr:cNvPr id="68" name="有形固定資産減価償却率最小値テキスト"/>
        <xdr:cNvSpPr txBox="1"/>
      </xdr:nvSpPr>
      <xdr:spPr>
        <a:xfrm>
          <a:off x="4813300" y="67303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125730</xdr:rowOff>
    </xdr:from>
    <xdr:to xmlns:xdr="http://schemas.openxmlformats.org/drawingml/2006/spreadsheetDrawing">
      <xdr:col>23</xdr:col>
      <xdr:colOff>174625</xdr:colOff>
      <xdr:row>34</xdr:row>
      <xdr:rowOff>125730</xdr:rowOff>
    </xdr:to>
    <xdr:cxnSp macro="">
      <xdr:nvCxnSpPr>
        <xdr:cNvPr id="69" name="直線コネクタ 68"/>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65405</xdr:rowOff>
    </xdr:from>
    <xdr:ext cx="400050" cy="254000"/>
    <xdr:sp macro="" textlink="">
      <xdr:nvSpPr>
        <xdr:cNvPr id="70" name="有形固定資産減価償却率最大値テキスト"/>
        <xdr:cNvSpPr txBox="1"/>
      </xdr:nvSpPr>
      <xdr:spPr>
        <a:xfrm>
          <a:off x="4813300" y="51231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118745</xdr:rowOff>
    </xdr:from>
    <xdr:to xmlns:xdr="http://schemas.openxmlformats.org/drawingml/2006/spreadsheetDrawing">
      <xdr:col>23</xdr:col>
      <xdr:colOff>174625</xdr:colOff>
      <xdr:row>26</xdr:row>
      <xdr:rowOff>118745</xdr:rowOff>
    </xdr:to>
    <xdr:cxnSp macro="">
      <xdr:nvCxnSpPr>
        <xdr:cNvPr id="71" name="直線コネクタ 70"/>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147955</xdr:rowOff>
    </xdr:from>
    <xdr:ext cx="400050" cy="258445"/>
    <xdr:sp macro="" textlink="">
      <xdr:nvSpPr>
        <xdr:cNvPr id="72" name="有形固定資産減価償却率平均値テキスト"/>
        <xdr:cNvSpPr txBox="1"/>
      </xdr:nvSpPr>
      <xdr:spPr>
        <a:xfrm>
          <a:off x="4813300" y="5891530"/>
          <a:ext cx="4000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125095</xdr:rowOff>
    </xdr:from>
    <xdr:to xmlns:xdr="http://schemas.openxmlformats.org/drawingml/2006/spreadsheetDrawing">
      <xdr:col>23</xdr:col>
      <xdr:colOff>136525</xdr:colOff>
      <xdr:row>31</xdr:row>
      <xdr:rowOff>55245</xdr:rowOff>
    </xdr:to>
    <xdr:sp macro="" textlink="">
      <xdr:nvSpPr>
        <xdr:cNvPr id="73" name="フローチャート: 判断 72"/>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76200</xdr:rowOff>
    </xdr:from>
    <xdr:to xmlns:xdr="http://schemas.openxmlformats.org/drawingml/2006/spreadsheetDrawing">
      <xdr:col>19</xdr:col>
      <xdr:colOff>187325</xdr:colOff>
      <xdr:row>31</xdr:row>
      <xdr:rowOff>6350</xdr:rowOff>
    </xdr:to>
    <xdr:sp macro="" textlink="">
      <xdr:nvSpPr>
        <xdr:cNvPr id="74" name="フローチャート: 判断 73"/>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11430</xdr:rowOff>
    </xdr:from>
    <xdr:to xmlns:xdr="http://schemas.openxmlformats.org/drawingml/2006/spreadsheetDrawing">
      <xdr:col>15</xdr:col>
      <xdr:colOff>187325</xdr:colOff>
      <xdr:row>30</xdr:row>
      <xdr:rowOff>113030</xdr:rowOff>
    </xdr:to>
    <xdr:sp macro="" textlink="">
      <xdr:nvSpPr>
        <xdr:cNvPr id="75" name="フローチャート: 判断 74"/>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145415</xdr:rowOff>
    </xdr:from>
    <xdr:to xmlns:xdr="http://schemas.openxmlformats.org/drawingml/2006/spreadsheetDrawing">
      <xdr:col>11</xdr:col>
      <xdr:colOff>187325</xdr:colOff>
      <xdr:row>30</xdr:row>
      <xdr:rowOff>75565</xdr:rowOff>
    </xdr:to>
    <xdr:sp macro="" textlink="">
      <xdr:nvSpPr>
        <xdr:cNvPr id="76" name="フローチャート: 判断 75"/>
        <xdr:cNvSpPr/>
      </xdr:nvSpPr>
      <xdr:spPr>
        <a:xfrm>
          <a:off x="2476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90170</xdr:rowOff>
    </xdr:from>
    <xdr:to xmlns:xdr="http://schemas.openxmlformats.org/drawingml/2006/spreadsheetDrawing">
      <xdr:col>7</xdr:col>
      <xdr:colOff>187325</xdr:colOff>
      <xdr:row>30</xdr:row>
      <xdr:rowOff>20320</xdr:rowOff>
    </xdr:to>
    <xdr:sp macro="" textlink="">
      <xdr:nvSpPr>
        <xdr:cNvPr id="77" name="フローチャート: 判断 76"/>
        <xdr:cNvSpPr/>
      </xdr:nvSpPr>
      <xdr:spPr>
        <a:xfrm>
          <a:off x="1714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78" name="テキスト ボックス 77"/>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79" name="テキスト ボックス 78"/>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80" name="テキスト ボックス 79"/>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81" name="テキスト ボックス 80"/>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2" name="テキスト ボックス 81"/>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143510</xdr:rowOff>
    </xdr:from>
    <xdr:to xmlns:xdr="http://schemas.openxmlformats.org/drawingml/2006/spreadsheetDrawing">
      <xdr:col>23</xdr:col>
      <xdr:colOff>136525</xdr:colOff>
      <xdr:row>31</xdr:row>
      <xdr:rowOff>73660</xdr:rowOff>
    </xdr:to>
    <xdr:sp macro="" textlink="">
      <xdr:nvSpPr>
        <xdr:cNvPr id="83" name="楕円 82"/>
        <xdr:cNvSpPr/>
      </xdr:nvSpPr>
      <xdr:spPr>
        <a:xfrm>
          <a:off x="4711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121920</xdr:rowOff>
    </xdr:from>
    <xdr:ext cx="400050" cy="254000"/>
    <xdr:sp macro="" textlink="">
      <xdr:nvSpPr>
        <xdr:cNvPr id="84" name="有形固定資産減価償却率該当値テキスト"/>
        <xdr:cNvSpPr txBox="1"/>
      </xdr:nvSpPr>
      <xdr:spPr>
        <a:xfrm>
          <a:off x="4813300" y="60369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88265</xdr:rowOff>
    </xdr:from>
    <xdr:to xmlns:xdr="http://schemas.openxmlformats.org/drawingml/2006/spreadsheetDrawing">
      <xdr:col>19</xdr:col>
      <xdr:colOff>187325</xdr:colOff>
      <xdr:row>31</xdr:row>
      <xdr:rowOff>18415</xdr:rowOff>
    </xdr:to>
    <xdr:sp macro="" textlink="">
      <xdr:nvSpPr>
        <xdr:cNvPr id="85" name="楕円 84"/>
        <xdr:cNvSpPr/>
      </xdr:nvSpPr>
      <xdr:spPr>
        <a:xfrm>
          <a:off x="400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139065</xdr:rowOff>
    </xdr:from>
    <xdr:to xmlns:xdr="http://schemas.openxmlformats.org/drawingml/2006/spreadsheetDrawing">
      <xdr:col>23</xdr:col>
      <xdr:colOff>85725</xdr:colOff>
      <xdr:row>31</xdr:row>
      <xdr:rowOff>22860</xdr:rowOff>
    </xdr:to>
    <xdr:cxnSp macro="">
      <xdr:nvCxnSpPr>
        <xdr:cNvPr id="86" name="直線コネクタ 85"/>
        <xdr:cNvCxnSpPr/>
      </xdr:nvCxnSpPr>
      <xdr:spPr>
        <a:xfrm>
          <a:off x="4051300" y="6054090"/>
          <a:ext cx="711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38735</xdr:rowOff>
    </xdr:from>
    <xdr:to xmlns:xdr="http://schemas.openxmlformats.org/drawingml/2006/spreadsheetDrawing">
      <xdr:col>15</xdr:col>
      <xdr:colOff>187325</xdr:colOff>
      <xdr:row>30</xdr:row>
      <xdr:rowOff>140335</xdr:rowOff>
    </xdr:to>
    <xdr:sp macro="" textlink="">
      <xdr:nvSpPr>
        <xdr:cNvPr id="87" name="楕円 86"/>
        <xdr:cNvSpPr/>
      </xdr:nvSpPr>
      <xdr:spPr>
        <a:xfrm>
          <a:off x="3238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89535</xdr:rowOff>
    </xdr:from>
    <xdr:to xmlns:xdr="http://schemas.openxmlformats.org/drawingml/2006/spreadsheetDrawing">
      <xdr:col>19</xdr:col>
      <xdr:colOff>136525</xdr:colOff>
      <xdr:row>30</xdr:row>
      <xdr:rowOff>139065</xdr:rowOff>
    </xdr:to>
    <xdr:cxnSp macro="">
      <xdr:nvCxnSpPr>
        <xdr:cNvPr id="88" name="直線コネクタ 87"/>
        <xdr:cNvCxnSpPr/>
      </xdr:nvCxnSpPr>
      <xdr:spPr>
        <a:xfrm>
          <a:off x="3289300" y="600456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154940</xdr:rowOff>
    </xdr:from>
    <xdr:to xmlns:xdr="http://schemas.openxmlformats.org/drawingml/2006/spreadsheetDrawing">
      <xdr:col>11</xdr:col>
      <xdr:colOff>187325</xdr:colOff>
      <xdr:row>30</xdr:row>
      <xdr:rowOff>85090</xdr:rowOff>
    </xdr:to>
    <xdr:sp macro="" textlink="">
      <xdr:nvSpPr>
        <xdr:cNvPr id="89" name="楕円 88"/>
        <xdr:cNvSpPr/>
      </xdr:nvSpPr>
      <xdr:spPr>
        <a:xfrm>
          <a:off x="2476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34290</xdr:rowOff>
    </xdr:from>
    <xdr:to xmlns:xdr="http://schemas.openxmlformats.org/drawingml/2006/spreadsheetDrawing">
      <xdr:col>15</xdr:col>
      <xdr:colOff>136525</xdr:colOff>
      <xdr:row>30</xdr:row>
      <xdr:rowOff>89535</xdr:rowOff>
    </xdr:to>
    <xdr:cxnSp macro="">
      <xdr:nvCxnSpPr>
        <xdr:cNvPr id="90" name="直線コネクタ 89"/>
        <xdr:cNvCxnSpPr/>
      </xdr:nvCxnSpPr>
      <xdr:spPr>
        <a:xfrm>
          <a:off x="2527300" y="5949315"/>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17780</xdr:rowOff>
    </xdr:from>
    <xdr:to xmlns:xdr="http://schemas.openxmlformats.org/drawingml/2006/spreadsheetDrawing">
      <xdr:col>7</xdr:col>
      <xdr:colOff>187325</xdr:colOff>
      <xdr:row>30</xdr:row>
      <xdr:rowOff>118745</xdr:rowOff>
    </xdr:to>
    <xdr:sp macro="" textlink="">
      <xdr:nvSpPr>
        <xdr:cNvPr id="91" name="楕円 90"/>
        <xdr:cNvSpPr/>
      </xdr:nvSpPr>
      <xdr:spPr>
        <a:xfrm>
          <a:off x="1714500" y="59328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34290</xdr:rowOff>
    </xdr:from>
    <xdr:to xmlns:xdr="http://schemas.openxmlformats.org/drawingml/2006/spreadsheetDrawing">
      <xdr:col>11</xdr:col>
      <xdr:colOff>136525</xdr:colOff>
      <xdr:row>30</xdr:row>
      <xdr:rowOff>67945</xdr:rowOff>
    </xdr:to>
    <xdr:cxnSp macro="">
      <xdr:nvCxnSpPr>
        <xdr:cNvPr id="92" name="直線コネクタ 91"/>
        <xdr:cNvCxnSpPr/>
      </xdr:nvCxnSpPr>
      <xdr:spPr>
        <a:xfrm flipV="1">
          <a:off x="1765300" y="594931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22860</xdr:rowOff>
    </xdr:from>
    <xdr:ext cx="400050" cy="259080"/>
    <xdr:sp macro="" textlink="">
      <xdr:nvSpPr>
        <xdr:cNvPr id="93" name="n_1aveValue有形固定資産減価償却率"/>
        <xdr:cNvSpPr txBox="1"/>
      </xdr:nvSpPr>
      <xdr:spPr>
        <a:xfrm>
          <a:off x="3836035" y="57664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129540</xdr:rowOff>
    </xdr:from>
    <xdr:ext cx="400050" cy="259080"/>
    <xdr:sp macro="" textlink="">
      <xdr:nvSpPr>
        <xdr:cNvPr id="94" name="n_2aveValue有形固定資産減価償却率"/>
        <xdr:cNvSpPr txBox="1"/>
      </xdr:nvSpPr>
      <xdr:spPr>
        <a:xfrm>
          <a:off x="3086735" y="57016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92075</xdr:rowOff>
    </xdr:from>
    <xdr:ext cx="400050" cy="259080"/>
    <xdr:sp macro="" textlink="">
      <xdr:nvSpPr>
        <xdr:cNvPr id="95" name="n_3aveValue有形固定資産減価償却率"/>
        <xdr:cNvSpPr txBox="1"/>
      </xdr:nvSpPr>
      <xdr:spPr>
        <a:xfrm>
          <a:off x="2324735" y="5664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36830</xdr:rowOff>
    </xdr:from>
    <xdr:ext cx="400050" cy="259080"/>
    <xdr:sp macro="" textlink="">
      <xdr:nvSpPr>
        <xdr:cNvPr id="96" name="n_4aveValue有形固定資産減価償却率"/>
        <xdr:cNvSpPr txBox="1"/>
      </xdr:nvSpPr>
      <xdr:spPr>
        <a:xfrm>
          <a:off x="1562735" y="56089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9525</xdr:rowOff>
    </xdr:from>
    <xdr:ext cx="400050" cy="254000"/>
    <xdr:sp macro="" textlink="">
      <xdr:nvSpPr>
        <xdr:cNvPr id="97" name="n_1mainValue有形固定資産減価償却率"/>
        <xdr:cNvSpPr txBox="1"/>
      </xdr:nvSpPr>
      <xdr:spPr>
        <a:xfrm>
          <a:off x="3836035" y="60960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132080</xdr:rowOff>
    </xdr:from>
    <xdr:ext cx="400050" cy="254000"/>
    <xdr:sp macro="" textlink="">
      <xdr:nvSpPr>
        <xdr:cNvPr id="98" name="n_2mainValue有形固定資産減価償却率"/>
        <xdr:cNvSpPr txBox="1"/>
      </xdr:nvSpPr>
      <xdr:spPr>
        <a:xfrm>
          <a:off x="3086735" y="60471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76200</xdr:rowOff>
    </xdr:from>
    <xdr:ext cx="400050" cy="254000"/>
    <xdr:sp macro="" textlink="">
      <xdr:nvSpPr>
        <xdr:cNvPr id="99" name="n_3mainValue有形固定資産減価償却率"/>
        <xdr:cNvSpPr txBox="1"/>
      </xdr:nvSpPr>
      <xdr:spPr>
        <a:xfrm>
          <a:off x="2324735" y="59912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109855</xdr:rowOff>
    </xdr:from>
    <xdr:ext cx="400050" cy="254000"/>
    <xdr:sp macro="" textlink="">
      <xdr:nvSpPr>
        <xdr:cNvPr id="100" name="n_4mainValue有形固定資産減価償却率"/>
        <xdr:cNvSpPr txBox="1"/>
      </xdr:nvSpPr>
      <xdr:spPr>
        <a:xfrm>
          <a:off x="1562735" y="60248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[ 581.8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類似団体と比べて25.4ポイント、全国平均と比べて72.1ポイント高くなっており、地方債残高は減少傾向にあるが、依然として高水準である。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　学校施設等耐震改修事業、新砺波体育センター整備事業、新砺波図書館整備事業等の大型事業については令和３年度までに借入れが完了しており、地方債残高は減少していく見込みであるが、新庁舎整備事業等が控えているため、債務償還比率は高水準が続くと見込まれ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今後も、総合計画実施計画により事業ごとに精査し、その枠内での適切な事業執行と地方債起債に努める。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16" name="テキスト ボックス 115"/>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0345"/>
    <xdr:sp macro="" textlink="">
      <xdr:nvSpPr>
        <xdr:cNvPr id="118" name="テキスト ボックス 117"/>
        <xdr:cNvSpPr txBox="1"/>
      </xdr:nvSpPr>
      <xdr:spPr>
        <a:xfrm>
          <a:off x="10756900" y="671004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0345"/>
    <xdr:sp macro="" textlink="">
      <xdr:nvSpPr>
        <xdr:cNvPr id="120" name="テキスト ボックス 119"/>
        <xdr:cNvSpPr txBox="1"/>
      </xdr:nvSpPr>
      <xdr:spPr>
        <a:xfrm>
          <a:off x="10756900" y="640143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5765" cy="220345"/>
    <xdr:sp macro="" textlink="">
      <xdr:nvSpPr>
        <xdr:cNvPr id="122" name="テキスト ボックス 121"/>
        <xdr:cNvSpPr txBox="1"/>
      </xdr:nvSpPr>
      <xdr:spPr>
        <a:xfrm>
          <a:off x="10828655" y="609282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5765" cy="220345"/>
    <xdr:sp macro="" textlink="">
      <xdr:nvSpPr>
        <xdr:cNvPr id="124" name="テキスト ボックス 123"/>
        <xdr:cNvSpPr txBox="1"/>
      </xdr:nvSpPr>
      <xdr:spPr>
        <a:xfrm>
          <a:off x="10828655" y="578421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5765" cy="220345"/>
    <xdr:sp macro="" textlink="">
      <xdr:nvSpPr>
        <xdr:cNvPr id="126" name="テキスト ボックス 125"/>
        <xdr:cNvSpPr txBox="1"/>
      </xdr:nvSpPr>
      <xdr:spPr>
        <a:xfrm>
          <a:off x="10828655" y="547624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109855</xdr:rowOff>
    </xdr:from>
    <xdr:ext cx="405765" cy="220345"/>
    <xdr:sp macro="" textlink="">
      <xdr:nvSpPr>
        <xdr:cNvPr id="128" name="テキスト ボックス 127"/>
        <xdr:cNvSpPr txBox="1"/>
      </xdr:nvSpPr>
      <xdr:spPr>
        <a:xfrm>
          <a:off x="10828655" y="516763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0345"/>
    <xdr:sp macro="" textlink="">
      <xdr:nvSpPr>
        <xdr:cNvPr id="130" name="テキスト ボックス 129"/>
        <xdr:cNvSpPr txBox="1"/>
      </xdr:nvSpPr>
      <xdr:spPr>
        <a:xfrm>
          <a:off x="10931525" y="4859020"/>
          <a:ext cx="3079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25</xdr:row>
      <xdr:rowOff>116205</xdr:rowOff>
    </xdr:from>
    <xdr:to xmlns:xdr="http://schemas.openxmlformats.org/drawingml/2006/spreadsheetDrawing">
      <xdr:col>76</xdr:col>
      <xdr:colOff>21590</xdr:colOff>
      <xdr:row>34</xdr:row>
      <xdr:rowOff>92710</xdr:rowOff>
    </xdr:to>
    <xdr:cxnSp macro="">
      <xdr:nvCxnSpPr>
        <xdr:cNvPr id="132" name="直線コネクタ 131"/>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96520</xdr:rowOff>
    </xdr:from>
    <xdr:ext cx="555625" cy="259080"/>
    <xdr:sp macro="" textlink="">
      <xdr:nvSpPr>
        <xdr:cNvPr id="133" name="債務償還比率最小値テキスト"/>
        <xdr:cNvSpPr txBox="1"/>
      </xdr:nvSpPr>
      <xdr:spPr>
        <a:xfrm>
          <a:off x="14846300" y="6697345"/>
          <a:ext cx="555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92710</xdr:rowOff>
    </xdr:from>
    <xdr:to xmlns:xdr="http://schemas.openxmlformats.org/drawingml/2006/spreadsheetDrawing">
      <xdr:col>76</xdr:col>
      <xdr:colOff>111125</xdr:colOff>
      <xdr:row>34</xdr:row>
      <xdr:rowOff>92710</xdr:rowOff>
    </xdr:to>
    <xdr:cxnSp macro="">
      <xdr:nvCxnSpPr>
        <xdr:cNvPr id="134" name="直線コネクタ 133"/>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63500</xdr:rowOff>
    </xdr:from>
    <xdr:ext cx="464820" cy="254000"/>
    <xdr:sp macro="" textlink="">
      <xdr:nvSpPr>
        <xdr:cNvPr id="135" name="債務償還比率最大値テキスト"/>
        <xdr:cNvSpPr txBox="1"/>
      </xdr:nvSpPr>
      <xdr:spPr>
        <a:xfrm>
          <a:off x="14846300" y="49498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25</xdr:row>
      <xdr:rowOff>116205</xdr:rowOff>
    </xdr:from>
    <xdr:to xmlns:xdr="http://schemas.openxmlformats.org/drawingml/2006/spreadsheetDrawing">
      <xdr:col>76</xdr:col>
      <xdr:colOff>111125</xdr:colOff>
      <xdr:row>25</xdr:row>
      <xdr:rowOff>116205</xdr:rowOff>
    </xdr:to>
    <xdr:cxnSp macro="">
      <xdr:nvCxnSpPr>
        <xdr:cNvPr id="136" name="直線コネクタ 135"/>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39370</xdr:rowOff>
    </xdr:from>
    <xdr:ext cx="464820" cy="259080"/>
    <xdr:sp macro="" textlink="">
      <xdr:nvSpPr>
        <xdr:cNvPr id="137" name="債務償還比率平均値テキスト"/>
        <xdr:cNvSpPr txBox="1"/>
      </xdr:nvSpPr>
      <xdr:spPr>
        <a:xfrm>
          <a:off x="14846300" y="561149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16510</xdr:rowOff>
    </xdr:from>
    <xdr:to xmlns:xdr="http://schemas.openxmlformats.org/drawingml/2006/spreadsheetDrawing">
      <xdr:col>76</xdr:col>
      <xdr:colOff>73025</xdr:colOff>
      <xdr:row>29</xdr:row>
      <xdr:rowOff>118110</xdr:rowOff>
    </xdr:to>
    <xdr:sp macro="" textlink="">
      <xdr:nvSpPr>
        <xdr:cNvPr id="138" name="フローチャート: 判断 137"/>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39" name="フローチャート: 判断 138"/>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123190</xdr:rowOff>
    </xdr:from>
    <xdr:to xmlns:xdr="http://schemas.openxmlformats.org/drawingml/2006/spreadsheetDrawing">
      <xdr:col>68</xdr:col>
      <xdr:colOff>123825</xdr:colOff>
      <xdr:row>29</xdr:row>
      <xdr:rowOff>53340</xdr:rowOff>
    </xdr:to>
    <xdr:sp macro="" textlink="">
      <xdr:nvSpPr>
        <xdr:cNvPr id="140" name="フローチャート: 判断 139"/>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160655</xdr:rowOff>
    </xdr:from>
    <xdr:to xmlns:xdr="http://schemas.openxmlformats.org/drawingml/2006/spreadsheetDrawing">
      <xdr:col>64</xdr:col>
      <xdr:colOff>123825</xdr:colOff>
      <xdr:row>30</xdr:row>
      <xdr:rowOff>90805</xdr:rowOff>
    </xdr:to>
    <xdr:sp macro="" textlink="">
      <xdr:nvSpPr>
        <xdr:cNvPr id="141" name="フローチャート: 判断 140"/>
        <xdr:cNvSpPr/>
      </xdr:nvSpPr>
      <xdr:spPr>
        <a:xfrm>
          <a:off x="12509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80645</xdr:rowOff>
    </xdr:from>
    <xdr:to xmlns:xdr="http://schemas.openxmlformats.org/drawingml/2006/spreadsheetDrawing">
      <xdr:col>60</xdr:col>
      <xdr:colOff>123825</xdr:colOff>
      <xdr:row>31</xdr:row>
      <xdr:rowOff>10795</xdr:rowOff>
    </xdr:to>
    <xdr:sp macro="" textlink="">
      <xdr:nvSpPr>
        <xdr:cNvPr id="142" name="フローチャート: 判断 141"/>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43" name="テキスト ボックス 142"/>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4" name="テキスト ボックス 143"/>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5" name="テキスト ボックス 144"/>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6" name="テキスト ボックス 145"/>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47" name="テキスト ボックス 146"/>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55880</xdr:rowOff>
    </xdr:from>
    <xdr:to xmlns:xdr="http://schemas.openxmlformats.org/drawingml/2006/spreadsheetDrawing">
      <xdr:col>76</xdr:col>
      <xdr:colOff>73025</xdr:colOff>
      <xdr:row>29</xdr:row>
      <xdr:rowOff>157480</xdr:rowOff>
    </xdr:to>
    <xdr:sp macro="" textlink="">
      <xdr:nvSpPr>
        <xdr:cNvPr id="148" name="楕円 147"/>
        <xdr:cNvSpPr/>
      </xdr:nvSpPr>
      <xdr:spPr>
        <a:xfrm>
          <a:off x="14744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34290</xdr:rowOff>
    </xdr:from>
    <xdr:ext cx="464820" cy="259080"/>
    <xdr:sp macro="" textlink="">
      <xdr:nvSpPr>
        <xdr:cNvPr id="149" name="債務償還比率該当値テキスト"/>
        <xdr:cNvSpPr txBox="1"/>
      </xdr:nvSpPr>
      <xdr:spPr>
        <a:xfrm>
          <a:off x="14846300" y="57778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74930</xdr:rowOff>
    </xdr:from>
    <xdr:to xmlns:xdr="http://schemas.openxmlformats.org/drawingml/2006/spreadsheetDrawing">
      <xdr:col>72</xdr:col>
      <xdr:colOff>123825</xdr:colOff>
      <xdr:row>30</xdr:row>
      <xdr:rowOff>5080</xdr:rowOff>
    </xdr:to>
    <xdr:sp macro="" textlink="">
      <xdr:nvSpPr>
        <xdr:cNvPr id="150" name="楕円 149"/>
        <xdr:cNvSpPr/>
      </xdr:nvSpPr>
      <xdr:spPr>
        <a:xfrm>
          <a:off x="14033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106680</xdr:rowOff>
    </xdr:from>
    <xdr:to xmlns:xdr="http://schemas.openxmlformats.org/drawingml/2006/spreadsheetDrawing">
      <xdr:col>76</xdr:col>
      <xdr:colOff>22225</xdr:colOff>
      <xdr:row>29</xdr:row>
      <xdr:rowOff>125730</xdr:rowOff>
    </xdr:to>
    <xdr:cxnSp macro="">
      <xdr:nvCxnSpPr>
        <xdr:cNvPr id="151" name="直線コネクタ 150"/>
        <xdr:cNvCxnSpPr/>
      </xdr:nvCxnSpPr>
      <xdr:spPr>
        <a:xfrm flipV="1">
          <a:off x="14084300" y="5850255"/>
          <a:ext cx="711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18415</xdr:rowOff>
    </xdr:from>
    <xdr:to xmlns:xdr="http://schemas.openxmlformats.org/drawingml/2006/spreadsheetDrawing">
      <xdr:col>68</xdr:col>
      <xdr:colOff>123825</xdr:colOff>
      <xdr:row>29</xdr:row>
      <xdr:rowOff>120650</xdr:rowOff>
    </xdr:to>
    <xdr:sp macro="" textlink="">
      <xdr:nvSpPr>
        <xdr:cNvPr id="152" name="楕円 151"/>
        <xdr:cNvSpPr/>
      </xdr:nvSpPr>
      <xdr:spPr>
        <a:xfrm>
          <a:off x="13271500" y="57619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69215</xdr:rowOff>
    </xdr:from>
    <xdr:to xmlns:xdr="http://schemas.openxmlformats.org/drawingml/2006/spreadsheetDrawing">
      <xdr:col>72</xdr:col>
      <xdr:colOff>73025</xdr:colOff>
      <xdr:row>29</xdr:row>
      <xdr:rowOff>125730</xdr:rowOff>
    </xdr:to>
    <xdr:cxnSp macro="">
      <xdr:nvCxnSpPr>
        <xdr:cNvPr id="153" name="直線コネクタ 152"/>
        <xdr:cNvCxnSpPr/>
      </xdr:nvCxnSpPr>
      <xdr:spPr>
        <a:xfrm>
          <a:off x="13322300" y="581279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95250</xdr:rowOff>
    </xdr:from>
    <xdr:to xmlns:xdr="http://schemas.openxmlformats.org/drawingml/2006/spreadsheetDrawing">
      <xdr:col>64</xdr:col>
      <xdr:colOff>123825</xdr:colOff>
      <xdr:row>30</xdr:row>
      <xdr:rowOff>25400</xdr:rowOff>
    </xdr:to>
    <xdr:sp macro="" textlink="">
      <xdr:nvSpPr>
        <xdr:cNvPr id="154" name="楕円 153"/>
        <xdr:cNvSpPr/>
      </xdr:nvSpPr>
      <xdr:spPr>
        <a:xfrm>
          <a:off x="12509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69215</xdr:rowOff>
    </xdr:from>
    <xdr:to xmlns:xdr="http://schemas.openxmlformats.org/drawingml/2006/spreadsheetDrawing">
      <xdr:col>68</xdr:col>
      <xdr:colOff>73025</xdr:colOff>
      <xdr:row>29</xdr:row>
      <xdr:rowOff>146050</xdr:rowOff>
    </xdr:to>
    <xdr:cxnSp macro="">
      <xdr:nvCxnSpPr>
        <xdr:cNvPr id="155" name="直線コネクタ 154"/>
        <xdr:cNvCxnSpPr/>
      </xdr:nvCxnSpPr>
      <xdr:spPr>
        <a:xfrm flipV="1">
          <a:off x="12560300" y="5812790"/>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80010</xdr:rowOff>
    </xdr:from>
    <xdr:to xmlns:xdr="http://schemas.openxmlformats.org/drawingml/2006/spreadsheetDrawing">
      <xdr:col>60</xdr:col>
      <xdr:colOff>123825</xdr:colOff>
      <xdr:row>30</xdr:row>
      <xdr:rowOff>10160</xdr:rowOff>
    </xdr:to>
    <xdr:sp macro="" textlink="">
      <xdr:nvSpPr>
        <xdr:cNvPr id="156" name="楕円 155"/>
        <xdr:cNvSpPr/>
      </xdr:nvSpPr>
      <xdr:spPr>
        <a:xfrm>
          <a:off x="11747500" y="582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130810</xdr:rowOff>
    </xdr:from>
    <xdr:to xmlns:xdr="http://schemas.openxmlformats.org/drawingml/2006/spreadsheetDrawing">
      <xdr:col>64</xdr:col>
      <xdr:colOff>73025</xdr:colOff>
      <xdr:row>29</xdr:row>
      <xdr:rowOff>146050</xdr:rowOff>
    </xdr:to>
    <xdr:cxnSp macro="">
      <xdr:nvCxnSpPr>
        <xdr:cNvPr id="157" name="直線コネクタ 156"/>
        <xdr:cNvCxnSpPr/>
      </xdr:nvCxnSpPr>
      <xdr:spPr>
        <a:xfrm>
          <a:off x="11798300" y="587438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116840</xdr:rowOff>
    </xdr:from>
    <xdr:ext cx="464820" cy="259080"/>
    <xdr:sp macro="" textlink="">
      <xdr:nvSpPr>
        <xdr:cNvPr id="158" name="n_1aveValue債務償還比率"/>
        <xdr:cNvSpPr txBox="1"/>
      </xdr:nvSpPr>
      <xdr:spPr>
        <a:xfrm>
          <a:off x="13836650" y="5517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69850</xdr:rowOff>
    </xdr:from>
    <xdr:ext cx="464820" cy="259080"/>
    <xdr:sp macro="" textlink="">
      <xdr:nvSpPr>
        <xdr:cNvPr id="159" name="n_2aveValue債務償還比率"/>
        <xdr:cNvSpPr txBox="1"/>
      </xdr:nvSpPr>
      <xdr:spPr>
        <a:xfrm>
          <a:off x="13087350" y="54705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81915</xdr:rowOff>
    </xdr:from>
    <xdr:ext cx="464820" cy="259080"/>
    <xdr:sp macro="" textlink="">
      <xdr:nvSpPr>
        <xdr:cNvPr id="160" name="n_3aveValue債務償還比率"/>
        <xdr:cNvSpPr txBox="1"/>
      </xdr:nvSpPr>
      <xdr:spPr>
        <a:xfrm>
          <a:off x="12325350" y="5996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1905</xdr:rowOff>
    </xdr:from>
    <xdr:ext cx="464820" cy="259080"/>
    <xdr:sp macro="" textlink="">
      <xdr:nvSpPr>
        <xdr:cNvPr id="161" name="n_4aveValue債務償還比率"/>
        <xdr:cNvSpPr txBox="1"/>
      </xdr:nvSpPr>
      <xdr:spPr>
        <a:xfrm>
          <a:off x="11563350" y="6088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167640</xdr:rowOff>
    </xdr:from>
    <xdr:ext cx="464820" cy="254000"/>
    <xdr:sp macro="" textlink="">
      <xdr:nvSpPr>
        <xdr:cNvPr id="162" name="n_1mainValue債務償還比率"/>
        <xdr:cNvSpPr txBox="1"/>
      </xdr:nvSpPr>
      <xdr:spPr>
        <a:xfrm>
          <a:off x="13836650" y="5911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111125</xdr:rowOff>
    </xdr:from>
    <xdr:ext cx="464820" cy="254000"/>
    <xdr:sp macro="" textlink="">
      <xdr:nvSpPr>
        <xdr:cNvPr id="163" name="n_2mainValue債務償還比率"/>
        <xdr:cNvSpPr txBox="1"/>
      </xdr:nvSpPr>
      <xdr:spPr>
        <a:xfrm>
          <a:off x="13087350" y="58547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41910</xdr:rowOff>
    </xdr:from>
    <xdr:ext cx="464820" cy="254000"/>
    <xdr:sp macro="" textlink="">
      <xdr:nvSpPr>
        <xdr:cNvPr id="164" name="n_3mainValue債務償還比率"/>
        <xdr:cNvSpPr txBox="1"/>
      </xdr:nvSpPr>
      <xdr:spPr>
        <a:xfrm>
          <a:off x="12325350" y="56140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26670</xdr:rowOff>
    </xdr:from>
    <xdr:ext cx="464820" cy="259080"/>
    <xdr:sp macro="" textlink="">
      <xdr:nvSpPr>
        <xdr:cNvPr id="165" name="n_4mainValue債務償還比率"/>
        <xdr:cNvSpPr txBox="1"/>
      </xdr:nvSpPr>
      <xdr:spPr>
        <a:xfrm>
          <a:off x="11563350" y="55987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69" name="テキスト ボックス 168"/>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71" name="テキスト ボックス 170"/>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5270"/>
    <xdr:sp macro="" textlink="">
      <xdr:nvSpPr>
        <xdr:cNvPr id="53" name="テキスト ボックス 52"/>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280" cy="259080"/>
    <xdr:sp macro="" textlink="">
      <xdr:nvSpPr>
        <xdr:cNvPr id="55" name="テキスト ボックス 54"/>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24765</xdr:rowOff>
    </xdr:to>
    <xdr:cxnSp macro="">
      <xdr:nvCxnSpPr>
        <xdr:cNvPr id="57" name="直線コネクタ 56"/>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29210</xdr:rowOff>
    </xdr:from>
    <xdr:ext cx="405130" cy="255270"/>
    <xdr:sp macro="" textlink="">
      <xdr:nvSpPr>
        <xdr:cNvPr id="58" name="【道路】&#10;有形固定資産減価償却率最小値テキスト"/>
        <xdr:cNvSpPr txBox="1"/>
      </xdr:nvSpPr>
      <xdr:spPr>
        <a:xfrm>
          <a:off x="4673600" y="7230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24765</xdr:rowOff>
    </xdr:from>
    <xdr:to xmlns:xdr="http://schemas.openxmlformats.org/drawingml/2006/spreadsheetDrawing">
      <xdr:col>24</xdr:col>
      <xdr:colOff>152400</xdr:colOff>
      <xdr:row>42</xdr:row>
      <xdr:rowOff>24765</xdr:rowOff>
    </xdr:to>
    <xdr:cxnSp macro="">
      <xdr:nvCxnSpPr>
        <xdr:cNvPr id="59" name="直線コネクタ 58"/>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118745</xdr:rowOff>
    </xdr:from>
    <xdr:ext cx="405130" cy="259080"/>
    <xdr:sp macro="" textlink="">
      <xdr:nvSpPr>
        <xdr:cNvPr id="62" name="【道路】&#10;有形固定資産減価償却率平均値テキスト"/>
        <xdr:cNvSpPr txBox="1"/>
      </xdr:nvSpPr>
      <xdr:spPr>
        <a:xfrm>
          <a:off x="4673600" y="6462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95885</xdr:rowOff>
    </xdr:from>
    <xdr:to xmlns:xdr="http://schemas.openxmlformats.org/drawingml/2006/spreadsheetDrawing">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50165</xdr:rowOff>
    </xdr:from>
    <xdr:to xmlns:xdr="http://schemas.openxmlformats.org/drawingml/2006/spreadsheetDrawing">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10160</xdr:rowOff>
    </xdr:from>
    <xdr:to xmlns:xdr="http://schemas.openxmlformats.org/drawingml/2006/spreadsheetDrawing">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130175</xdr:rowOff>
    </xdr:from>
    <xdr:to xmlns:xdr="http://schemas.openxmlformats.org/drawingml/2006/spreadsheetDrawing">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92075</xdr:rowOff>
    </xdr:from>
    <xdr:to xmlns:xdr="http://schemas.openxmlformats.org/drawingml/2006/spreadsheetDrawing">
      <xdr:col>6</xdr:col>
      <xdr:colOff>38100</xdr:colOff>
      <xdr:row>38</xdr:row>
      <xdr:rowOff>22225</xdr:rowOff>
    </xdr:to>
    <xdr:sp macro="" textlink="">
      <xdr:nvSpPr>
        <xdr:cNvPr id="67" name="フローチャート: 判断 66"/>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55880</xdr:rowOff>
    </xdr:from>
    <xdr:to xmlns:xdr="http://schemas.openxmlformats.org/drawingml/2006/spreadsheetDrawing">
      <xdr:col>24</xdr:col>
      <xdr:colOff>114300</xdr:colOff>
      <xdr:row>39</xdr:row>
      <xdr:rowOff>157480</xdr:rowOff>
    </xdr:to>
    <xdr:sp macro="" textlink="">
      <xdr:nvSpPr>
        <xdr:cNvPr id="73" name="楕円 72"/>
        <xdr:cNvSpPr/>
      </xdr:nvSpPr>
      <xdr:spPr>
        <a:xfrm>
          <a:off x="45847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34290</xdr:rowOff>
    </xdr:from>
    <xdr:ext cx="405130" cy="259080"/>
    <xdr:sp macro="" textlink="">
      <xdr:nvSpPr>
        <xdr:cNvPr id="74" name="【道路】&#10;有形固定資産減価償却率該当値テキスト"/>
        <xdr:cNvSpPr txBox="1"/>
      </xdr:nvSpPr>
      <xdr:spPr>
        <a:xfrm>
          <a:off x="4673600" y="672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10160</xdr:rowOff>
    </xdr:from>
    <xdr:to xmlns:xdr="http://schemas.openxmlformats.org/drawingml/2006/spreadsheetDrawing">
      <xdr:col>20</xdr:col>
      <xdr:colOff>38100</xdr:colOff>
      <xdr:row>39</xdr:row>
      <xdr:rowOff>111760</xdr:rowOff>
    </xdr:to>
    <xdr:sp macro="" textlink="">
      <xdr:nvSpPr>
        <xdr:cNvPr id="75" name="楕円 74"/>
        <xdr:cNvSpPr/>
      </xdr:nvSpPr>
      <xdr:spPr>
        <a:xfrm>
          <a:off x="3746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60960</xdr:rowOff>
    </xdr:from>
    <xdr:to xmlns:xdr="http://schemas.openxmlformats.org/drawingml/2006/spreadsheetDrawing">
      <xdr:col>24</xdr:col>
      <xdr:colOff>63500</xdr:colOff>
      <xdr:row>39</xdr:row>
      <xdr:rowOff>106680</xdr:rowOff>
    </xdr:to>
    <xdr:cxnSp macro="">
      <xdr:nvCxnSpPr>
        <xdr:cNvPr id="76" name="直線コネクタ 75"/>
        <xdr:cNvCxnSpPr/>
      </xdr:nvCxnSpPr>
      <xdr:spPr>
        <a:xfrm>
          <a:off x="3797300" y="67475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164465</xdr:rowOff>
    </xdr:from>
    <xdr:to xmlns:xdr="http://schemas.openxmlformats.org/drawingml/2006/spreadsheetDrawing">
      <xdr:col>15</xdr:col>
      <xdr:colOff>101600</xdr:colOff>
      <xdr:row>39</xdr:row>
      <xdr:rowOff>94615</xdr:rowOff>
    </xdr:to>
    <xdr:sp macro="" textlink="">
      <xdr:nvSpPr>
        <xdr:cNvPr id="77" name="楕円 76"/>
        <xdr:cNvSpPr/>
      </xdr:nvSpPr>
      <xdr:spPr>
        <a:xfrm>
          <a:off x="2857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43815</xdr:rowOff>
    </xdr:from>
    <xdr:to xmlns:xdr="http://schemas.openxmlformats.org/drawingml/2006/spreadsheetDrawing">
      <xdr:col>19</xdr:col>
      <xdr:colOff>177800</xdr:colOff>
      <xdr:row>39</xdr:row>
      <xdr:rowOff>60960</xdr:rowOff>
    </xdr:to>
    <xdr:cxnSp macro="">
      <xdr:nvCxnSpPr>
        <xdr:cNvPr id="78" name="直線コネクタ 77"/>
        <xdr:cNvCxnSpPr/>
      </xdr:nvCxnSpPr>
      <xdr:spPr>
        <a:xfrm>
          <a:off x="2908300" y="67303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135890</xdr:rowOff>
    </xdr:from>
    <xdr:to xmlns:xdr="http://schemas.openxmlformats.org/drawingml/2006/spreadsheetDrawing">
      <xdr:col>10</xdr:col>
      <xdr:colOff>165100</xdr:colOff>
      <xdr:row>39</xdr:row>
      <xdr:rowOff>66040</xdr:rowOff>
    </xdr:to>
    <xdr:sp macro="" textlink="">
      <xdr:nvSpPr>
        <xdr:cNvPr id="79" name="楕円 78"/>
        <xdr:cNvSpPr/>
      </xdr:nvSpPr>
      <xdr:spPr>
        <a:xfrm>
          <a:off x="196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15240</xdr:rowOff>
    </xdr:from>
    <xdr:to xmlns:xdr="http://schemas.openxmlformats.org/drawingml/2006/spreadsheetDrawing">
      <xdr:col>15</xdr:col>
      <xdr:colOff>50800</xdr:colOff>
      <xdr:row>39</xdr:row>
      <xdr:rowOff>43815</xdr:rowOff>
    </xdr:to>
    <xdr:cxnSp macro="">
      <xdr:nvCxnSpPr>
        <xdr:cNvPr id="80" name="直線コネクタ 79"/>
        <xdr:cNvCxnSpPr/>
      </xdr:nvCxnSpPr>
      <xdr:spPr>
        <a:xfrm>
          <a:off x="2019300" y="67017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99695</xdr:rowOff>
    </xdr:from>
    <xdr:to xmlns:xdr="http://schemas.openxmlformats.org/drawingml/2006/spreadsheetDrawing">
      <xdr:col>6</xdr:col>
      <xdr:colOff>38100</xdr:colOff>
      <xdr:row>39</xdr:row>
      <xdr:rowOff>29845</xdr:rowOff>
    </xdr:to>
    <xdr:sp macro="" textlink="">
      <xdr:nvSpPr>
        <xdr:cNvPr id="81" name="楕円 80"/>
        <xdr:cNvSpPr/>
      </xdr:nvSpPr>
      <xdr:spPr>
        <a:xfrm>
          <a:off x="1079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150495</xdr:rowOff>
    </xdr:from>
    <xdr:to xmlns:xdr="http://schemas.openxmlformats.org/drawingml/2006/spreadsheetDrawing">
      <xdr:col>10</xdr:col>
      <xdr:colOff>114300</xdr:colOff>
      <xdr:row>39</xdr:row>
      <xdr:rowOff>15240</xdr:rowOff>
    </xdr:to>
    <xdr:cxnSp macro="">
      <xdr:nvCxnSpPr>
        <xdr:cNvPr id="82" name="直線コネクタ 81"/>
        <xdr:cNvCxnSpPr/>
      </xdr:nvCxnSpPr>
      <xdr:spPr>
        <a:xfrm>
          <a:off x="1130300" y="66655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168275</xdr:rowOff>
    </xdr:from>
    <xdr:ext cx="405130" cy="255270"/>
    <xdr:sp macro="" textlink="">
      <xdr:nvSpPr>
        <xdr:cNvPr id="83" name="n_1aveValue【道路】&#10;有形固定資産減価償却率"/>
        <xdr:cNvSpPr txBox="1"/>
      </xdr:nvSpPr>
      <xdr:spPr>
        <a:xfrm>
          <a:off x="3582035" y="63404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128270</xdr:rowOff>
    </xdr:from>
    <xdr:ext cx="401320" cy="259080"/>
    <xdr:sp macro="" textlink="">
      <xdr:nvSpPr>
        <xdr:cNvPr id="84" name="n_2aveValue【道路】&#10;有形固定資産減価償却率"/>
        <xdr:cNvSpPr txBox="1"/>
      </xdr:nvSpPr>
      <xdr:spPr>
        <a:xfrm>
          <a:off x="2705735" y="63004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76835</xdr:rowOff>
    </xdr:from>
    <xdr:ext cx="401320" cy="255270"/>
    <xdr:sp macro="" textlink="">
      <xdr:nvSpPr>
        <xdr:cNvPr id="85" name="n_3aveValue【道路】&#10;有形固定資産減価償却率"/>
        <xdr:cNvSpPr txBox="1"/>
      </xdr:nvSpPr>
      <xdr:spPr>
        <a:xfrm>
          <a:off x="1816735" y="62490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38735</xdr:rowOff>
    </xdr:from>
    <xdr:ext cx="401320" cy="259080"/>
    <xdr:sp macro="" textlink="">
      <xdr:nvSpPr>
        <xdr:cNvPr id="86" name="n_4aveValue【道路】&#10;有形固定資産減価償却率"/>
        <xdr:cNvSpPr txBox="1"/>
      </xdr:nvSpPr>
      <xdr:spPr>
        <a:xfrm>
          <a:off x="927735" y="62109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102870</xdr:rowOff>
    </xdr:from>
    <xdr:ext cx="405130" cy="259080"/>
    <xdr:sp macro="" textlink="">
      <xdr:nvSpPr>
        <xdr:cNvPr id="87" name="n_1mainValue【道路】&#10;有形固定資産減価償却率"/>
        <xdr:cNvSpPr txBox="1"/>
      </xdr:nvSpPr>
      <xdr:spPr>
        <a:xfrm>
          <a:off x="3582035" y="6789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86360</xdr:rowOff>
    </xdr:from>
    <xdr:ext cx="401320" cy="255270"/>
    <xdr:sp macro="" textlink="">
      <xdr:nvSpPr>
        <xdr:cNvPr id="88" name="n_2mainValue【道路】&#10;有形固定資産減価償却率"/>
        <xdr:cNvSpPr txBox="1"/>
      </xdr:nvSpPr>
      <xdr:spPr>
        <a:xfrm>
          <a:off x="2705735" y="6772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57150</xdr:rowOff>
    </xdr:from>
    <xdr:ext cx="401320" cy="259080"/>
    <xdr:sp macro="" textlink="">
      <xdr:nvSpPr>
        <xdr:cNvPr id="89" name="n_3mainValue【道路】&#10;有形固定資産減価償却率"/>
        <xdr:cNvSpPr txBox="1"/>
      </xdr:nvSpPr>
      <xdr:spPr>
        <a:xfrm>
          <a:off x="1816735" y="67437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20955</xdr:rowOff>
    </xdr:from>
    <xdr:ext cx="401320" cy="255270"/>
    <xdr:sp macro="" textlink="">
      <xdr:nvSpPr>
        <xdr:cNvPr id="90" name="n_4mainValue【道路】&#10;有形固定資産減価償却率"/>
        <xdr:cNvSpPr txBox="1"/>
      </xdr:nvSpPr>
      <xdr:spPr>
        <a:xfrm>
          <a:off x="927735" y="67075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725" cy="225425"/>
    <xdr:sp macro="" textlink="">
      <xdr:nvSpPr>
        <xdr:cNvPr id="99" name="テキスト ボックス 98"/>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3550" cy="255270"/>
    <xdr:sp macro="" textlink="">
      <xdr:nvSpPr>
        <xdr:cNvPr id="102" name="テキスト ボックス 101"/>
        <xdr:cNvSpPr txBox="1"/>
      </xdr:nvSpPr>
      <xdr:spPr>
        <a:xfrm>
          <a:off x="6136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5270"/>
    <xdr:sp macro="" textlink="">
      <xdr:nvSpPr>
        <xdr:cNvPr id="106" name="テキスト ボックス 105"/>
        <xdr:cNvSpPr txBox="1"/>
      </xdr:nvSpPr>
      <xdr:spPr>
        <a:xfrm>
          <a:off x="6072505" y="649859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5270"/>
    <xdr:sp macro="" textlink="">
      <xdr:nvSpPr>
        <xdr:cNvPr id="112" name="テキスト ボックス 111"/>
        <xdr:cNvSpPr txBox="1"/>
      </xdr:nvSpPr>
      <xdr:spPr>
        <a:xfrm>
          <a:off x="6072505" y="551815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83820</xdr:rowOff>
    </xdr:from>
    <xdr:to xmlns:xdr="http://schemas.openxmlformats.org/drawingml/2006/spreadsheetDrawing">
      <xdr:col>54</xdr:col>
      <xdr:colOff>189865</xdr:colOff>
      <xdr:row>41</xdr:row>
      <xdr:rowOff>127635</xdr:rowOff>
    </xdr:to>
    <xdr:cxnSp macro="">
      <xdr:nvCxnSpPr>
        <xdr:cNvPr id="116" name="直線コネクタ 115"/>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132080</xdr:rowOff>
    </xdr:from>
    <xdr:ext cx="469900" cy="255270"/>
    <xdr:sp macro="" textlink="">
      <xdr:nvSpPr>
        <xdr:cNvPr id="117" name="【道路】&#10;一人当たり延長最小値テキスト"/>
        <xdr:cNvSpPr txBox="1"/>
      </xdr:nvSpPr>
      <xdr:spPr>
        <a:xfrm>
          <a:off x="10515600" y="71615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127635</xdr:rowOff>
    </xdr:from>
    <xdr:to xmlns:xdr="http://schemas.openxmlformats.org/drawingml/2006/spreadsheetDrawing">
      <xdr:col>55</xdr:col>
      <xdr:colOff>88900</xdr:colOff>
      <xdr:row>41</xdr:row>
      <xdr:rowOff>127635</xdr:rowOff>
    </xdr:to>
    <xdr:cxnSp macro="">
      <xdr:nvCxnSpPr>
        <xdr:cNvPr id="118" name="直線コネクタ 117"/>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30480</xdr:rowOff>
    </xdr:from>
    <xdr:ext cx="534670" cy="255270"/>
    <xdr:sp macro="" textlink="">
      <xdr:nvSpPr>
        <xdr:cNvPr id="119" name="【道路】&#10;一人当たり延長最大値テキスト"/>
        <xdr:cNvSpPr txBox="1"/>
      </xdr:nvSpPr>
      <xdr:spPr>
        <a:xfrm>
          <a:off x="10515600" y="5516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83820</xdr:rowOff>
    </xdr:from>
    <xdr:to xmlns:xdr="http://schemas.openxmlformats.org/drawingml/2006/spreadsheetDrawing">
      <xdr:col>55</xdr:col>
      <xdr:colOff>88900</xdr:colOff>
      <xdr:row>33</xdr:row>
      <xdr:rowOff>83820</xdr:rowOff>
    </xdr:to>
    <xdr:cxnSp macro="">
      <xdr:nvCxnSpPr>
        <xdr:cNvPr id="120" name="直線コネクタ 119"/>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149860</xdr:rowOff>
    </xdr:from>
    <xdr:ext cx="534670" cy="259080"/>
    <xdr:sp macro="" textlink="">
      <xdr:nvSpPr>
        <xdr:cNvPr id="121" name="【道路】&#10;一人当たり延長平均値テキスト"/>
        <xdr:cNvSpPr txBox="1"/>
      </xdr:nvSpPr>
      <xdr:spPr>
        <a:xfrm>
          <a:off x="10515600" y="6493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123190</xdr:rowOff>
    </xdr:from>
    <xdr:to xmlns:xdr="http://schemas.openxmlformats.org/drawingml/2006/spreadsheetDrawing">
      <xdr:col>50</xdr:col>
      <xdr:colOff>165100</xdr:colOff>
      <xdr:row>39</xdr:row>
      <xdr:rowOff>53340</xdr:rowOff>
    </xdr:to>
    <xdr:sp macro="" textlink="">
      <xdr:nvSpPr>
        <xdr:cNvPr id="123" name="フローチャート: 判断 122"/>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126365</xdr:rowOff>
    </xdr:from>
    <xdr:to xmlns:xdr="http://schemas.openxmlformats.org/drawingml/2006/spreadsheetDrawing">
      <xdr:col>46</xdr:col>
      <xdr:colOff>38100</xdr:colOff>
      <xdr:row>39</xdr:row>
      <xdr:rowOff>56515</xdr:rowOff>
    </xdr:to>
    <xdr:sp macro="" textlink="">
      <xdr:nvSpPr>
        <xdr:cNvPr id="124" name="フローチャート: 判断 123"/>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125" name="フローチャート: 判断 124"/>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19685</xdr:rowOff>
    </xdr:from>
    <xdr:to xmlns:xdr="http://schemas.openxmlformats.org/drawingml/2006/spreadsheetDrawing">
      <xdr:col>36</xdr:col>
      <xdr:colOff>165100</xdr:colOff>
      <xdr:row>39</xdr:row>
      <xdr:rowOff>121285</xdr:rowOff>
    </xdr:to>
    <xdr:sp macro="" textlink="">
      <xdr:nvSpPr>
        <xdr:cNvPr id="126" name="フローチャート: 判断 125"/>
        <xdr:cNvSpPr/>
      </xdr:nvSpPr>
      <xdr:spPr>
        <a:xfrm>
          <a:off x="692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17780</xdr:rowOff>
    </xdr:from>
    <xdr:to xmlns:xdr="http://schemas.openxmlformats.org/drawingml/2006/spreadsheetDrawing">
      <xdr:col>55</xdr:col>
      <xdr:colOff>50800</xdr:colOff>
      <xdr:row>39</xdr:row>
      <xdr:rowOff>119380</xdr:rowOff>
    </xdr:to>
    <xdr:sp macro="" textlink="">
      <xdr:nvSpPr>
        <xdr:cNvPr id="132" name="楕円 131"/>
        <xdr:cNvSpPr/>
      </xdr:nvSpPr>
      <xdr:spPr>
        <a:xfrm>
          <a:off x="10426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167640</xdr:rowOff>
    </xdr:from>
    <xdr:ext cx="534670" cy="255270"/>
    <xdr:sp macro="" textlink="">
      <xdr:nvSpPr>
        <xdr:cNvPr id="133" name="【道路】&#10;一人当たり延長該当値テキスト"/>
        <xdr:cNvSpPr txBox="1"/>
      </xdr:nvSpPr>
      <xdr:spPr>
        <a:xfrm>
          <a:off x="10515600" y="668274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124460</xdr:rowOff>
    </xdr:from>
    <xdr:to xmlns:xdr="http://schemas.openxmlformats.org/drawingml/2006/spreadsheetDrawing">
      <xdr:col>50</xdr:col>
      <xdr:colOff>165100</xdr:colOff>
      <xdr:row>39</xdr:row>
      <xdr:rowOff>54610</xdr:rowOff>
    </xdr:to>
    <xdr:sp macro="" textlink="">
      <xdr:nvSpPr>
        <xdr:cNvPr id="134" name="楕円 133"/>
        <xdr:cNvSpPr/>
      </xdr:nvSpPr>
      <xdr:spPr>
        <a:xfrm>
          <a:off x="9588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3810</xdr:rowOff>
    </xdr:from>
    <xdr:to xmlns:xdr="http://schemas.openxmlformats.org/drawingml/2006/spreadsheetDrawing">
      <xdr:col>55</xdr:col>
      <xdr:colOff>0</xdr:colOff>
      <xdr:row>39</xdr:row>
      <xdr:rowOff>68580</xdr:rowOff>
    </xdr:to>
    <xdr:cxnSp macro="">
      <xdr:nvCxnSpPr>
        <xdr:cNvPr id="135" name="直線コネクタ 134"/>
        <xdr:cNvCxnSpPr/>
      </xdr:nvCxnSpPr>
      <xdr:spPr>
        <a:xfrm>
          <a:off x="9639300" y="669036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128270</xdr:rowOff>
    </xdr:from>
    <xdr:to xmlns:xdr="http://schemas.openxmlformats.org/drawingml/2006/spreadsheetDrawing">
      <xdr:col>46</xdr:col>
      <xdr:colOff>38100</xdr:colOff>
      <xdr:row>39</xdr:row>
      <xdr:rowOff>58420</xdr:rowOff>
    </xdr:to>
    <xdr:sp macro="" textlink="">
      <xdr:nvSpPr>
        <xdr:cNvPr id="136" name="楕円 135"/>
        <xdr:cNvSpPr/>
      </xdr:nvSpPr>
      <xdr:spPr>
        <a:xfrm>
          <a:off x="869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3810</xdr:rowOff>
    </xdr:from>
    <xdr:to xmlns:xdr="http://schemas.openxmlformats.org/drawingml/2006/spreadsheetDrawing">
      <xdr:col>50</xdr:col>
      <xdr:colOff>114300</xdr:colOff>
      <xdr:row>39</xdr:row>
      <xdr:rowOff>7620</xdr:rowOff>
    </xdr:to>
    <xdr:cxnSp macro="">
      <xdr:nvCxnSpPr>
        <xdr:cNvPr id="137" name="直線コネクタ 136"/>
        <xdr:cNvCxnSpPr/>
      </xdr:nvCxnSpPr>
      <xdr:spPr>
        <a:xfrm flipV="1">
          <a:off x="8750300" y="669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135255</xdr:rowOff>
    </xdr:from>
    <xdr:to xmlns:xdr="http://schemas.openxmlformats.org/drawingml/2006/spreadsheetDrawing">
      <xdr:col>41</xdr:col>
      <xdr:colOff>101600</xdr:colOff>
      <xdr:row>39</xdr:row>
      <xdr:rowOff>65405</xdr:rowOff>
    </xdr:to>
    <xdr:sp macro="" textlink="">
      <xdr:nvSpPr>
        <xdr:cNvPr id="138" name="楕円 137"/>
        <xdr:cNvSpPr/>
      </xdr:nvSpPr>
      <xdr:spPr>
        <a:xfrm>
          <a:off x="7810500" y="66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7620</xdr:rowOff>
    </xdr:from>
    <xdr:to xmlns:xdr="http://schemas.openxmlformats.org/drawingml/2006/spreadsheetDrawing">
      <xdr:col>45</xdr:col>
      <xdr:colOff>177800</xdr:colOff>
      <xdr:row>39</xdr:row>
      <xdr:rowOff>14605</xdr:rowOff>
    </xdr:to>
    <xdr:cxnSp macro="">
      <xdr:nvCxnSpPr>
        <xdr:cNvPr id="139" name="直線コネクタ 138"/>
        <xdr:cNvCxnSpPr/>
      </xdr:nvCxnSpPr>
      <xdr:spPr>
        <a:xfrm flipV="1">
          <a:off x="7861300" y="6694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138430</xdr:rowOff>
    </xdr:from>
    <xdr:to xmlns:xdr="http://schemas.openxmlformats.org/drawingml/2006/spreadsheetDrawing">
      <xdr:col>36</xdr:col>
      <xdr:colOff>165100</xdr:colOff>
      <xdr:row>39</xdr:row>
      <xdr:rowOff>68580</xdr:rowOff>
    </xdr:to>
    <xdr:sp macro="" textlink="">
      <xdr:nvSpPr>
        <xdr:cNvPr id="140" name="楕円 139"/>
        <xdr:cNvSpPr/>
      </xdr:nvSpPr>
      <xdr:spPr>
        <a:xfrm>
          <a:off x="6921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14605</xdr:rowOff>
    </xdr:from>
    <xdr:to xmlns:xdr="http://schemas.openxmlformats.org/drawingml/2006/spreadsheetDrawing">
      <xdr:col>41</xdr:col>
      <xdr:colOff>50800</xdr:colOff>
      <xdr:row>39</xdr:row>
      <xdr:rowOff>17780</xdr:rowOff>
    </xdr:to>
    <xdr:cxnSp macro="">
      <xdr:nvCxnSpPr>
        <xdr:cNvPr id="141" name="直線コネクタ 140"/>
        <xdr:cNvCxnSpPr/>
      </xdr:nvCxnSpPr>
      <xdr:spPr>
        <a:xfrm flipV="1">
          <a:off x="6972300" y="67011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70485</xdr:rowOff>
    </xdr:from>
    <xdr:ext cx="534670" cy="259080"/>
    <xdr:sp macro="" textlink="">
      <xdr:nvSpPr>
        <xdr:cNvPr id="142" name="n_1aveValue【道路】&#10;一人当たり延長"/>
        <xdr:cNvSpPr txBox="1"/>
      </xdr:nvSpPr>
      <xdr:spPr>
        <a:xfrm>
          <a:off x="9359265"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73025</xdr:rowOff>
    </xdr:from>
    <xdr:ext cx="530860" cy="259080"/>
    <xdr:sp macro="" textlink="">
      <xdr:nvSpPr>
        <xdr:cNvPr id="143" name="n_2aveValue【道路】&#10;一人当たり延長"/>
        <xdr:cNvSpPr txBox="1"/>
      </xdr:nvSpPr>
      <xdr:spPr>
        <a:xfrm>
          <a:off x="8482965" y="6416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76200</xdr:rowOff>
    </xdr:from>
    <xdr:ext cx="530860" cy="255270"/>
    <xdr:sp macro="" textlink="">
      <xdr:nvSpPr>
        <xdr:cNvPr id="144" name="n_3aveValue【道路】&#10;一人当たり延長"/>
        <xdr:cNvSpPr txBox="1"/>
      </xdr:nvSpPr>
      <xdr:spPr>
        <a:xfrm>
          <a:off x="7593965" y="6762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112395</xdr:rowOff>
    </xdr:from>
    <xdr:ext cx="530860" cy="255270"/>
    <xdr:sp macro="" textlink="">
      <xdr:nvSpPr>
        <xdr:cNvPr id="145" name="n_4aveValue【道路】&#10;一人当たり延長"/>
        <xdr:cNvSpPr txBox="1"/>
      </xdr:nvSpPr>
      <xdr:spPr>
        <a:xfrm>
          <a:off x="6704965" y="67989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46355</xdr:rowOff>
    </xdr:from>
    <xdr:ext cx="534670" cy="259080"/>
    <xdr:sp macro="" textlink="">
      <xdr:nvSpPr>
        <xdr:cNvPr id="146" name="n_1mainValue【道路】&#10;一人当たり延長"/>
        <xdr:cNvSpPr txBox="1"/>
      </xdr:nvSpPr>
      <xdr:spPr>
        <a:xfrm>
          <a:off x="9359265" y="6732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49530</xdr:rowOff>
    </xdr:from>
    <xdr:ext cx="530860" cy="259080"/>
    <xdr:sp macro="" textlink="">
      <xdr:nvSpPr>
        <xdr:cNvPr id="147" name="n_2mainValue【道路】&#10;一人当たり延長"/>
        <xdr:cNvSpPr txBox="1"/>
      </xdr:nvSpPr>
      <xdr:spPr>
        <a:xfrm>
          <a:off x="8482965" y="6736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81915</xdr:rowOff>
    </xdr:from>
    <xdr:ext cx="530860" cy="259080"/>
    <xdr:sp macro="" textlink="">
      <xdr:nvSpPr>
        <xdr:cNvPr id="148" name="n_3mainValue【道路】&#10;一人当たり延長"/>
        <xdr:cNvSpPr txBox="1"/>
      </xdr:nvSpPr>
      <xdr:spPr>
        <a:xfrm>
          <a:off x="7593965" y="6425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85090</xdr:rowOff>
    </xdr:from>
    <xdr:ext cx="530860" cy="259080"/>
    <xdr:sp macro="" textlink="">
      <xdr:nvSpPr>
        <xdr:cNvPr id="149" name="n_4mainValue【道路】&#10;一人当たり延長"/>
        <xdr:cNvSpPr txBox="1"/>
      </xdr:nvSpPr>
      <xdr:spPr>
        <a:xfrm>
          <a:off x="6704965" y="6428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8" name="テキスト ボックス 157"/>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60" name="テキスト ボックス 159"/>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3550" cy="259080"/>
    <xdr:sp macro="" textlink="">
      <xdr:nvSpPr>
        <xdr:cNvPr id="162" name="テキスト ボックス 161"/>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270"/>
    <xdr:sp macro="" textlink="">
      <xdr:nvSpPr>
        <xdr:cNvPr id="166" name="テキスト ボックス 165"/>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270"/>
    <xdr:sp macro="" textlink="">
      <xdr:nvSpPr>
        <xdr:cNvPr id="170" name="テキスト ボックス 169"/>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5280" cy="259080"/>
    <xdr:sp macro="" textlink="">
      <xdr:nvSpPr>
        <xdr:cNvPr id="172" name="テキスト ボックス 171"/>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63500</xdr:rowOff>
    </xdr:from>
    <xdr:to xmlns:xdr="http://schemas.openxmlformats.org/drawingml/2006/spreadsheetDrawing">
      <xdr:col>24</xdr:col>
      <xdr:colOff>62865</xdr:colOff>
      <xdr:row>64</xdr:row>
      <xdr:rowOff>0</xdr:rowOff>
    </xdr:to>
    <xdr:cxnSp macro="">
      <xdr:nvCxnSpPr>
        <xdr:cNvPr id="175" name="直線コネクタ 174"/>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3810</xdr:rowOff>
    </xdr:from>
    <xdr:ext cx="405130" cy="259080"/>
    <xdr:sp macro="" textlink="">
      <xdr:nvSpPr>
        <xdr:cNvPr id="176" name="【橋りょう・トンネル】&#10;有形固定資産減価償却率最小値テキスト"/>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0</xdr:rowOff>
    </xdr:from>
    <xdr:to xmlns:xdr="http://schemas.openxmlformats.org/drawingml/2006/spreadsheetDrawing">
      <xdr:col>24</xdr:col>
      <xdr:colOff>152400</xdr:colOff>
      <xdr:row>64</xdr:row>
      <xdr:rowOff>0</xdr:rowOff>
    </xdr:to>
    <xdr:cxnSp macro="">
      <xdr:nvCxnSpPr>
        <xdr:cNvPr id="177" name="直線コネクタ 176"/>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10160</xdr:rowOff>
    </xdr:from>
    <xdr:ext cx="405130" cy="259080"/>
    <xdr:sp macro="" textlink="">
      <xdr:nvSpPr>
        <xdr:cNvPr id="178" name="【橋りょう・トンネル】&#10;有形固定資産減価償却率最大値テキスト"/>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63500</xdr:rowOff>
    </xdr:from>
    <xdr:to xmlns:xdr="http://schemas.openxmlformats.org/drawingml/2006/spreadsheetDrawing">
      <xdr:col>24</xdr:col>
      <xdr:colOff>152400</xdr:colOff>
      <xdr:row>56</xdr:row>
      <xdr:rowOff>63500</xdr:rowOff>
    </xdr:to>
    <xdr:cxnSp macro="">
      <xdr:nvCxnSpPr>
        <xdr:cNvPr id="179" name="直線コネクタ 178"/>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73025</xdr:rowOff>
    </xdr:from>
    <xdr:ext cx="405130" cy="259080"/>
    <xdr:sp macro="" textlink="">
      <xdr:nvSpPr>
        <xdr:cNvPr id="180" name="【橋りょう・トンネル】&#10;有形固定資産減価償却率平均値テキスト"/>
        <xdr:cNvSpPr txBox="1"/>
      </xdr:nvSpPr>
      <xdr:spPr>
        <a:xfrm>
          <a:off x="4673600" y="10360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50165</xdr:rowOff>
    </xdr:from>
    <xdr:to xmlns:xdr="http://schemas.openxmlformats.org/drawingml/2006/spreadsheetDrawing">
      <xdr:col>24</xdr:col>
      <xdr:colOff>114300</xdr:colOff>
      <xdr:row>61</xdr:row>
      <xdr:rowOff>151765</xdr:rowOff>
    </xdr:to>
    <xdr:sp macro="" textlink="">
      <xdr:nvSpPr>
        <xdr:cNvPr id="181" name="フローチャート: 判断 180"/>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34290</xdr:rowOff>
    </xdr:from>
    <xdr:to xmlns:xdr="http://schemas.openxmlformats.org/drawingml/2006/spreadsheetDrawing">
      <xdr:col>20</xdr:col>
      <xdr:colOff>38100</xdr:colOff>
      <xdr:row>61</xdr:row>
      <xdr:rowOff>135890</xdr:rowOff>
    </xdr:to>
    <xdr:sp macro="" textlink="">
      <xdr:nvSpPr>
        <xdr:cNvPr id="182" name="フローチャート: 判断 181"/>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20955</xdr:rowOff>
    </xdr:from>
    <xdr:to xmlns:xdr="http://schemas.openxmlformats.org/drawingml/2006/spreadsheetDrawing">
      <xdr:col>15</xdr:col>
      <xdr:colOff>101600</xdr:colOff>
      <xdr:row>61</xdr:row>
      <xdr:rowOff>122555</xdr:rowOff>
    </xdr:to>
    <xdr:sp macro="" textlink="">
      <xdr:nvSpPr>
        <xdr:cNvPr id="183" name="フローチャート: 判断 182"/>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15875</xdr:rowOff>
    </xdr:from>
    <xdr:to xmlns:xdr="http://schemas.openxmlformats.org/drawingml/2006/spreadsheetDrawing">
      <xdr:col>10</xdr:col>
      <xdr:colOff>165100</xdr:colOff>
      <xdr:row>61</xdr:row>
      <xdr:rowOff>117475</xdr:rowOff>
    </xdr:to>
    <xdr:sp macro="" textlink="">
      <xdr:nvSpPr>
        <xdr:cNvPr id="184" name="フローチャート: 判断 183"/>
        <xdr:cNvSpPr/>
      </xdr:nvSpPr>
      <xdr:spPr>
        <a:xfrm>
          <a:off x="1968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120650</xdr:rowOff>
    </xdr:from>
    <xdr:to xmlns:xdr="http://schemas.openxmlformats.org/drawingml/2006/spreadsheetDrawing">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6" name="テキスト ボックス 185"/>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7" name="テキスト ボックス 186"/>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8" name="テキスト ボックス 187"/>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9" name="テキスト ボックス 188"/>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90" name="テキスト ボックス 189"/>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138430</xdr:rowOff>
    </xdr:from>
    <xdr:to xmlns:xdr="http://schemas.openxmlformats.org/drawingml/2006/spreadsheetDrawing">
      <xdr:col>24</xdr:col>
      <xdr:colOff>114300</xdr:colOff>
      <xdr:row>62</xdr:row>
      <xdr:rowOff>68580</xdr:rowOff>
    </xdr:to>
    <xdr:sp macro="" textlink="">
      <xdr:nvSpPr>
        <xdr:cNvPr id="191" name="楕円 190"/>
        <xdr:cNvSpPr/>
      </xdr:nvSpPr>
      <xdr:spPr>
        <a:xfrm>
          <a:off x="45847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116840</xdr:rowOff>
    </xdr:from>
    <xdr:ext cx="405130" cy="259080"/>
    <xdr:sp macro="" textlink="">
      <xdr:nvSpPr>
        <xdr:cNvPr id="192" name="【橋りょう・トンネル】&#10;有形固定資産減価償却率該当値テキスト"/>
        <xdr:cNvSpPr txBox="1"/>
      </xdr:nvSpPr>
      <xdr:spPr>
        <a:xfrm>
          <a:off x="4673600" y="1057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112395</xdr:rowOff>
    </xdr:from>
    <xdr:to xmlns:xdr="http://schemas.openxmlformats.org/drawingml/2006/spreadsheetDrawing">
      <xdr:col>20</xdr:col>
      <xdr:colOff>38100</xdr:colOff>
      <xdr:row>62</xdr:row>
      <xdr:rowOff>42545</xdr:rowOff>
    </xdr:to>
    <xdr:sp macro="" textlink="">
      <xdr:nvSpPr>
        <xdr:cNvPr id="193" name="楕円 192"/>
        <xdr:cNvSpPr/>
      </xdr:nvSpPr>
      <xdr:spPr>
        <a:xfrm>
          <a:off x="3746500" y="105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163195</xdr:rowOff>
    </xdr:from>
    <xdr:to xmlns:xdr="http://schemas.openxmlformats.org/drawingml/2006/spreadsheetDrawing">
      <xdr:col>24</xdr:col>
      <xdr:colOff>63500</xdr:colOff>
      <xdr:row>62</xdr:row>
      <xdr:rowOff>17780</xdr:rowOff>
    </xdr:to>
    <xdr:cxnSp macro="">
      <xdr:nvCxnSpPr>
        <xdr:cNvPr id="194" name="直線コネクタ 193"/>
        <xdr:cNvCxnSpPr/>
      </xdr:nvCxnSpPr>
      <xdr:spPr>
        <a:xfrm>
          <a:off x="3797300" y="1062164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99695</xdr:rowOff>
    </xdr:from>
    <xdr:to xmlns:xdr="http://schemas.openxmlformats.org/drawingml/2006/spreadsheetDrawing">
      <xdr:col>15</xdr:col>
      <xdr:colOff>101600</xdr:colOff>
      <xdr:row>62</xdr:row>
      <xdr:rowOff>29845</xdr:rowOff>
    </xdr:to>
    <xdr:sp macro="" textlink="">
      <xdr:nvSpPr>
        <xdr:cNvPr id="195" name="楕円 194"/>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150495</xdr:rowOff>
    </xdr:from>
    <xdr:to xmlns:xdr="http://schemas.openxmlformats.org/drawingml/2006/spreadsheetDrawing">
      <xdr:col>19</xdr:col>
      <xdr:colOff>177800</xdr:colOff>
      <xdr:row>61</xdr:row>
      <xdr:rowOff>163195</xdr:rowOff>
    </xdr:to>
    <xdr:cxnSp macro="">
      <xdr:nvCxnSpPr>
        <xdr:cNvPr id="196" name="直線コネクタ 195"/>
        <xdr:cNvCxnSpPr/>
      </xdr:nvCxnSpPr>
      <xdr:spPr>
        <a:xfrm>
          <a:off x="2908300" y="106089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89535</xdr:rowOff>
    </xdr:from>
    <xdr:to xmlns:xdr="http://schemas.openxmlformats.org/drawingml/2006/spreadsheetDrawing">
      <xdr:col>10</xdr:col>
      <xdr:colOff>165100</xdr:colOff>
      <xdr:row>62</xdr:row>
      <xdr:rowOff>19685</xdr:rowOff>
    </xdr:to>
    <xdr:sp macro="" textlink="">
      <xdr:nvSpPr>
        <xdr:cNvPr id="197" name="楕円 196"/>
        <xdr:cNvSpPr/>
      </xdr:nvSpPr>
      <xdr:spPr>
        <a:xfrm>
          <a:off x="1968500" y="105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140335</xdr:rowOff>
    </xdr:from>
    <xdr:to xmlns:xdr="http://schemas.openxmlformats.org/drawingml/2006/spreadsheetDrawing">
      <xdr:col>15</xdr:col>
      <xdr:colOff>50800</xdr:colOff>
      <xdr:row>61</xdr:row>
      <xdr:rowOff>150495</xdr:rowOff>
    </xdr:to>
    <xdr:cxnSp macro="">
      <xdr:nvCxnSpPr>
        <xdr:cNvPr id="198" name="直線コネクタ 197"/>
        <xdr:cNvCxnSpPr/>
      </xdr:nvCxnSpPr>
      <xdr:spPr>
        <a:xfrm>
          <a:off x="2019300" y="105987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80010</xdr:rowOff>
    </xdr:from>
    <xdr:to xmlns:xdr="http://schemas.openxmlformats.org/drawingml/2006/spreadsheetDrawing">
      <xdr:col>6</xdr:col>
      <xdr:colOff>38100</xdr:colOff>
      <xdr:row>62</xdr:row>
      <xdr:rowOff>10160</xdr:rowOff>
    </xdr:to>
    <xdr:sp macro="" textlink="">
      <xdr:nvSpPr>
        <xdr:cNvPr id="199" name="楕円 198"/>
        <xdr:cNvSpPr/>
      </xdr:nvSpPr>
      <xdr:spPr>
        <a:xfrm>
          <a:off x="1079500" y="1053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130810</xdr:rowOff>
    </xdr:from>
    <xdr:to xmlns:xdr="http://schemas.openxmlformats.org/drawingml/2006/spreadsheetDrawing">
      <xdr:col>10</xdr:col>
      <xdr:colOff>114300</xdr:colOff>
      <xdr:row>61</xdr:row>
      <xdr:rowOff>140335</xdr:rowOff>
    </xdr:to>
    <xdr:cxnSp macro="">
      <xdr:nvCxnSpPr>
        <xdr:cNvPr id="200" name="直線コネクタ 199"/>
        <xdr:cNvCxnSpPr/>
      </xdr:nvCxnSpPr>
      <xdr:spPr>
        <a:xfrm>
          <a:off x="1130300" y="105892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152400</xdr:rowOff>
    </xdr:from>
    <xdr:ext cx="405130" cy="259080"/>
    <xdr:sp macro="" textlink="">
      <xdr:nvSpPr>
        <xdr:cNvPr id="201" name="n_1aveValue【橋りょう・トンネル】&#10;有形固定資産減価償却率"/>
        <xdr:cNvSpPr txBox="1"/>
      </xdr:nvSpPr>
      <xdr:spPr>
        <a:xfrm>
          <a:off x="3582035" y="10267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139065</xdr:rowOff>
    </xdr:from>
    <xdr:ext cx="401320" cy="259080"/>
    <xdr:sp macro="" textlink="">
      <xdr:nvSpPr>
        <xdr:cNvPr id="202" name="n_2aveValue【橋りょう・トンネル】&#10;有形固定資産減価償却率"/>
        <xdr:cNvSpPr txBox="1"/>
      </xdr:nvSpPr>
      <xdr:spPr>
        <a:xfrm>
          <a:off x="2705735" y="102546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133985</xdr:rowOff>
    </xdr:from>
    <xdr:ext cx="401320" cy="255270"/>
    <xdr:sp macro="" textlink="">
      <xdr:nvSpPr>
        <xdr:cNvPr id="203" name="n_3aveValue【橋りょう・トンネル】&#10;有形固定資産減価償却率"/>
        <xdr:cNvSpPr txBox="1"/>
      </xdr:nvSpPr>
      <xdr:spPr>
        <a:xfrm>
          <a:off x="1816735" y="102495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67310</xdr:rowOff>
    </xdr:from>
    <xdr:ext cx="401320" cy="259080"/>
    <xdr:sp macro="" textlink="">
      <xdr:nvSpPr>
        <xdr:cNvPr id="204" name="n_4aveValue【橋りょう・トンネル】&#10;有形固定資産減価償却率"/>
        <xdr:cNvSpPr txBox="1"/>
      </xdr:nvSpPr>
      <xdr:spPr>
        <a:xfrm>
          <a:off x="927735" y="10182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33655</xdr:rowOff>
    </xdr:from>
    <xdr:ext cx="405130" cy="258445"/>
    <xdr:sp macro="" textlink="">
      <xdr:nvSpPr>
        <xdr:cNvPr id="205" name="n_1mainValue【橋りょう・トンネル】&#10;有形固定資産減価償却率"/>
        <xdr:cNvSpPr txBox="1"/>
      </xdr:nvSpPr>
      <xdr:spPr>
        <a:xfrm>
          <a:off x="3582035" y="10663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20955</xdr:rowOff>
    </xdr:from>
    <xdr:ext cx="401320" cy="255270"/>
    <xdr:sp macro="" textlink="">
      <xdr:nvSpPr>
        <xdr:cNvPr id="206" name="n_2mainValue【橋りょう・トンネル】&#10;有形固定資産減価償却率"/>
        <xdr:cNvSpPr txBox="1"/>
      </xdr:nvSpPr>
      <xdr:spPr>
        <a:xfrm>
          <a:off x="2705735" y="106508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10795</xdr:rowOff>
    </xdr:from>
    <xdr:ext cx="401320" cy="258445"/>
    <xdr:sp macro="" textlink="">
      <xdr:nvSpPr>
        <xdr:cNvPr id="207" name="n_3mainValue【橋りょう・トンネル】&#10;有形固定資産減価償却率"/>
        <xdr:cNvSpPr txBox="1"/>
      </xdr:nvSpPr>
      <xdr:spPr>
        <a:xfrm>
          <a:off x="1816735" y="1064069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1270</xdr:rowOff>
    </xdr:from>
    <xdr:ext cx="401320" cy="259080"/>
    <xdr:sp macro="" textlink="">
      <xdr:nvSpPr>
        <xdr:cNvPr id="208" name="n_4mainValue【橋りょう・トンネル】&#10;有形固定資産減価償却率"/>
        <xdr:cNvSpPr txBox="1"/>
      </xdr:nvSpPr>
      <xdr:spPr>
        <a:xfrm>
          <a:off x="927735" y="106311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7" name="テキスト ボックス 216"/>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5110" cy="259080"/>
    <xdr:sp macro="" textlink="">
      <xdr:nvSpPr>
        <xdr:cNvPr id="220" name="テキスト ボックス 219"/>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62</xdr:row>
      <xdr:rowOff>4445</xdr:rowOff>
    </xdr:from>
    <xdr:ext cx="591820" cy="259080"/>
    <xdr:sp macro="" textlink="">
      <xdr:nvSpPr>
        <xdr:cNvPr id="222" name="テキスト ボックス 221"/>
        <xdr:cNvSpPr txBox="1"/>
      </xdr:nvSpPr>
      <xdr:spPr>
        <a:xfrm>
          <a:off x="6008370" y="1063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20955</xdr:rowOff>
    </xdr:from>
    <xdr:ext cx="591820" cy="255270"/>
    <xdr:sp macro="" textlink="">
      <xdr:nvSpPr>
        <xdr:cNvPr id="224" name="テキスト ボックス 223"/>
        <xdr:cNvSpPr txBox="1"/>
      </xdr:nvSpPr>
      <xdr:spPr>
        <a:xfrm>
          <a:off x="6008370" y="1030795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58</xdr:row>
      <xdr:rowOff>37465</xdr:rowOff>
    </xdr:from>
    <xdr:ext cx="591820" cy="259080"/>
    <xdr:sp macro="" textlink="">
      <xdr:nvSpPr>
        <xdr:cNvPr id="226" name="テキスト ボックス 225"/>
        <xdr:cNvSpPr txBox="1"/>
      </xdr:nvSpPr>
      <xdr:spPr>
        <a:xfrm>
          <a:off x="6008370" y="99815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53975</xdr:rowOff>
    </xdr:from>
    <xdr:ext cx="591820" cy="255270"/>
    <xdr:sp macro="" textlink="">
      <xdr:nvSpPr>
        <xdr:cNvPr id="228" name="テキスト ボックス 227"/>
        <xdr:cNvSpPr txBox="1"/>
      </xdr:nvSpPr>
      <xdr:spPr>
        <a:xfrm>
          <a:off x="6008370" y="965517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1990" cy="259080"/>
    <xdr:sp macro="" textlink="">
      <xdr:nvSpPr>
        <xdr:cNvPr id="230" name="テキスト ボックス 229"/>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1990" cy="255270"/>
    <xdr:sp macro="" textlink="">
      <xdr:nvSpPr>
        <xdr:cNvPr id="232" name="テキスト ボックス 231"/>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62230</xdr:rowOff>
    </xdr:from>
    <xdr:to xmlns:xdr="http://schemas.openxmlformats.org/drawingml/2006/spreadsheetDrawing">
      <xdr:col>54</xdr:col>
      <xdr:colOff>189865</xdr:colOff>
      <xdr:row>64</xdr:row>
      <xdr:rowOff>130175</xdr:rowOff>
    </xdr:to>
    <xdr:cxnSp macro="">
      <xdr:nvCxnSpPr>
        <xdr:cNvPr id="234" name="直線コネクタ 233"/>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378460" cy="255270"/>
    <xdr:sp macro="" textlink="">
      <xdr:nvSpPr>
        <xdr:cNvPr id="235" name="【橋りょう・トンネル】&#10;一人当たり有形固定資産（償却資産）額最小値テキスト"/>
        <xdr:cNvSpPr txBox="1"/>
      </xdr:nvSpPr>
      <xdr:spPr>
        <a:xfrm>
          <a:off x="10515600" y="111067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36" name="直線コネクタ 235"/>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8890</xdr:rowOff>
    </xdr:from>
    <xdr:ext cx="598805" cy="255270"/>
    <xdr:sp macro="" textlink="">
      <xdr:nvSpPr>
        <xdr:cNvPr id="237" name="【橋りょう・トンネル】&#10;一人当たり有形固定資産（償却資産）額最大値テキスト"/>
        <xdr:cNvSpPr txBox="1"/>
      </xdr:nvSpPr>
      <xdr:spPr>
        <a:xfrm>
          <a:off x="10515600" y="92671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62230</xdr:rowOff>
    </xdr:from>
    <xdr:to xmlns:xdr="http://schemas.openxmlformats.org/drawingml/2006/spreadsheetDrawing">
      <xdr:col>55</xdr:col>
      <xdr:colOff>88900</xdr:colOff>
      <xdr:row>55</xdr:row>
      <xdr:rowOff>62230</xdr:rowOff>
    </xdr:to>
    <xdr:cxnSp macro="">
      <xdr:nvCxnSpPr>
        <xdr:cNvPr id="238" name="直線コネクタ 237"/>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122555</xdr:rowOff>
    </xdr:from>
    <xdr:ext cx="598805" cy="255270"/>
    <xdr:sp macro="" textlink="">
      <xdr:nvSpPr>
        <xdr:cNvPr id="239" name="【橋りょう・トンネル】&#10;一人当たり有形固定資産（償却資産）額平均値テキスト"/>
        <xdr:cNvSpPr txBox="1"/>
      </xdr:nvSpPr>
      <xdr:spPr>
        <a:xfrm>
          <a:off x="10515600" y="104095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99695</xdr:rowOff>
    </xdr:from>
    <xdr:to xmlns:xdr="http://schemas.openxmlformats.org/drawingml/2006/spreadsheetDrawing">
      <xdr:col>55</xdr:col>
      <xdr:colOff>50800</xdr:colOff>
      <xdr:row>62</xdr:row>
      <xdr:rowOff>29845</xdr:rowOff>
    </xdr:to>
    <xdr:sp macro="" textlink="">
      <xdr:nvSpPr>
        <xdr:cNvPr id="240" name="フローチャート: 判断 239"/>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116205</xdr:rowOff>
    </xdr:from>
    <xdr:to xmlns:xdr="http://schemas.openxmlformats.org/drawingml/2006/spreadsheetDrawing">
      <xdr:col>50</xdr:col>
      <xdr:colOff>165100</xdr:colOff>
      <xdr:row>62</xdr:row>
      <xdr:rowOff>46355</xdr:rowOff>
    </xdr:to>
    <xdr:sp macro="" textlink="">
      <xdr:nvSpPr>
        <xdr:cNvPr id="241" name="フローチャート: 判断 240"/>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111125</xdr:rowOff>
    </xdr:from>
    <xdr:to xmlns:xdr="http://schemas.openxmlformats.org/drawingml/2006/spreadsheetDrawing">
      <xdr:col>46</xdr:col>
      <xdr:colOff>38100</xdr:colOff>
      <xdr:row>62</xdr:row>
      <xdr:rowOff>41275</xdr:rowOff>
    </xdr:to>
    <xdr:sp macro="" textlink="">
      <xdr:nvSpPr>
        <xdr:cNvPr id="242" name="フローチャート: 判断 241"/>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166370</xdr:rowOff>
    </xdr:from>
    <xdr:to xmlns:xdr="http://schemas.openxmlformats.org/drawingml/2006/spreadsheetDrawing">
      <xdr:col>41</xdr:col>
      <xdr:colOff>101600</xdr:colOff>
      <xdr:row>62</xdr:row>
      <xdr:rowOff>95885</xdr:rowOff>
    </xdr:to>
    <xdr:sp macro="" textlink="">
      <xdr:nvSpPr>
        <xdr:cNvPr id="243" name="フローチャート: 判断 242"/>
        <xdr:cNvSpPr/>
      </xdr:nvSpPr>
      <xdr:spPr>
        <a:xfrm>
          <a:off x="7810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29210</xdr:rowOff>
    </xdr:from>
    <xdr:to xmlns:xdr="http://schemas.openxmlformats.org/drawingml/2006/spreadsheetDrawing">
      <xdr:col>36</xdr:col>
      <xdr:colOff>165100</xdr:colOff>
      <xdr:row>62</xdr:row>
      <xdr:rowOff>130810</xdr:rowOff>
    </xdr:to>
    <xdr:sp macro="" textlink="">
      <xdr:nvSpPr>
        <xdr:cNvPr id="244" name="フローチャート: 判断 243"/>
        <xdr:cNvSpPr/>
      </xdr:nvSpPr>
      <xdr:spPr>
        <a:xfrm>
          <a:off x="6921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45" name="テキスト ボックス 244"/>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6" name="テキスト ボックス 245"/>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7" name="テキスト ボックス 246"/>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8" name="テキスト ボックス 247"/>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9" name="テキスト ボックス 248"/>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132080</xdr:rowOff>
    </xdr:from>
    <xdr:to xmlns:xdr="http://schemas.openxmlformats.org/drawingml/2006/spreadsheetDrawing">
      <xdr:col>55</xdr:col>
      <xdr:colOff>50800</xdr:colOff>
      <xdr:row>63</xdr:row>
      <xdr:rowOff>62230</xdr:rowOff>
    </xdr:to>
    <xdr:sp macro="" textlink="">
      <xdr:nvSpPr>
        <xdr:cNvPr id="250" name="楕円 249"/>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110490</xdr:rowOff>
    </xdr:from>
    <xdr:ext cx="598805" cy="255270"/>
    <xdr:sp macro="" textlink="">
      <xdr:nvSpPr>
        <xdr:cNvPr id="251" name="【橋りょう・トンネル】&#10;一人当たり有形固定資産（償却資産）額該当値テキスト"/>
        <xdr:cNvSpPr txBox="1"/>
      </xdr:nvSpPr>
      <xdr:spPr>
        <a:xfrm>
          <a:off x="10515600" y="107403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133985</xdr:rowOff>
    </xdr:from>
    <xdr:to xmlns:xdr="http://schemas.openxmlformats.org/drawingml/2006/spreadsheetDrawing">
      <xdr:col>50</xdr:col>
      <xdr:colOff>165100</xdr:colOff>
      <xdr:row>63</xdr:row>
      <xdr:rowOff>64135</xdr:rowOff>
    </xdr:to>
    <xdr:sp macro="" textlink="">
      <xdr:nvSpPr>
        <xdr:cNvPr id="252" name="楕円 251"/>
        <xdr:cNvSpPr/>
      </xdr:nvSpPr>
      <xdr:spPr>
        <a:xfrm>
          <a:off x="9588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11430</xdr:rowOff>
    </xdr:from>
    <xdr:to xmlns:xdr="http://schemas.openxmlformats.org/drawingml/2006/spreadsheetDrawing">
      <xdr:col>55</xdr:col>
      <xdr:colOff>0</xdr:colOff>
      <xdr:row>63</xdr:row>
      <xdr:rowOff>13335</xdr:rowOff>
    </xdr:to>
    <xdr:cxnSp macro="">
      <xdr:nvCxnSpPr>
        <xdr:cNvPr id="253" name="直線コネクタ 252"/>
        <xdr:cNvCxnSpPr/>
      </xdr:nvCxnSpPr>
      <xdr:spPr>
        <a:xfrm flipV="1">
          <a:off x="9639300" y="108127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139700</xdr:rowOff>
    </xdr:from>
    <xdr:to xmlns:xdr="http://schemas.openxmlformats.org/drawingml/2006/spreadsheetDrawing">
      <xdr:col>46</xdr:col>
      <xdr:colOff>38100</xdr:colOff>
      <xdr:row>63</xdr:row>
      <xdr:rowOff>69850</xdr:rowOff>
    </xdr:to>
    <xdr:sp macro="" textlink="">
      <xdr:nvSpPr>
        <xdr:cNvPr id="254" name="楕円 253"/>
        <xdr:cNvSpPr/>
      </xdr:nvSpPr>
      <xdr:spPr>
        <a:xfrm>
          <a:off x="8699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13335</xdr:rowOff>
    </xdr:from>
    <xdr:to xmlns:xdr="http://schemas.openxmlformats.org/drawingml/2006/spreadsheetDrawing">
      <xdr:col>50</xdr:col>
      <xdr:colOff>114300</xdr:colOff>
      <xdr:row>63</xdr:row>
      <xdr:rowOff>19050</xdr:rowOff>
    </xdr:to>
    <xdr:cxnSp macro="">
      <xdr:nvCxnSpPr>
        <xdr:cNvPr id="255" name="直線コネクタ 254"/>
        <xdr:cNvCxnSpPr/>
      </xdr:nvCxnSpPr>
      <xdr:spPr>
        <a:xfrm flipV="1">
          <a:off x="8750300" y="108146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146050</xdr:rowOff>
    </xdr:from>
    <xdr:to xmlns:xdr="http://schemas.openxmlformats.org/drawingml/2006/spreadsheetDrawing">
      <xdr:col>41</xdr:col>
      <xdr:colOff>101600</xdr:colOff>
      <xdr:row>63</xdr:row>
      <xdr:rowOff>76200</xdr:rowOff>
    </xdr:to>
    <xdr:sp macro="" textlink="">
      <xdr:nvSpPr>
        <xdr:cNvPr id="256" name="楕円 255"/>
        <xdr:cNvSpPr/>
      </xdr:nvSpPr>
      <xdr:spPr>
        <a:xfrm>
          <a:off x="7810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19050</xdr:rowOff>
    </xdr:from>
    <xdr:to xmlns:xdr="http://schemas.openxmlformats.org/drawingml/2006/spreadsheetDrawing">
      <xdr:col>45</xdr:col>
      <xdr:colOff>177800</xdr:colOff>
      <xdr:row>63</xdr:row>
      <xdr:rowOff>25400</xdr:rowOff>
    </xdr:to>
    <xdr:cxnSp macro="">
      <xdr:nvCxnSpPr>
        <xdr:cNvPr id="257" name="直線コネクタ 256"/>
        <xdr:cNvCxnSpPr/>
      </xdr:nvCxnSpPr>
      <xdr:spPr>
        <a:xfrm flipV="1">
          <a:off x="7861300" y="108204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151765</xdr:rowOff>
    </xdr:from>
    <xdr:to xmlns:xdr="http://schemas.openxmlformats.org/drawingml/2006/spreadsheetDrawing">
      <xdr:col>36</xdr:col>
      <xdr:colOff>165100</xdr:colOff>
      <xdr:row>63</xdr:row>
      <xdr:rowOff>81915</xdr:rowOff>
    </xdr:to>
    <xdr:sp macro="" textlink="">
      <xdr:nvSpPr>
        <xdr:cNvPr id="258" name="楕円 257"/>
        <xdr:cNvSpPr/>
      </xdr:nvSpPr>
      <xdr:spPr>
        <a:xfrm>
          <a:off x="69215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25400</xdr:rowOff>
    </xdr:from>
    <xdr:to xmlns:xdr="http://schemas.openxmlformats.org/drawingml/2006/spreadsheetDrawing">
      <xdr:col>41</xdr:col>
      <xdr:colOff>50800</xdr:colOff>
      <xdr:row>63</xdr:row>
      <xdr:rowOff>31115</xdr:rowOff>
    </xdr:to>
    <xdr:cxnSp macro="">
      <xdr:nvCxnSpPr>
        <xdr:cNvPr id="259" name="直線コネクタ 258"/>
        <xdr:cNvCxnSpPr/>
      </xdr:nvCxnSpPr>
      <xdr:spPr>
        <a:xfrm flipV="1">
          <a:off x="6972300" y="108267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63500</xdr:rowOff>
    </xdr:from>
    <xdr:ext cx="594995" cy="255270"/>
    <xdr:sp macro="" textlink="">
      <xdr:nvSpPr>
        <xdr:cNvPr id="260" name="n_1aveValue【橋りょう・トンネル】&#10;一人当たり有形固定資産（償却資産）額"/>
        <xdr:cNvSpPr txBox="1"/>
      </xdr:nvSpPr>
      <xdr:spPr>
        <a:xfrm>
          <a:off x="9326880" y="103505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57785</xdr:rowOff>
    </xdr:from>
    <xdr:ext cx="594995" cy="259080"/>
    <xdr:sp macro="" textlink="">
      <xdr:nvSpPr>
        <xdr:cNvPr id="261" name="n_2aveValue【橋りょう・トンネル】&#10;一人当たり有形固定資産（償却資産）額"/>
        <xdr:cNvSpPr txBox="1"/>
      </xdr:nvSpPr>
      <xdr:spPr>
        <a:xfrm>
          <a:off x="8450580" y="103447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112395</xdr:rowOff>
    </xdr:from>
    <xdr:ext cx="594995" cy="255270"/>
    <xdr:sp macro="" textlink="">
      <xdr:nvSpPr>
        <xdr:cNvPr id="262" name="n_3aveValue【橋りょう・トンネル】&#10;一人当たり有形固定資産（償却資産）額"/>
        <xdr:cNvSpPr txBox="1"/>
      </xdr:nvSpPr>
      <xdr:spPr>
        <a:xfrm>
          <a:off x="7561580" y="103993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147320</xdr:rowOff>
    </xdr:from>
    <xdr:ext cx="594995" cy="259080"/>
    <xdr:sp macro="" textlink="">
      <xdr:nvSpPr>
        <xdr:cNvPr id="263" name="n_4aveValue【橋りょう・トンネル】&#10;一人当たり有形固定資産（償却資産）額"/>
        <xdr:cNvSpPr txBox="1"/>
      </xdr:nvSpPr>
      <xdr:spPr>
        <a:xfrm>
          <a:off x="6672580" y="104343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55245</xdr:rowOff>
    </xdr:from>
    <xdr:ext cx="594995" cy="255270"/>
    <xdr:sp macro="" textlink="">
      <xdr:nvSpPr>
        <xdr:cNvPr id="264" name="n_1mainValue【橋りょう・トンネル】&#10;一人当たり有形固定資産（償却資産）額"/>
        <xdr:cNvSpPr txBox="1"/>
      </xdr:nvSpPr>
      <xdr:spPr>
        <a:xfrm>
          <a:off x="9326880" y="10856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60960</xdr:rowOff>
    </xdr:from>
    <xdr:ext cx="594995" cy="259080"/>
    <xdr:sp macro="" textlink="">
      <xdr:nvSpPr>
        <xdr:cNvPr id="265" name="n_2mainValue【橋りょう・トンネル】&#10;一人当たり有形固定資産（償却資産）額"/>
        <xdr:cNvSpPr txBox="1"/>
      </xdr:nvSpPr>
      <xdr:spPr>
        <a:xfrm>
          <a:off x="8450580" y="10862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67310</xdr:rowOff>
    </xdr:from>
    <xdr:ext cx="594995" cy="259080"/>
    <xdr:sp macro="" textlink="">
      <xdr:nvSpPr>
        <xdr:cNvPr id="266" name="n_3mainValue【橋りょう・トンネル】&#10;一人当たり有形固定資産（償却資産）額"/>
        <xdr:cNvSpPr txBox="1"/>
      </xdr:nvSpPr>
      <xdr:spPr>
        <a:xfrm>
          <a:off x="7561580" y="108686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73025</xdr:rowOff>
    </xdr:from>
    <xdr:ext cx="594995" cy="259080"/>
    <xdr:sp macro="" textlink="">
      <xdr:nvSpPr>
        <xdr:cNvPr id="267" name="n_4mainValue【橋りょう・トンネル】&#10;一人当たり有形固定資産（償却資産）額"/>
        <xdr:cNvSpPr txBox="1"/>
      </xdr:nvSpPr>
      <xdr:spPr>
        <a:xfrm>
          <a:off x="6672580" y="108743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6" name="テキスト ボックス 275"/>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8" name="テキスト ボックス 277"/>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80" name="テキスト ボックス 279"/>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86" name="テキスト ボックス 285"/>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90" name="テキスト ボックス 289"/>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40640</xdr:rowOff>
    </xdr:from>
    <xdr:to xmlns:xdr="http://schemas.openxmlformats.org/drawingml/2006/spreadsheetDrawing">
      <xdr:col>24</xdr:col>
      <xdr:colOff>62865</xdr:colOff>
      <xdr:row>86</xdr:row>
      <xdr:rowOff>93345</xdr:rowOff>
    </xdr:to>
    <xdr:cxnSp macro="">
      <xdr:nvCxnSpPr>
        <xdr:cNvPr id="292" name="直線コネクタ 291"/>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97790</xdr:rowOff>
    </xdr:from>
    <xdr:ext cx="405130" cy="255270"/>
    <xdr:sp macro="" textlink="">
      <xdr:nvSpPr>
        <xdr:cNvPr id="293" name="【公営住宅】&#10;有形固定資産減価償却率最小値テキスト"/>
        <xdr:cNvSpPr txBox="1"/>
      </xdr:nvSpPr>
      <xdr:spPr>
        <a:xfrm>
          <a:off x="4673600" y="14842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93345</xdr:rowOff>
    </xdr:from>
    <xdr:to xmlns:xdr="http://schemas.openxmlformats.org/drawingml/2006/spreadsheetDrawing">
      <xdr:col>24</xdr:col>
      <xdr:colOff>152400</xdr:colOff>
      <xdr:row>86</xdr:row>
      <xdr:rowOff>93345</xdr:rowOff>
    </xdr:to>
    <xdr:cxnSp macro="">
      <xdr:nvCxnSpPr>
        <xdr:cNvPr id="294" name="直線コネクタ 293"/>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158115</xdr:rowOff>
    </xdr:from>
    <xdr:ext cx="405130" cy="255270"/>
    <xdr:sp macro="" textlink="">
      <xdr:nvSpPr>
        <xdr:cNvPr id="295" name="【公営住宅】&#10;有形固定資産減価償却率最大値テキスト"/>
        <xdr:cNvSpPr txBox="1"/>
      </xdr:nvSpPr>
      <xdr:spPr>
        <a:xfrm>
          <a:off x="4673600" y="131883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40640</xdr:rowOff>
    </xdr:from>
    <xdr:to xmlns:xdr="http://schemas.openxmlformats.org/drawingml/2006/spreadsheetDrawing">
      <xdr:col>24</xdr:col>
      <xdr:colOff>152400</xdr:colOff>
      <xdr:row>78</xdr:row>
      <xdr:rowOff>40640</xdr:rowOff>
    </xdr:to>
    <xdr:cxnSp macro="">
      <xdr:nvCxnSpPr>
        <xdr:cNvPr id="296" name="直線コネクタ 295"/>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22860</xdr:rowOff>
    </xdr:from>
    <xdr:ext cx="405130" cy="259080"/>
    <xdr:sp macro="" textlink="">
      <xdr:nvSpPr>
        <xdr:cNvPr id="297" name="【公営住宅】&#10;有形固定資産減価償却率平均値テキスト"/>
        <xdr:cNvSpPr txBox="1"/>
      </xdr:nvSpPr>
      <xdr:spPr>
        <a:xfrm>
          <a:off x="4673600" y="14253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44450</xdr:rowOff>
    </xdr:from>
    <xdr:to xmlns:xdr="http://schemas.openxmlformats.org/drawingml/2006/spreadsheetDrawing">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130175</xdr:rowOff>
    </xdr:from>
    <xdr:to xmlns:xdr="http://schemas.openxmlformats.org/drawingml/2006/spreadsheetDrawing">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71120</xdr:rowOff>
    </xdr:from>
    <xdr:to xmlns:xdr="http://schemas.openxmlformats.org/drawingml/2006/spreadsheetDrawing">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34925</xdr:rowOff>
    </xdr:from>
    <xdr:to xmlns:xdr="http://schemas.openxmlformats.org/drawingml/2006/spreadsheetDrawing">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65405</xdr:rowOff>
    </xdr:from>
    <xdr:to xmlns:xdr="http://schemas.openxmlformats.org/drawingml/2006/spreadsheetDrawing">
      <xdr:col>6</xdr:col>
      <xdr:colOff>38100</xdr:colOff>
      <xdr:row>82</xdr:row>
      <xdr:rowOff>167005</xdr:rowOff>
    </xdr:to>
    <xdr:sp macro="" textlink="">
      <xdr:nvSpPr>
        <xdr:cNvPr id="302" name="フローチャート: 判断 301"/>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107315</xdr:rowOff>
    </xdr:from>
    <xdr:to xmlns:xdr="http://schemas.openxmlformats.org/drawingml/2006/spreadsheetDrawing">
      <xdr:col>24</xdr:col>
      <xdr:colOff>114300</xdr:colOff>
      <xdr:row>83</xdr:row>
      <xdr:rowOff>37465</xdr:rowOff>
    </xdr:to>
    <xdr:sp macro="" textlink="">
      <xdr:nvSpPr>
        <xdr:cNvPr id="308" name="楕円 307"/>
        <xdr:cNvSpPr/>
      </xdr:nvSpPr>
      <xdr:spPr>
        <a:xfrm>
          <a:off x="45847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130175</xdr:rowOff>
    </xdr:from>
    <xdr:ext cx="405130" cy="259080"/>
    <xdr:sp macro="" textlink="">
      <xdr:nvSpPr>
        <xdr:cNvPr id="309" name="【公営住宅】&#10;有形固定資産減価償却率該当値テキスト"/>
        <xdr:cNvSpPr txBox="1"/>
      </xdr:nvSpPr>
      <xdr:spPr>
        <a:xfrm>
          <a:off x="4673600" y="1401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88265</xdr:rowOff>
    </xdr:from>
    <xdr:to xmlns:xdr="http://schemas.openxmlformats.org/drawingml/2006/spreadsheetDrawing">
      <xdr:col>20</xdr:col>
      <xdr:colOff>38100</xdr:colOff>
      <xdr:row>83</xdr:row>
      <xdr:rowOff>18415</xdr:rowOff>
    </xdr:to>
    <xdr:sp macro="" textlink="">
      <xdr:nvSpPr>
        <xdr:cNvPr id="310" name="楕円 309"/>
        <xdr:cNvSpPr/>
      </xdr:nvSpPr>
      <xdr:spPr>
        <a:xfrm>
          <a:off x="3746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139065</xdr:rowOff>
    </xdr:from>
    <xdr:to xmlns:xdr="http://schemas.openxmlformats.org/drawingml/2006/spreadsheetDrawing">
      <xdr:col>24</xdr:col>
      <xdr:colOff>63500</xdr:colOff>
      <xdr:row>82</xdr:row>
      <xdr:rowOff>158115</xdr:rowOff>
    </xdr:to>
    <xdr:cxnSp macro="">
      <xdr:nvCxnSpPr>
        <xdr:cNvPr id="311" name="直線コネクタ 310"/>
        <xdr:cNvCxnSpPr/>
      </xdr:nvCxnSpPr>
      <xdr:spPr>
        <a:xfrm>
          <a:off x="3797300" y="141979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48260</xdr:rowOff>
    </xdr:from>
    <xdr:to xmlns:xdr="http://schemas.openxmlformats.org/drawingml/2006/spreadsheetDrawing">
      <xdr:col>15</xdr:col>
      <xdr:colOff>101600</xdr:colOff>
      <xdr:row>82</xdr:row>
      <xdr:rowOff>149860</xdr:rowOff>
    </xdr:to>
    <xdr:sp macro="" textlink="">
      <xdr:nvSpPr>
        <xdr:cNvPr id="312" name="楕円 311"/>
        <xdr:cNvSpPr/>
      </xdr:nvSpPr>
      <xdr:spPr>
        <a:xfrm>
          <a:off x="28575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99060</xdr:rowOff>
    </xdr:from>
    <xdr:to xmlns:xdr="http://schemas.openxmlformats.org/drawingml/2006/spreadsheetDrawing">
      <xdr:col>19</xdr:col>
      <xdr:colOff>177800</xdr:colOff>
      <xdr:row>82</xdr:row>
      <xdr:rowOff>139065</xdr:rowOff>
    </xdr:to>
    <xdr:cxnSp macro="">
      <xdr:nvCxnSpPr>
        <xdr:cNvPr id="313" name="直線コネクタ 312"/>
        <xdr:cNvCxnSpPr/>
      </xdr:nvCxnSpPr>
      <xdr:spPr>
        <a:xfrm>
          <a:off x="2908300" y="141579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15875</xdr:rowOff>
    </xdr:from>
    <xdr:to xmlns:xdr="http://schemas.openxmlformats.org/drawingml/2006/spreadsheetDrawing">
      <xdr:col>10</xdr:col>
      <xdr:colOff>165100</xdr:colOff>
      <xdr:row>82</xdr:row>
      <xdr:rowOff>117475</xdr:rowOff>
    </xdr:to>
    <xdr:sp macro="" textlink="">
      <xdr:nvSpPr>
        <xdr:cNvPr id="314" name="楕円 313"/>
        <xdr:cNvSpPr/>
      </xdr:nvSpPr>
      <xdr:spPr>
        <a:xfrm>
          <a:off x="1968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66675</xdr:rowOff>
    </xdr:from>
    <xdr:to xmlns:xdr="http://schemas.openxmlformats.org/drawingml/2006/spreadsheetDrawing">
      <xdr:col>15</xdr:col>
      <xdr:colOff>50800</xdr:colOff>
      <xdr:row>82</xdr:row>
      <xdr:rowOff>99060</xdr:rowOff>
    </xdr:to>
    <xdr:cxnSp macro="">
      <xdr:nvCxnSpPr>
        <xdr:cNvPr id="315" name="直線コネクタ 314"/>
        <xdr:cNvCxnSpPr/>
      </xdr:nvCxnSpPr>
      <xdr:spPr>
        <a:xfrm>
          <a:off x="2019300" y="141255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149225</xdr:rowOff>
    </xdr:from>
    <xdr:to xmlns:xdr="http://schemas.openxmlformats.org/drawingml/2006/spreadsheetDrawing">
      <xdr:col>6</xdr:col>
      <xdr:colOff>38100</xdr:colOff>
      <xdr:row>82</xdr:row>
      <xdr:rowOff>79375</xdr:rowOff>
    </xdr:to>
    <xdr:sp macro="" textlink="">
      <xdr:nvSpPr>
        <xdr:cNvPr id="316" name="楕円 315"/>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29210</xdr:rowOff>
    </xdr:from>
    <xdr:to xmlns:xdr="http://schemas.openxmlformats.org/drawingml/2006/spreadsheetDrawing">
      <xdr:col>10</xdr:col>
      <xdr:colOff>114300</xdr:colOff>
      <xdr:row>82</xdr:row>
      <xdr:rowOff>66675</xdr:rowOff>
    </xdr:to>
    <xdr:cxnSp macro="">
      <xdr:nvCxnSpPr>
        <xdr:cNvPr id="317" name="直線コネクタ 316"/>
        <xdr:cNvCxnSpPr/>
      </xdr:nvCxnSpPr>
      <xdr:spPr>
        <a:xfrm>
          <a:off x="1130300" y="140881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52070</xdr:rowOff>
    </xdr:from>
    <xdr:ext cx="405130" cy="255270"/>
    <xdr:sp macro="" textlink="">
      <xdr:nvSpPr>
        <xdr:cNvPr id="318" name="n_1aveValue【公営住宅】&#10;有形固定資産減価償却率"/>
        <xdr:cNvSpPr txBox="1"/>
      </xdr:nvSpPr>
      <xdr:spPr>
        <a:xfrm>
          <a:off x="3582035" y="142824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163830</xdr:rowOff>
    </xdr:from>
    <xdr:ext cx="401320" cy="259080"/>
    <xdr:sp macro="" textlink="">
      <xdr:nvSpPr>
        <xdr:cNvPr id="319" name="n_2aveValue【公営住宅】&#10;有形固定資産減価償却率"/>
        <xdr:cNvSpPr txBox="1"/>
      </xdr:nvSpPr>
      <xdr:spPr>
        <a:xfrm>
          <a:off x="2705735" y="142227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127635</xdr:rowOff>
    </xdr:from>
    <xdr:ext cx="401320" cy="259080"/>
    <xdr:sp macro="" textlink="">
      <xdr:nvSpPr>
        <xdr:cNvPr id="320" name="n_3aveValue【公営住宅】&#10;有形固定資産減価償却率"/>
        <xdr:cNvSpPr txBox="1"/>
      </xdr:nvSpPr>
      <xdr:spPr>
        <a:xfrm>
          <a:off x="1816735" y="141865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158115</xdr:rowOff>
    </xdr:from>
    <xdr:ext cx="401320" cy="255270"/>
    <xdr:sp macro="" textlink="">
      <xdr:nvSpPr>
        <xdr:cNvPr id="321" name="n_4aveValue【公営住宅】&#10;有形固定資産減価償却率"/>
        <xdr:cNvSpPr txBox="1"/>
      </xdr:nvSpPr>
      <xdr:spPr>
        <a:xfrm>
          <a:off x="927735" y="142170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34925</xdr:rowOff>
    </xdr:from>
    <xdr:ext cx="405130" cy="259080"/>
    <xdr:sp macro="" textlink="">
      <xdr:nvSpPr>
        <xdr:cNvPr id="322" name="n_1mainValue【公営住宅】&#10;有形固定資産減価償却率"/>
        <xdr:cNvSpPr txBox="1"/>
      </xdr:nvSpPr>
      <xdr:spPr>
        <a:xfrm>
          <a:off x="3582035" y="13922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166370</xdr:rowOff>
    </xdr:from>
    <xdr:ext cx="401320" cy="255270"/>
    <xdr:sp macro="" textlink="">
      <xdr:nvSpPr>
        <xdr:cNvPr id="323" name="n_2mainValue【公営住宅】&#10;有形固定資産減価償却率"/>
        <xdr:cNvSpPr txBox="1"/>
      </xdr:nvSpPr>
      <xdr:spPr>
        <a:xfrm>
          <a:off x="2705735" y="138823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133985</xdr:rowOff>
    </xdr:from>
    <xdr:ext cx="401320" cy="255270"/>
    <xdr:sp macro="" textlink="">
      <xdr:nvSpPr>
        <xdr:cNvPr id="324" name="n_3mainValue【公営住宅】&#10;有形固定資産減価償却率"/>
        <xdr:cNvSpPr txBox="1"/>
      </xdr:nvSpPr>
      <xdr:spPr>
        <a:xfrm>
          <a:off x="1816735" y="138499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95885</xdr:rowOff>
    </xdr:from>
    <xdr:ext cx="401320" cy="259080"/>
    <xdr:sp macro="" textlink="">
      <xdr:nvSpPr>
        <xdr:cNvPr id="325" name="n_4mainValue【公営住宅】&#10;有形固定資産減価償却率"/>
        <xdr:cNvSpPr txBox="1"/>
      </xdr:nvSpPr>
      <xdr:spPr>
        <a:xfrm>
          <a:off x="927735" y="138118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34" name="テキスト ボックス 333"/>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3550" cy="255270"/>
    <xdr:sp macro="" textlink="">
      <xdr:nvSpPr>
        <xdr:cNvPr id="337" name="テキスト ボックス 336"/>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3550" cy="259080"/>
    <xdr:sp macro="" textlink="">
      <xdr:nvSpPr>
        <xdr:cNvPr id="339" name="テキスト ボックス 338"/>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3550" cy="259080"/>
    <xdr:sp macro="" textlink="">
      <xdr:nvSpPr>
        <xdr:cNvPr id="341" name="テキスト ボックス 340"/>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3550" cy="255270"/>
    <xdr:sp macro="" textlink="">
      <xdr:nvSpPr>
        <xdr:cNvPr id="343" name="テキスト ボックス 342"/>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3550" cy="259080"/>
    <xdr:sp macro="" textlink="">
      <xdr:nvSpPr>
        <xdr:cNvPr id="345" name="テキスト ボックス 344"/>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47" name="テキスト ボックス 346"/>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123825</xdr:rowOff>
    </xdr:from>
    <xdr:to xmlns:xdr="http://schemas.openxmlformats.org/drawingml/2006/spreadsheetDrawing">
      <xdr:col>54</xdr:col>
      <xdr:colOff>189865</xdr:colOff>
      <xdr:row>86</xdr:row>
      <xdr:rowOff>81280</xdr:rowOff>
    </xdr:to>
    <xdr:cxnSp macro="">
      <xdr:nvCxnSpPr>
        <xdr:cNvPr id="349" name="直線コネクタ 348"/>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85090</xdr:rowOff>
    </xdr:from>
    <xdr:ext cx="469900" cy="259080"/>
    <xdr:sp macro="" textlink="">
      <xdr:nvSpPr>
        <xdr:cNvPr id="350" name="【公営住宅】&#10;一人当たり面積最小値テキスト"/>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81280</xdr:rowOff>
    </xdr:from>
    <xdr:to xmlns:xdr="http://schemas.openxmlformats.org/drawingml/2006/spreadsheetDrawing">
      <xdr:col>55</xdr:col>
      <xdr:colOff>88900</xdr:colOff>
      <xdr:row>86</xdr:row>
      <xdr:rowOff>81280</xdr:rowOff>
    </xdr:to>
    <xdr:cxnSp macro="">
      <xdr:nvCxnSpPr>
        <xdr:cNvPr id="351" name="直線コネクタ 350"/>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70485</xdr:rowOff>
    </xdr:from>
    <xdr:ext cx="469900" cy="259080"/>
    <xdr:sp macro="" textlink="">
      <xdr:nvSpPr>
        <xdr:cNvPr id="352" name="【公営住宅】&#10;一人当たり面積最大値テキスト"/>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123825</xdr:rowOff>
    </xdr:from>
    <xdr:to xmlns:xdr="http://schemas.openxmlformats.org/drawingml/2006/spreadsheetDrawing">
      <xdr:col>55</xdr:col>
      <xdr:colOff>88900</xdr:colOff>
      <xdr:row>77</xdr:row>
      <xdr:rowOff>123825</xdr:rowOff>
    </xdr:to>
    <xdr:cxnSp macro="">
      <xdr:nvCxnSpPr>
        <xdr:cNvPr id="353" name="直線コネクタ 352"/>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139065</xdr:rowOff>
    </xdr:from>
    <xdr:ext cx="469900" cy="259080"/>
    <xdr:sp macro="" textlink="">
      <xdr:nvSpPr>
        <xdr:cNvPr id="354" name="【公営住宅】&#10;一人当たり面積平均値テキスト"/>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116205</xdr:rowOff>
    </xdr:from>
    <xdr:to xmlns:xdr="http://schemas.openxmlformats.org/drawingml/2006/spreadsheetDrawing">
      <xdr:col>55</xdr:col>
      <xdr:colOff>50800</xdr:colOff>
      <xdr:row>85</xdr:row>
      <xdr:rowOff>46355</xdr:rowOff>
    </xdr:to>
    <xdr:sp macro="" textlink="">
      <xdr:nvSpPr>
        <xdr:cNvPr id="355" name="フローチャート: 判断 354"/>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100330</xdr:rowOff>
    </xdr:from>
    <xdr:to xmlns:xdr="http://schemas.openxmlformats.org/drawingml/2006/spreadsheetDrawing">
      <xdr:col>50</xdr:col>
      <xdr:colOff>165100</xdr:colOff>
      <xdr:row>85</xdr:row>
      <xdr:rowOff>30480</xdr:rowOff>
    </xdr:to>
    <xdr:sp macro="" textlink="">
      <xdr:nvSpPr>
        <xdr:cNvPr id="356" name="フローチャート: 判断 355"/>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102235</xdr:rowOff>
    </xdr:from>
    <xdr:to xmlns:xdr="http://schemas.openxmlformats.org/drawingml/2006/spreadsheetDrawing">
      <xdr:col>46</xdr:col>
      <xdr:colOff>38100</xdr:colOff>
      <xdr:row>85</xdr:row>
      <xdr:rowOff>32385</xdr:rowOff>
    </xdr:to>
    <xdr:sp macro="" textlink="">
      <xdr:nvSpPr>
        <xdr:cNvPr id="357" name="フローチャート: 判断 356"/>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112395</xdr:rowOff>
    </xdr:from>
    <xdr:to xmlns:xdr="http://schemas.openxmlformats.org/drawingml/2006/spreadsheetDrawing">
      <xdr:col>41</xdr:col>
      <xdr:colOff>101600</xdr:colOff>
      <xdr:row>85</xdr:row>
      <xdr:rowOff>42545</xdr:rowOff>
    </xdr:to>
    <xdr:sp macro="" textlink="">
      <xdr:nvSpPr>
        <xdr:cNvPr id="358" name="フローチャート: 判断 357"/>
        <xdr:cNvSpPr/>
      </xdr:nvSpPr>
      <xdr:spPr>
        <a:xfrm>
          <a:off x="7810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116840</xdr:rowOff>
    </xdr:from>
    <xdr:to xmlns:xdr="http://schemas.openxmlformats.org/drawingml/2006/spreadsheetDrawing">
      <xdr:col>36</xdr:col>
      <xdr:colOff>165100</xdr:colOff>
      <xdr:row>85</xdr:row>
      <xdr:rowOff>46990</xdr:rowOff>
    </xdr:to>
    <xdr:sp macro="" textlink="">
      <xdr:nvSpPr>
        <xdr:cNvPr id="359" name="フローチャート: 判断 358"/>
        <xdr:cNvSpPr/>
      </xdr:nvSpPr>
      <xdr:spPr>
        <a:xfrm>
          <a:off x="6921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169545</xdr:rowOff>
    </xdr:from>
    <xdr:to xmlns:xdr="http://schemas.openxmlformats.org/drawingml/2006/spreadsheetDrawing">
      <xdr:col>55</xdr:col>
      <xdr:colOff>50800</xdr:colOff>
      <xdr:row>85</xdr:row>
      <xdr:rowOff>99695</xdr:rowOff>
    </xdr:to>
    <xdr:sp macro="" textlink="">
      <xdr:nvSpPr>
        <xdr:cNvPr id="365" name="楕円 364"/>
        <xdr:cNvSpPr/>
      </xdr:nvSpPr>
      <xdr:spPr>
        <a:xfrm>
          <a:off x="104267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147955</xdr:rowOff>
    </xdr:from>
    <xdr:ext cx="469900" cy="258445"/>
    <xdr:sp macro="" textlink="">
      <xdr:nvSpPr>
        <xdr:cNvPr id="366" name="【公営住宅】&#10;一人当たり面積該当値テキスト"/>
        <xdr:cNvSpPr txBox="1"/>
      </xdr:nvSpPr>
      <xdr:spPr>
        <a:xfrm>
          <a:off x="10515600" y="14549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170815</xdr:rowOff>
    </xdr:from>
    <xdr:to xmlns:xdr="http://schemas.openxmlformats.org/drawingml/2006/spreadsheetDrawing">
      <xdr:col>50</xdr:col>
      <xdr:colOff>165100</xdr:colOff>
      <xdr:row>85</xdr:row>
      <xdr:rowOff>100965</xdr:rowOff>
    </xdr:to>
    <xdr:sp macro="" textlink="">
      <xdr:nvSpPr>
        <xdr:cNvPr id="367" name="楕円 366"/>
        <xdr:cNvSpPr/>
      </xdr:nvSpPr>
      <xdr:spPr>
        <a:xfrm>
          <a:off x="9588500" y="1457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48895</xdr:rowOff>
    </xdr:from>
    <xdr:to xmlns:xdr="http://schemas.openxmlformats.org/drawingml/2006/spreadsheetDrawing">
      <xdr:col>55</xdr:col>
      <xdr:colOff>0</xdr:colOff>
      <xdr:row>85</xdr:row>
      <xdr:rowOff>50165</xdr:rowOff>
    </xdr:to>
    <xdr:cxnSp macro="">
      <xdr:nvCxnSpPr>
        <xdr:cNvPr id="368" name="直線コネクタ 367"/>
        <xdr:cNvCxnSpPr/>
      </xdr:nvCxnSpPr>
      <xdr:spPr>
        <a:xfrm flipV="1">
          <a:off x="9639300" y="146221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635</xdr:rowOff>
    </xdr:from>
    <xdr:to xmlns:xdr="http://schemas.openxmlformats.org/drawingml/2006/spreadsheetDrawing">
      <xdr:col>46</xdr:col>
      <xdr:colOff>38100</xdr:colOff>
      <xdr:row>85</xdr:row>
      <xdr:rowOff>102235</xdr:rowOff>
    </xdr:to>
    <xdr:sp macro="" textlink="">
      <xdr:nvSpPr>
        <xdr:cNvPr id="369" name="楕円 368"/>
        <xdr:cNvSpPr/>
      </xdr:nvSpPr>
      <xdr:spPr>
        <a:xfrm>
          <a:off x="8699500" y="145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50165</xdr:rowOff>
    </xdr:from>
    <xdr:to xmlns:xdr="http://schemas.openxmlformats.org/drawingml/2006/spreadsheetDrawing">
      <xdr:col>50</xdr:col>
      <xdr:colOff>114300</xdr:colOff>
      <xdr:row>85</xdr:row>
      <xdr:rowOff>52070</xdr:rowOff>
    </xdr:to>
    <xdr:cxnSp macro="">
      <xdr:nvCxnSpPr>
        <xdr:cNvPr id="370" name="直線コネクタ 369"/>
        <xdr:cNvCxnSpPr/>
      </xdr:nvCxnSpPr>
      <xdr:spPr>
        <a:xfrm flipV="1">
          <a:off x="8750300" y="146234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3175</xdr:rowOff>
    </xdr:from>
    <xdr:to xmlns:xdr="http://schemas.openxmlformats.org/drawingml/2006/spreadsheetDrawing">
      <xdr:col>41</xdr:col>
      <xdr:colOff>101600</xdr:colOff>
      <xdr:row>85</xdr:row>
      <xdr:rowOff>104775</xdr:rowOff>
    </xdr:to>
    <xdr:sp macro="" textlink="">
      <xdr:nvSpPr>
        <xdr:cNvPr id="371" name="楕円 370"/>
        <xdr:cNvSpPr/>
      </xdr:nvSpPr>
      <xdr:spPr>
        <a:xfrm>
          <a:off x="7810500" y="1457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52070</xdr:rowOff>
    </xdr:from>
    <xdr:to xmlns:xdr="http://schemas.openxmlformats.org/drawingml/2006/spreadsheetDrawing">
      <xdr:col>45</xdr:col>
      <xdr:colOff>177800</xdr:colOff>
      <xdr:row>85</xdr:row>
      <xdr:rowOff>53975</xdr:rowOff>
    </xdr:to>
    <xdr:cxnSp macro="">
      <xdr:nvCxnSpPr>
        <xdr:cNvPr id="372" name="直線コネクタ 371"/>
        <xdr:cNvCxnSpPr/>
      </xdr:nvCxnSpPr>
      <xdr:spPr>
        <a:xfrm flipV="1">
          <a:off x="7861300" y="146253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3810</xdr:rowOff>
    </xdr:from>
    <xdr:to xmlns:xdr="http://schemas.openxmlformats.org/drawingml/2006/spreadsheetDrawing">
      <xdr:col>36</xdr:col>
      <xdr:colOff>165100</xdr:colOff>
      <xdr:row>85</xdr:row>
      <xdr:rowOff>105410</xdr:rowOff>
    </xdr:to>
    <xdr:sp macro="" textlink="">
      <xdr:nvSpPr>
        <xdr:cNvPr id="373" name="楕円 372"/>
        <xdr:cNvSpPr/>
      </xdr:nvSpPr>
      <xdr:spPr>
        <a:xfrm>
          <a:off x="6921500" y="1457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53975</xdr:rowOff>
    </xdr:from>
    <xdr:to xmlns:xdr="http://schemas.openxmlformats.org/drawingml/2006/spreadsheetDrawing">
      <xdr:col>41</xdr:col>
      <xdr:colOff>50800</xdr:colOff>
      <xdr:row>85</xdr:row>
      <xdr:rowOff>54610</xdr:rowOff>
    </xdr:to>
    <xdr:cxnSp macro="">
      <xdr:nvCxnSpPr>
        <xdr:cNvPr id="374" name="直線コネクタ 373"/>
        <xdr:cNvCxnSpPr/>
      </xdr:nvCxnSpPr>
      <xdr:spPr>
        <a:xfrm flipV="1">
          <a:off x="6972300" y="146272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46990</xdr:rowOff>
    </xdr:from>
    <xdr:ext cx="469900" cy="259080"/>
    <xdr:sp macro="" textlink="">
      <xdr:nvSpPr>
        <xdr:cNvPr id="375" name="n_1aveValue【公営住宅】&#10;一人当たり面積"/>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48895</xdr:rowOff>
    </xdr:from>
    <xdr:ext cx="466090" cy="259080"/>
    <xdr:sp macro="" textlink="">
      <xdr:nvSpPr>
        <xdr:cNvPr id="376" name="n_2aveValue【公営住宅】&#10;一人当たり面積"/>
        <xdr:cNvSpPr txBox="1"/>
      </xdr:nvSpPr>
      <xdr:spPr>
        <a:xfrm>
          <a:off x="8515350" y="142792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59055</xdr:rowOff>
    </xdr:from>
    <xdr:ext cx="466090" cy="259080"/>
    <xdr:sp macro="" textlink="">
      <xdr:nvSpPr>
        <xdr:cNvPr id="377" name="n_3aveValue【公営住宅】&#10;一人当たり面積"/>
        <xdr:cNvSpPr txBox="1"/>
      </xdr:nvSpPr>
      <xdr:spPr>
        <a:xfrm>
          <a:off x="7626350" y="14289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63500</xdr:rowOff>
    </xdr:from>
    <xdr:ext cx="466090" cy="255270"/>
    <xdr:sp macro="" textlink="">
      <xdr:nvSpPr>
        <xdr:cNvPr id="378" name="n_4aveValue【公営住宅】&#10;一人当たり面積"/>
        <xdr:cNvSpPr txBox="1"/>
      </xdr:nvSpPr>
      <xdr:spPr>
        <a:xfrm>
          <a:off x="6737350" y="14293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92075</xdr:rowOff>
    </xdr:from>
    <xdr:ext cx="469900" cy="259080"/>
    <xdr:sp macro="" textlink="">
      <xdr:nvSpPr>
        <xdr:cNvPr id="379" name="n_1mainValue【公営住宅】&#10;一人当たり面積"/>
        <xdr:cNvSpPr txBox="1"/>
      </xdr:nvSpPr>
      <xdr:spPr>
        <a:xfrm>
          <a:off x="9391650" y="14665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93345</xdr:rowOff>
    </xdr:from>
    <xdr:ext cx="466090" cy="259080"/>
    <xdr:sp macro="" textlink="">
      <xdr:nvSpPr>
        <xdr:cNvPr id="380" name="n_2mainValue【公営住宅】&#10;一人当たり面積"/>
        <xdr:cNvSpPr txBox="1"/>
      </xdr:nvSpPr>
      <xdr:spPr>
        <a:xfrm>
          <a:off x="8515350" y="146665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95885</xdr:rowOff>
    </xdr:from>
    <xdr:ext cx="466090" cy="259080"/>
    <xdr:sp macro="" textlink="">
      <xdr:nvSpPr>
        <xdr:cNvPr id="381" name="n_3mainValue【公営住宅】&#10;一人当たり面積"/>
        <xdr:cNvSpPr txBox="1"/>
      </xdr:nvSpPr>
      <xdr:spPr>
        <a:xfrm>
          <a:off x="7626350" y="146691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96520</xdr:rowOff>
    </xdr:from>
    <xdr:ext cx="466090" cy="259080"/>
    <xdr:sp macro="" textlink="">
      <xdr:nvSpPr>
        <xdr:cNvPr id="382" name="n_4mainValue【公営住宅】&#10;一人当たり面積"/>
        <xdr:cNvSpPr txBox="1"/>
      </xdr:nvSpPr>
      <xdr:spPr>
        <a:xfrm>
          <a:off x="6737350" y="146697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640" cy="225425"/>
    <xdr:sp macro="" textlink="">
      <xdr:nvSpPr>
        <xdr:cNvPr id="407" name="テキスト ボックス 406"/>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9080"/>
    <xdr:sp macro="" textlink="">
      <xdr:nvSpPr>
        <xdr:cNvPr id="409" name="テキスト ボックス 408"/>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411" name="テキスト ボックス 410"/>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270"/>
    <xdr:sp macro="" textlink="">
      <xdr:nvSpPr>
        <xdr:cNvPr id="413" name="テキスト ボックス 412"/>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270"/>
    <xdr:sp macro="" textlink="">
      <xdr:nvSpPr>
        <xdr:cNvPr id="419" name="テキスト ボックス 418"/>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280" cy="259080"/>
    <xdr:sp macro="" textlink="">
      <xdr:nvSpPr>
        <xdr:cNvPr id="421" name="テキスト ボックス 420"/>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53340</xdr:rowOff>
    </xdr:from>
    <xdr:to xmlns:xdr="http://schemas.openxmlformats.org/drawingml/2006/spreadsheetDrawing">
      <xdr:col>85</xdr:col>
      <xdr:colOff>126365</xdr:colOff>
      <xdr:row>42</xdr:row>
      <xdr:rowOff>38100</xdr:rowOff>
    </xdr:to>
    <xdr:cxnSp macro="">
      <xdr:nvCxnSpPr>
        <xdr:cNvPr id="423" name="直線コネクタ 422"/>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5270"/>
    <xdr:sp macro="" textlink="">
      <xdr:nvSpPr>
        <xdr:cNvPr id="424" name="【認定こども園・幼稚園・保育所】&#10;有形固定資産減価償却率最小値テキスト"/>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0</xdr:rowOff>
    </xdr:from>
    <xdr:ext cx="405130" cy="259080"/>
    <xdr:sp macro="" textlink="">
      <xdr:nvSpPr>
        <xdr:cNvPr id="426" name="【認定こども園・幼稚園・保育所】&#10;有形固定資産減価償却率最大値テキスト"/>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53340</xdr:rowOff>
    </xdr:from>
    <xdr:to xmlns:xdr="http://schemas.openxmlformats.org/drawingml/2006/spreadsheetDrawing">
      <xdr:col>86</xdr:col>
      <xdr:colOff>25400</xdr:colOff>
      <xdr:row>33</xdr:row>
      <xdr:rowOff>53340</xdr:rowOff>
    </xdr:to>
    <xdr:cxnSp macro="">
      <xdr:nvCxnSpPr>
        <xdr:cNvPr id="427" name="直線コネクタ 426"/>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137160</xdr:rowOff>
    </xdr:from>
    <xdr:ext cx="405130" cy="259080"/>
    <xdr:sp macro="" textlink="">
      <xdr:nvSpPr>
        <xdr:cNvPr id="428" name="【認定こども園・幼稚園・保育所】&#10;有形固定資産減価償却率平均値テキスト"/>
        <xdr:cNvSpPr txBox="1"/>
      </xdr:nvSpPr>
      <xdr:spPr>
        <a:xfrm>
          <a:off x="16357600" y="630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158750</xdr:rowOff>
    </xdr:from>
    <xdr:to xmlns:xdr="http://schemas.openxmlformats.org/drawingml/2006/spreadsheetDrawing">
      <xdr:col>85</xdr:col>
      <xdr:colOff>177800</xdr:colOff>
      <xdr:row>37</xdr:row>
      <xdr:rowOff>88900</xdr:rowOff>
    </xdr:to>
    <xdr:sp macro="" textlink="">
      <xdr:nvSpPr>
        <xdr:cNvPr id="429" name="フローチャート: 判断 428"/>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153035</xdr:rowOff>
    </xdr:from>
    <xdr:to xmlns:xdr="http://schemas.openxmlformats.org/drawingml/2006/spreadsheetDrawing">
      <xdr:col>81</xdr:col>
      <xdr:colOff>101600</xdr:colOff>
      <xdr:row>37</xdr:row>
      <xdr:rowOff>83185</xdr:rowOff>
    </xdr:to>
    <xdr:sp macro="" textlink="">
      <xdr:nvSpPr>
        <xdr:cNvPr id="430" name="フローチャート: 判断 429"/>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431" name="フローチャート: 判断 430"/>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114935</xdr:rowOff>
    </xdr:from>
    <xdr:to xmlns:xdr="http://schemas.openxmlformats.org/drawingml/2006/spreadsheetDrawing">
      <xdr:col>72</xdr:col>
      <xdr:colOff>38100</xdr:colOff>
      <xdr:row>37</xdr:row>
      <xdr:rowOff>45085</xdr:rowOff>
    </xdr:to>
    <xdr:sp macro="" textlink="">
      <xdr:nvSpPr>
        <xdr:cNvPr id="432" name="フローチャート: 判断 431"/>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101600</xdr:rowOff>
    </xdr:from>
    <xdr:to xmlns:xdr="http://schemas.openxmlformats.org/drawingml/2006/spreadsheetDrawing">
      <xdr:col>67</xdr:col>
      <xdr:colOff>101600</xdr:colOff>
      <xdr:row>37</xdr:row>
      <xdr:rowOff>31750</xdr:rowOff>
    </xdr:to>
    <xdr:sp macro="" textlink="">
      <xdr:nvSpPr>
        <xdr:cNvPr id="433" name="フローチャート: 判断 432"/>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124460</xdr:rowOff>
    </xdr:from>
    <xdr:to xmlns:xdr="http://schemas.openxmlformats.org/drawingml/2006/spreadsheetDrawing">
      <xdr:col>85</xdr:col>
      <xdr:colOff>177800</xdr:colOff>
      <xdr:row>37</xdr:row>
      <xdr:rowOff>54610</xdr:rowOff>
    </xdr:to>
    <xdr:sp macro="" textlink="">
      <xdr:nvSpPr>
        <xdr:cNvPr id="439" name="楕円 438"/>
        <xdr:cNvSpPr/>
      </xdr:nvSpPr>
      <xdr:spPr>
        <a:xfrm>
          <a:off x="16268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147320</xdr:rowOff>
    </xdr:from>
    <xdr:ext cx="405130" cy="259080"/>
    <xdr:sp macro="" textlink="">
      <xdr:nvSpPr>
        <xdr:cNvPr id="440" name="【認定こども園・幼稚園・保育所】&#10;有形固定資産減価償却率該当値テキスト"/>
        <xdr:cNvSpPr txBox="1"/>
      </xdr:nvSpPr>
      <xdr:spPr>
        <a:xfrm>
          <a:off x="16357600" y="614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141605</xdr:rowOff>
    </xdr:from>
    <xdr:to xmlns:xdr="http://schemas.openxmlformats.org/drawingml/2006/spreadsheetDrawing">
      <xdr:col>81</xdr:col>
      <xdr:colOff>101600</xdr:colOff>
      <xdr:row>37</xdr:row>
      <xdr:rowOff>71755</xdr:rowOff>
    </xdr:to>
    <xdr:sp macro="" textlink="">
      <xdr:nvSpPr>
        <xdr:cNvPr id="441" name="楕円 440"/>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3810</xdr:rowOff>
    </xdr:from>
    <xdr:to xmlns:xdr="http://schemas.openxmlformats.org/drawingml/2006/spreadsheetDrawing">
      <xdr:col>85</xdr:col>
      <xdr:colOff>127000</xdr:colOff>
      <xdr:row>37</xdr:row>
      <xdr:rowOff>20955</xdr:rowOff>
    </xdr:to>
    <xdr:cxnSp macro="">
      <xdr:nvCxnSpPr>
        <xdr:cNvPr id="442" name="直線コネクタ 441"/>
        <xdr:cNvCxnSpPr/>
      </xdr:nvCxnSpPr>
      <xdr:spPr>
        <a:xfrm flipV="1">
          <a:off x="15481300" y="634746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6350</xdr:rowOff>
    </xdr:from>
    <xdr:to xmlns:xdr="http://schemas.openxmlformats.org/drawingml/2006/spreadsheetDrawing">
      <xdr:col>76</xdr:col>
      <xdr:colOff>165100</xdr:colOff>
      <xdr:row>37</xdr:row>
      <xdr:rowOff>107950</xdr:rowOff>
    </xdr:to>
    <xdr:sp macro="" textlink="">
      <xdr:nvSpPr>
        <xdr:cNvPr id="443" name="楕円 442"/>
        <xdr:cNvSpPr/>
      </xdr:nvSpPr>
      <xdr:spPr>
        <a:xfrm>
          <a:off x="1454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20955</xdr:rowOff>
    </xdr:from>
    <xdr:to xmlns:xdr="http://schemas.openxmlformats.org/drawingml/2006/spreadsheetDrawing">
      <xdr:col>81</xdr:col>
      <xdr:colOff>50800</xdr:colOff>
      <xdr:row>37</xdr:row>
      <xdr:rowOff>57150</xdr:rowOff>
    </xdr:to>
    <xdr:cxnSp macro="">
      <xdr:nvCxnSpPr>
        <xdr:cNvPr id="444" name="直線コネクタ 443"/>
        <xdr:cNvCxnSpPr/>
      </xdr:nvCxnSpPr>
      <xdr:spPr>
        <a:xfrm flipV="1">
          <a:off x="14592300" y="63646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445" name="楕円 444"/>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19050</xdr:rowOff>
    </xdr:from>
    <xdr:to xmlns:xdr="http://schemas.openxmlformats.org/drawingml/2006/spreadsheetDrawing">
      <xdr:col>76</xdr:col>
      <xdr:colOff>114300</xdr:colOff>
      <xdr:row>37</xdr:row>
      <xdr:rowOff>57150</xdr:rowOff>
    </xdr:to>
    <xdr:cxnSp macro="">
      <xdr:nvCxnSpPr>
        <xdr:cNvPr id="446" name="直線コネクタ 445"/>
        <xdr:cNvCxnSpPr/>
      </xdr:nvCxnSpPr>
      <xdr:spPr>
        <a:xfrm>
          <a:off x="13703300" y="6362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447" name="楕円 446"/>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15240</xdr:rowOff>
    </xdr:from>
    <xdr:to xmlns:xdr="http://schemas.openxmlformats.org/drawingml/2006/spreadsheetDrawing">
      <xdr:col>71</xdr:col>
      <xdr:colOff>177800</xdr:colOff>
      <xdr:row>37</xdr:row>
      <xdr:rowOff>19050</xdr:rowOff>
    </xdr:to>
    <xdr:cxnSp macro="">
      <xdr:nvCxnSpPr>
        <xdr:cNvPr id="448" name="直線コネクタ 447"/>
        <xdr:cNvCxnSpPr/>
      </xdr:nvCxnSpPr>
      <xdr:spPr>
        <a:xfrm>
          <a:off x="12814300" y="63588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74930</xdr:rowOff>
    </xdr:from>
    <xdr:ext cx="405130" cy="255270"/>
    <xdr:sp macro="" textlink="">
      <xdr:nvSpPr>
        <xdr:cNvPr id="449" name="n_1aveValue【認定こども園・幼稚園・保育所】&#10;有形固定資産減価償却率"/>
        <xdr:cNvSpPr txBox="1"/>
      </xdr:nvSpPr>
      <xdr:spPr>
        <a:xfrm>
          <a:off x="15266035" y="64185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69215</xdr:rowOff>
    </xdr:from>
    <xdr:ext cx="401320" cy="259080"/>
    <xdr:sp macro="" textlink="">
      <xdr:nvSpPr>
        <xdr:cNvPr id="450" name="n_2aveValue【認定こども園・幼稚園・保育所】&#10;有形固定資産減価償却率"/>
        <xdr:cNvSpPr txBox="1"/>
      </xdr:nvSpPr>
      <xdr:spPr>
        <a:xfrm>
          <a:off x="14389735" y="60699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61595</xdr:rowOff>
    </xdr:from>
    <xdr:ext cx="401320" cy="259080"/>
    <xdr:sp macro="" textlink="">
      <xdr:nvSpPr>
        <xdr:cNvPr id="451" name="n_3aveValue【認定こども園・幼稚園・保育所】&#10;有形固定資産減価償却率"/>
        <xdr:cNvSpPr txBox="1"/>
      </xdr:nvSpPr>
      <xdr:spPr>
        <a:xfrm>
          <a:off x="13500735" y="6062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48260</xdr:rowOff>
    </xdr:from>
    <xdr:ext cx="401320" cy="259080"/>
    <xdr:sp macro="" textlink="">
      <xdr:nvSpPr>
        <xdr:cNvPr id="452" name="n_4aveValue【認定こども園・幼稚園・保育所】&#10;有形固定資産減価償却率"/>
        <xdr:cNvSpPr txBox="1"/>
      </xdr:nvSpPr>
      <xdr:spPr>
        <a:xfrm>
          <a:off x="12611735" y="60490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88265</xdr:rowOff>
    </xdr:from>
    <xdr:ext cx="405130" cy="255270"/>
    <xdr:sp macro="" textlink="">
      <xdr:nvSpPr>
        <xdr:cNvPr id="453" name="n_1mainValue【認定こども園・幼稚園・保育所】&#10;有形固定資産減価償却率"/>
        <xdr:cNvSpPr txBox="1"/>
      </xdr:nvSpPr>
      <xdr:spPr>
        <a:xfrm>
          <a:off x="15266035" y="60890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99060</xdr:rowOff>
    </xdr:from>
    <xdr:ext cx="401320" cy="255270"/>
    <xdr:sp macro="" textlink="">
      <xdr:nvSpPr>
        <xdr:cNvPr id="454" name="n_2mainValue【認定こども園・幼稚園・保育所】&#10;有形固定資産減価償却率"/>
        <xdr:cNvSpPr txBox="1"/>
      </xdr:nvSpPr>
      <xdr:spPr>
        <a:xfrm>
          <a:off x="14389735" y="64427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60960</xdr:rowOff>
    </xdr:from>
    <xdr:ext cx="401320" cy="259080"/>
    <xdr:sp macro="" textlink="">
      <xdr:nvSpPr>
        <xdr:cNvPr id="455" name="n_3mainValue【認定こども園・幼稚園・保育所】&#10;有形固定資産減価償却率"/>
        <xdr:cNvSpPr txBox="1"/>
      </xdr:nvSpPr>
      <xdr:spPr>
        <a:xfrm>
          <a:off x="13500735" y="6404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57150</xdr:rowOff>
    </xdr:from>
    <xdr:ext cx="401320" cy="259080"/>
    <xdr:sp macro="" textlink="">
      <xdr:nvSpPr>
        <xdr:cNvPr id="456" name="n_4mainValue【認定こども園・幼稚園・保育所】&#10;有形固定資産減価償却率"/>
        <xdr:cNvSpPr txBox="1"/>
      </xdr:nvSpPr>
      <xdr:spPr>
        <a:xfrm>
          <a:off x="12611735" y="6400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465" name="テキスト ボックス 464"/>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3550" cy="259080"/>
    <xdr:sp macro="" textlink="">
      <xdr:nvSpPr>
        <xdr:cNvPr id="468" name="テキスト ボックス 467"/>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3550" cy="255270"/>
    <xdr:sp macro="" textlink="">
      <xdr:nvSpPr>
        <xdr:cNvPr id="470" name="テキスト ボックス 469"/>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3550" cy="259080"/>
    <xdr:sp macro="" textlink="">
      <xdr:nvSpPr>
        <xdr:cNvPr id="472" name="テキスト ボックス 471"/>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3550" cy="259080"/>
    <xdr:sp macro="" textlink="">
      <xdr:nvSpPr>
        <xdr:cNvPr id="474" name="テキスト ボックス 473"/>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3550" cy="255270"/>
    <xdr:sp macro="" textlink="">
      <xdr:nvSpPr>
        <xdr:cNvPr id="476" name="テキスト ボックス 475"/>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9080"/>
    <xdr:sp macro="" textlink="">
      <xdr:nvSpPr>
        <xdr:cNvPr id="478" name="テキスト ボックス 477"/>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137160</xdr:rowOff>
    </xdr:from>
    <xdr:to xmlns:xdr="http://schemas.openxmlformats.org/drawingml/2006/spreadsheetDrawing">
      <xdr:col>116</xdr:col>
      <xdr:colOff>62865</xdr:colOff>
      <xdr:row>42</xdr:row>
      <xdr:rowOff>13335</xdr:rowOff>
    </xdr:to>
    <xdr:cxnSp macro="">
      <xdr:nvCxnSpPr>
        <xdr:cNvPr id="480" name="直線コネクタ 479"/>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17780</xdr:rowOff>
    </xdr:from>
    <xdr:ext cx="469900" cy="255270"/>
    <xdr:sp macro="" textlink="">
      <xdr:nvSpPr>
        <xdr:cNvPr id="481" name="【認定こども園・幼稚園・保育所】&#10;一人当たり面積最小値テキスト"/>
        <xdr:cNvSpPr txBox="1"/>
      </xdr:nvSpPr>
      <xdr:spPr>
        <a:xfrm>
          <a:off x="22199600" y="72186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13335</xdr:rowOff>
    </xdr:from>
    <xdr:to xmlns:xdr="http://schemas.openxmlformats.org/drawingml/2006/spreadsheetDrawing">
      <xdr:col>116</xdr:col>
      <xdr:colOff>152400</xdr:colOff>
      <xdr:row>42</xdr:row>
      <xdr:rowOff>13335</xdr:rowOff>
    </xdr:to>
    <xdr:cxnSp macro="">
      <xdr:nvCxnSpPr>
        <xdr:cNvPr id="482" name="直線コネクタ 481"/>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83820</xdr:rowOff>
    </xdr:from>
    <xdr:ext cx="469900" cy="259080"/>
    <xdr:sp macro="" textlink="">
      <xdr:nvSpPr>
        <xdr:cNvPr id="483" name="【認定こども園・幼稚園・保育所】&#10;一人当たり面積最大値テキスト"/>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137160</xdr:rowOff>
    </xdr:from>
    <xdr:to xmlns:xdr="http://schemas.openxmlformats.org/drawingml/2006/spreadsheetDrawing">
      <xdr:col>116</xdr:col>
      <xdr:colOff>152400</xdr:colOff>
      <xdr:row>34</xdr:row>
      <xdr:rowOff>137160</xdr:rowOff>
    </xdr:to>
    <xdr:cxnSp macro="">
      <xdr:nvCxnSpPr>
        <xdr:cNvPr id="484" name="直線コネクタ 483"/>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110490</xdr:rowOff>
    </xdr:from>
    <xdr:ext cx="469900" cy="255270"/>
    <xdr:sp macro="" textlink="">
      <xdr:nvSpPr>
        <xdr:cNvPr id="485" name="【認定こども園・幼稚園・保育所】&#10;一人当たり面積平均値テキスト"/>
        <xdr:cNvSpPr txBox="1"/>
      </xdr:nvSpPr>
      <xdr:spPr>
        <a:xfrm>
          <a:off x="22199600" y="67970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132080</xdr:rowOff>
    </xdr:from>
    <xdr:to xmlns:xdr="http://schemas.openxmlformats.org/drawingml/2006/spreadsheetDrawing">
      <xdr:col>116</xdr:col>
      <xdr:colOff>114300</xdr:colOff>
      <xdr:row>40</xdr:row>
      <xdr:rowOff>62230</xdr:rowOff>
    </xdr:to>
    <xdr:sp macro="" textlink="">
      <xdr:nvSpPr>
        <xdr:cNvPr id="486" name="フローチャート: 判断 485"/>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128270</xdr:rowOff>
    </xdr:from>
    <xdr:to xmlns:xdr="http://schemas.openxmlformats.org/drawingml/2006/spreadsheetDrawing">
      <xdr:col>112</xdr:col>
      <xdr:colOff>38100</xdr:colOff>
      <xdr:row>40</xdr:row>
      <xdr:rowOff>58420</xdr:rowOff>
    </xdr:to>
    <xdr:sp macro="" textlink="">
      <xdr:nvSpPr>
        <xdr:cNvPr id="487" name="フローチャート: 判断 486"/>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130175</xdr:rowOff>
    </xdr:from>
    <xdr:to xmlns:xdr="http://schemas.openxmlformats.org/drawingml/2006/spreadsheetDrawing">
      <xdr:col>107</xdr:col>
      <xdr:colOff>101600</xdr:colOff>
      <xdr:row>40</xdr:row>
      <xdr:rowOff>60325</xdr:rowOff>
    </xdr:to>
    <xdr:sp macro="" textlink="">
      <xdr:nvSpPr>
        <xdr:cNvPr id="488" name="フローチャート: 判断 487"/>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147320</xdr:rowOff>
    </xdr:from>
    <xdr:to xmlns:xdr="http://schemas.openxmlformats.org/drawingml/2006/spreadsheetDrawing">
      <xdr:col>102</xdr:col>
      <xdr:colOff>165100</xdr:colOff>
      <xdr:row>40</xdr:row>
      <xdr:rowOff>77470</xdr:rowOff>
    </xdr:to>
    <xdr:sp macro="" textlink="">
      <xdr:nvSpPr>
        <xdr:cNvPr id="489" name="フローチャート: 判断 488"/>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154940</xdr:rowOff>
    </xdr:from>
    <xdr:to xmlns:xdr="http://schemas.openxmlformats.org/drawingml/2006/spreadsheetDrawing">
      <xdr:col>98</xdr:col>
      <xdr:colOff>38100</xdr:colOff>
      <xdr:row>40</xdr:row>
      <xdr:rowOff>85090</xdr:rowOff>
    </xdr:to>
    <xdr:sp macro="" textlink="">
      <xdr:nvSpPr>
        <xdr:cNvPr id="490" name="フローチャート: 判断 489"/>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496" name="楕円 495"/>
        <xdr:cNvSpPr/>
      </xdr:nvSpPr>
      <xdr:spPr>
        <a:xfrm>
          <a:off x="22110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154940</xdr:rowOff>
    </xdr:from>
    <xdr:ext cx="469900" cy="255270"/>
    <xdr:sp macro="" textlink="">
      <xdr:nvSpPr>
        <xdr:cNvPr id="497" name="【認定こども園・幼稚園・保育所】&#10;一人当たり面積該当値テキスト"/>
        <xdr:cNvSpPr txBox="1"/>
      </xdr:nvSpPr>
      <xdr:spPr>
        <a:xfrm>
          <a:off x="22199600" y="64985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498" name="楕円 497"/>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133350</xdr:rowOff>
    </xdr:from>
    <xdr:to xmlns:xdr="http://schemas.openxmlformats.org/drawingml/2006/spreadsheetDrawing">
      <xdr:col>116</xdr:col>
      <xdr:colOff>63500</xdr:colOff>
      <xdr:row>39</xdr:row>
      <xdr:rowOff>11430</xdr:rowOff>
    </xdr:to>
    <xdr:cxnSp macro="">
      <xdr:nvCxnSpPr>
        <xdr:cNvPr id="499" name="直線コネクタ 498"/>
        <xdr:cNvCxnSpPr/>
      </xdr:nvCxnSpPr>
      <xdr:spPr>
        <a:xfrm>
          <a:off x="21323300" y="66484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19685</xdr:rowOff>
    </xdr:from>
    <xdr:to xmlns:xdr="http://schemas.openxmlformats.org/drawingml/2006/spreadsheetDrawing">
      <xdr:col>107</xdr:col>
      <xdr:colOff>101600</xdr:colOff>
      <xdr:row>38</xdr:row>
      <xdr:rowOff>121285</xdr:rowOff>
    </xdr:to>
    <xdr:sp macro="" textlink="">
      <xdr:nvSpPr>
        <xdr:cNvPr id="500" name="楕円 499"/>
        <xdr:cNvSpPr/>
      </xdr:nvSpPr>
      <xdr:spPr>
        <a:xfrm>
          <a:off x="2038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70485</xdr:rowOff>
    </xdr:from>
    <xdr:to xmlns:xdr="http://schemas.openxmlformats.org/drawingml/2006/spreadsheetDrawing">
      <xdr:col>111</xdr:col>
      <xdr:colOff>177800</xdr:colOff>
      <xdr:row>38</xdr:row>
      <xdr:rowOff>133350</xdr:rowOff>
    </xdr:to>
    <xdr:cxnSp macro="">
      <xdr:nvCxnSpPr>
        <xdr:cNvPr id="501" name="直線コネクタ 500"/>
        <xdr:cNvCxnSpPr/>
      </xdr:nvCxnSpPr>
      <xdr:spPr>
        <a:xfrm>
          <a:off x="20434300" y="65855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156845</xdr:rowOff>
    </xdr:from>
    <xdr:to xmlns:xdr="http://schemas.openxmlformats.org/drawingml/2006/spreadsheetDrawing">
      <xdr:col>102</xdr:col>
      <xdr:colOff>165100</xdr:colOff>
      <xdr:row>38</xdr:row>
      <xdr:rowOff>86995</xdr:rowOff>
    </xdr:to>
    <xdr:sp macro="" textlink="">
      <xdr:nvSpPr>
        <xdr:cNvPr id="502" name="楕円 501"/>
        <xdr:cNvSpPr/>
      </xdr:nvSpPr>
      <xdr:spPr>
        <a:xfrm>
          <a:off x="19494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36195</xdr:rowOff>
    </xdr:from>
    <xdr:to xmlns:xdr="http://schemas.openxmlformats.org/drawingml/2006/spreadsheetDrawing">
      <xdr:col>107</xdr:col>
      <xdr:colOff>50800</xdr:colOff>
      <xdr:row>38</xdr:row>
      <xdr:rowOff>70485</xdr:rowOff>
    </xdr:to>
    <xdr:cxnSp macro="">
      <xdr:nvCxnSpPr>
        <xdr:cNvPr id="503" name="直線コネクタ 502"/>
        <xdr:cNvCxnSpPr/>
      </xdr:nvCxnSpPr>
      <xdr:spPr>
        <a:xfrm>
          <a:off x="19545300" y="65512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50165</xdr:rowOff>
    </xdr:from>
    <xdr:to xmlns:xdr="http://schemas.openxmlformats.org/drawingml/2006/spreadsheetDrawing">
      <xdr:col>98</xdr:col>
      <xdr:colOff>38100</xdr:colOff>
      <xdr:row>37</xdr:row>
      <xdr:rowOff>151765</xdr:rowOff>
    </xdr:to>
    <xdr:sp macro="" textlink="">
      <xdr:nvSpPr>
        <xdr:cNvPr id="504" name="楕円 503"/>
        <xdr:cNvSpPr/>
      </xdr:nvSpPr>
      <xdr:spPr>
        <a:xfrm>
          <a:off x="18605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100965</xdr:rowOff>
    </xdr:from>
    <xdr:to xmlns:xdr="http://schemas.openxmlformats.org/drawingml/2006/spreadsheetDrawing">
      <xdr:col>102</xdr:col>
      <xdr:colOff>114300</xdr:colOff>
      <xdr:row>38</xdr:row>
      <xdr:rowOff>36195</xdr:rowOff>
    </xdr:to>
    <xdr:cxnSp macro="">
      <xdr:nvCxnSpPr>
        <xdr:cNvPr id="505" name="直線コネクタ 504"/>
        <xdr:cNvCxnSpPr/>
      </xdr:nvCxnSpPr>
      <xdr:spPr>
        <a:xfrm>
          <a:off x="18656300" y="644461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49530</xdr:rowOff>
    </xdr:from>
    <xdr:ext cx="469900" cy="259080"/>
    <xdr:sp macro="" textlink="">
      <xdr:nvSpPr>
        <xdr:cNvPr id="506" name="n_1aveValue【認定こども園・幼稚園・保育所】&#10;一人当たり面積"/>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52070</xdr:rowOff>
    </xdr:from>
    <xdr:ext cx="466090" cy="255270"/>
    <xdr:sp macro="" textlink="">
      <xdr:nvSpPr>
        <xdr:cNvPr id="507" name="n_2aveValue【認定こども園・幼稚園・保育所】&#10;一人当たり面積"/>
        <xdr:cNvSpPr txBox="1"/>
      </xdr:nvSpPr>
      <xdr:spPr>
        <a:xfrm>
          <a:off x="20199350" y="6910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68580</xdr:rowOff>
    </xdr:from>
    <xdr:ext cx="466090" cy="259080"/>
    <xdr:sp macro="" textlink="">
      <xdr:nvSpPr>
        <xdr:cNvPr id="508" name="n_3aveValue【認定こども園・幼稚園・保育所】&#10;一人当たり面積"/>
        <xdr:cNvSpPr txBox="1"/>
      </xdr:nvSpPr>
      <xdr:spPr>
        <a:xfrm>
          <a:off x="19310350" y="6926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76200</xdr:rowOff>
    </xdr:from>
    <xdr:ext cx="466090" cy="255270"/>
    <xdr:sp macro="" textlink="">
      <xdr:nvSpPr>
        <xdr:cNvPr id="509" name="n_4aveValue【認定こども園・幼稚園・保育所】&#10;一人当たり面積"/>
        <xdr:cNvSpPr txBox="1"/>
      </xdr:nvSpPr>
      <xdr:spPr>
        <a:xfrm>
          <a:off x="18421350" y="69342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29210</xdr:rowOff>
    </xdr:from>
    <xdr:ext cx="469900" cy="255270"/>
    <xdr:sp macro="" textlink="">
      <xdr:nvSpPr>
        <xdr:cNvPr id="510" name="n_1mainValue【認定こども園・幼稚園・保育所】&#10;一人当たり面積"/>
        <xdr:cNvSpPr txBox="1"/>
      </xdr:nvSpPr>
      <xdr:spPr>
        <a:xfrm>
          <a:off x="21075650" y="63728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137795</xdr:rowOff>
    </xdr:from>
    <xdr:ext cx="466090" cy="259080"/>
    <xdr:sp macro="" textlink="">
      <xdr:nvSpPr>
        <xdr:cNvPr id="511" name="n_2mainValue【認定こども園・幼稚園・保育所】&#10;一人当たり面積"/>
        <xdr:cNvSpPr txBox="1"/>
      </xdr:nvSpPr>
      <xdr:spPr>
        <a:xfrm>
          <a:off x="20199350" y="63099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103505</xdr:rowOff>
    </xdr:from>
    <xdr:ext cx="466090" cy="259080"/>
    <xdr:sp macro="" textlink="">
      <xdr:nvSpPr>
        <xdr:cNvPr id="512" name="n_3mainValue【認定こども園・幼稚園・保育所】&#10;一人当たり面積"/>
        <xdr:cNvSpPr txBox="1"/>
      </xdr:nvSpPr>
      <xdr:spPr>
        <a:xfrm>
          <a:off x="19310350" y="62757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35</xdr:row>
      <xdr:rowOff>168275</xdr:rowOff>
    </xdr:from>
    <xdr:ext cx="466090" cy="255270"/>
    <xdr:sp macro="" textlink="">
      <xdr:nvSpPr>
        <xdr:cNvPr id="513" name="n_4mainValue【認定こども園・幼稚園・保育所】&#10;一人当たり面積"/>
        <xdr:cNvSpPr txBox="1"/>
      </xdr:nvSpPr>
      <xdr:spPr>
        <a:xfrm>
          <a:off x="18421350" y="6169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640" cy="225425"/>
    <xdr:sp macro="" textlink="">
      <xdr:nvSpPr>
        <xdr:cNvPr id="522" name="テキスト ボックス 521"/>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5270"/>
    <xdr:sp macro="" textlink="">
      <xdr:nvSpPr>
        <xdr:cNvPr id="524" name="テキスト ボックス 523"/>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25" name="直線コネクタ 524"/>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3550" cy="255270"/>
    <xdr:sp macro="" textlink="">
      <xdr:nvSpPr>
        <xdr:cNvPr id="526" name="テキスト ボックス 525"/>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7" name="直線コネクタ 526"/>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5270"/>
    <xdr:sp macro="" textlink="">
      <xdr:nvSpPr>
        <xdr:cNvPr id="528" name="テキスト ボックス 527"/>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9" name="直線コネクタ 528"/>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5270"/>
    <xdr:sp macro="" textlink="">
      <xdr:nvSpPr>
        <xdr:cNvPr id="530" name="テキスト ボックス 529"/>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31" name="直線コネクタ 530"/>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5270"/>
    <xdr:sp macro="" textlink="">
      <xdr:nvSpPr>
        <xdr:cNvPr id="532" name="テキスト ボックス 531"/>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3" name="直線コネクタ 5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270"/>
    <xdr:sp macro="" textlink="">
      <xdr:nvSpPr>
        <xdr:cNvPr id="534" name="テキスト ボックス 533"/>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100330</xdr:rowOff>
    </xdr:from>
    <xdr:to xmlns:xdr="http://schemas.openxmlformats.org/drawingml/2006/spreadsheetDrawing">
      <xdr:col>85</xdr:col>
      <xdr:colOff>126365</xdr:colOff>
      <xdr:row>62</xdr:row>
      <xdr:rowOff>59690</xdr:rowOff>
    </xdr:to>
    <xdr:cxnSp macro="">
      <xdr:nvCxnSpPr>
        <xdr:cNvPr id="536" name="直線コネクタ 535"/>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63500</xdr:rowOff>
    </xdr:from>
    <xdr:ext cx="405130" cy="255270"/>
    <xdr:sp macro="" textlink="">
      <xdr:nvSpPr>
        <xdr:cNvPr id="537" name="【学校施設】&#10;有形固定資産減価償却率最小値テキスト"/>
        <xdr:cNvSpPr txBox="1"/>
      </xdr:nvSpPr>
      <xdr:spPr>
        <a:xfrm>
          <a:off x="16357600" y="106934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59690</xdr:rowOff>
    </xdr:from>
    <xdr:to xmlns:xdr="http://schemas.openxmlformats.org/drawingml/2006/spreadsheetDrawing">
      <xdr:col>86</xdr:col>
      <xdr:colOff>25400</xdr:colOff>
      <xdr:row>62</xdr:row>
      <xdr:rowOff>59690</xdr:rowOff>
    </xdr:to>
    <xdr:cxnSp macro="">
      <xdr:nvCxnSpPr>
        <xdr:cNvPr id="538" name="直線コネクタ 537"/>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46990</xdr:rowOff>
    </xdr:from>
    <xdr:ext cx="405130" cy="259080"/>
    <xdr:sp macro="" textlink="">
      <xdr:nvSpPr>
        <xdr:cNvPr id="539" name="【学校施設】&#10;有形固定資産減価償却率最大値テキスト"/>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100330</xdr:rowOff>
    </xdr:from>
    <xdr:to xmlns:xdr="http://schemas.openxmlformats.org/drawingml/2006/spreadsheetDrawing">
      <xdr:col>86</xdr:col>
      <xdr:colOff>25400</xdr:colOff>
      <xdr:row>55</xdr:row>
      <xdr:rowOff>100330</xdr:rowOff>
    </xdr:to>
    <xdr:cxnSp macro="">
      <xdr:nvCxnSpPr>
        <xdr:cNvPr id="540" name="直線コネクタ 539"/>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12065</xdr:rowOff>
    </xdr:from>
    <xdr:ext cx="405130" cy="259080"/>
    <xdr:sp macro="" textlink="">
      <xdr:nvSpPr>
        <xdr:cNvPr id="541" name="【学校施設】&#10;有形固定資産減価償却率平均値テキスト"/>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33655</xdr:rowOff>
    </xdr:from>
    <xdr:to xmlns:xdr="http://schemas.openxmlformats.org/drawingml/2006/spreadsheetDrawing">
      <xdr:col>85</xdr:col>
      <xdr:colOff>177800</xdr:colOff>
      <xdr:row>59</xdr:row>
      <xdr:rowOff>135255</xdr:rowOff>
    </xdr:to>
    <xdr:sp macro="" textlink="">
      <xdr:nvSpPr>
        <xdr:cNvPr id="542" name="フローチャート: 判断 541"/>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119380</xdr:rowOff>
    </xdr:to>
    <xdr:sp macro="" textlink="">
      <xdr:nvSpPr>
        <xdr:cNvPr id="543" name="フローチャート: 判断 54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134620</xdr:rowOff>
    </xdr:from>
    <xdr:to xmlns:xdr="http://schemas.openxmlformats.org/drawingml/2006/spreadsheetDrawing">
      <xdr:col>76</xdr:col>
      <xdr:colOff>165100</xdr:colOff>
      <xdr:row>59</xdr:row>
      <xdr:rowOff>64770</xdr:rowOff>
    </xdr:to>
    <xdr:sp macro="" textlink="">
      <xdr:nvSpPr>
        <xdr:cNvPr id="544" name="フローチャート: 判断 543"/>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118110</xdr:rowOff>
    </xdr:from>
    <xdr:to xmlns:xdr="http://schemas.openxmlformats.org/drawingml/2006/spreadsheetDrawing">
      <xdr:col>72</xdr:col>
      <xdr:colOff>38100</xdr:colOff>
      <xdr:row>59</xdr:row>
      <xdr:rowOff>48260</xdr:rowOff>
    </xdr:to>
    <xdr:sp macro="" textlink="">
      <xdr:nvSpPr>
        <xdr:cNvPr id="545" name="フローチャート: 判断 544"/>
        <xdr:cNvSpPr/>
      </xdr:nvSpPr>
      <xdr:spPr>
        <a:xfrm>
          <a:off x="13652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111760</xdr:rowOff>
    </xdr:from>
    <xdr:to xmlns:xdr="http://schemas.openxmlformats.org/drawingml/2006/spreadsheetDrawing">
      <xdr:col>67</xdr:col>
      <xdr:colOff>101600</xdr:colOff>
      <xdr:row>59</xdr:row>
      <xdr:rowOff>41910</xdr:rowOff>
    </xdr:to>
    <xdr:sp macro="" textlink="">
      <xdr:nvSpPr>
        <xdr:cNvPr id="546" name="フローチャート: 判断 545"/>
        <xdr:cNvSpPr/>
      </xdr:nvSpPr>
      <xdr:spPr>
        <a:xfrm>
          <a:off x="12763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547" name="テキスト ボックス 546"/>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270"/>
    <xdr:sp macro="" textlink="">
      <xdr:nvSpPr>
        <xdr:cNvPr id="548" name="テキスト ボックス 547"/>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549" name="テキスト ボックス 548"/>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550" name="テキスト ボックス 549"/>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270"/>
    <xdr:sp macro="" textlink="">
      <xdr:nvSpPr>
        <xdr:cNvPr id="551" name="テキスト ボックス 550"/>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66040</xdr:rowOff>
    </xdr:from>
    <xdr:to xmlns:xdr="http://schemas.openxmlformats.org/drawingml/2006/spreadsheetDrawing">
      <xdr:col>85</xdr:col>
      <xdr:colOff>177800</xdr:colOff>
      <xdr:row>58</xdr:row>
      <xdr:rowOff>167640</xdr:rowOff>
    </xdr:to>
    <xdr:sp macro="" textlink="">
      <xdr:nvSpPr>
        <xdr:cNvPr id="552" name="楕円 551"/>
        <xdr:cNvSpPr/>
      </xdr:nvSpPr>
      <xdr:spPr>
        <a:xfrm>
          <a:off x="162687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88900</xdr:rowOff>
    </xdr:from>
    <xdr:ext cx="405130" cy="255270"/>
    <xdr:sp macro="" textlink="">
      <xdr:nvSpPr>
        <xdr:cNvPr id="553" name="【学校施設】&#10;有形固定資産減価償却率該当値テキスト"/>
        <xdr:cNvSpPr txBox="1"/>
      </xdr:nvSpPr>
      <xdr:spPr>
        <a:xfrm>
          <a:off x="16357600" y="98615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10795</xdr:rowOff>
    </xdr:from>
    <xdr:to xmlns:xdr="http://schemas.openxmlformats.org/drawingml/2006/spreadsheetDrawing">
      <xdr:col>81</xdr:col>
      <xdr:colOff>101600</xdr:colOff>
      <xdr:row>58</xdr:row>
      <xdr:rowOff>112395</xdr:rowOff>
    </xdr:to>
    <xdr:sp macro="" textlink="">
      <xdr:nvSpPr>
        <xdr:cNvPr id="554" name="楕円 553"/>
        <xdr:cNvSpPr/>
      </xdr:nvSpPr>
      <xdr:spPr>
        <a:xfrm>
          <a:off x="15430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61595</xdr:rowOff>
    </xdr:from>
    <xdr:to xmlns:xdr="http://schemas.openxmlformats.org/drawingml/2006/spreadsheetDrawing">
      <xdr:col>85</xdr:col>
      <xdr:colOff>127000</xdr:colOff>
      <xdr:row>58</xdr:row>
      <xdr:rowOff>116840</xdr:rowOff>
    </xdr:to>
    <xdr:cxnSp macro="">
      <xdr:nvCxnSpPr>
        <xdr:cNvPr id="555" name="直線コネクタ 554"/>
        <xdr:cNvCxnSpPr/>
      </xdr:nvCxnSpPr>
      <xdr:spPr>
        <a:xfrm>
          <a:off x="15481300" y="100056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127635</xdr:rowOff>
    </xdr:from>
    <xdr:to xmlns:xdr="http://schemas.openxmlformats.org/drawingml/2006/spreadsheetDrawing">
      <xdr:col>76</xdr:col>
      <xdr:colOff>165100</xdr:colOff>
      <xdr:row>58</xdr:row>
      <xdr:rowOff>57785</xdr:rowOff>
    </xdr:to>
    <xdr:sp macro="" textlink="">
      <xdr:nvSpPr>
        <xdr:cNvPr id="556" name="楕円 555"/>
        <xdr:cNvSpPr/>
      </xdr:nvSpPr>
      <xdr:spPr>
        <a:xfrm>
          <a:off x="145415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6985</xdr:rowOff>
    </xdr:from>
    <xdr:to xmlns:xdr="http://schemas.openxmlformats.org/drawingml/2006/spreadsheetDrawing">
      <xdr:col>81</xdr:col>
      <xdr:colOff>50800</xdr:colOff>
      <xdr:row>58</xdr:row>
      <xdr:rowOff>61595</xdr:rowOff>
    </xdr:to>
    <xdr:cxnSp macro="">
      <xdr:nvCxnSpPr>
        <xdr:cNvPr id="557" name="直線コネクタ 556"/>
        <xdr:cNvCxnSpPr/>
      </xdr:nvCxnSpPr>
      <xdr:spPr>
        <a:xfrm>
          <a:off x="14592300" y="99510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70485</xdr:rowOff>
    </xdr:from>
    <xdr:to xmlns:xdr="http://schemas.openxmlformats.org/drawingml/2006/spreadsheetDrawing">
      <xdr:col>72</xdr:col>
      <xdr:colOff>38100</xdr:colOff>
      <xdr:row>58</xdr:row>
      <xdr:rowOff>635</xdr:rowOff>
    </xdr:to>
    <xdr:sp macro="" textlink="">
      <xdr:nvSpPr>
        <xdr:cNvPr id="558" name="楕円 557"/>
        <xdr:cNvSpPr/>
      </xdr:nvSpPr>
      <xdr:spPr>
        <a:xfrm>
          <a:off x="13652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121285</xdr:rowOff>
    </xdr:from>
    <xdr:to xmlns:xdr="http://schemas.openxmlformats.org/drawingml/2006/spreadsheetDrawing">
      <xdr:col>76</xdr:col>
      <xdr:colOff>114300</xdr:colOff>
      <xdr:row>58</xdr:row>
      <xdr:rowOff>6985</xdr:rowOff>
    </xdr:to>
    <xdr:cxnSp macro="">
      <xdr:nvCxnSpPr>
        <xdr:cNvPr id="559" name="直線コネクタ 558"/>
        <xdr:cNvCxnSpPr/>
      </xdr:nvCxnSpPr>
      <xdr:spPr>
        <a:xfrm>
          <a:off x="13703300" y="989393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24765</xdr:rowOff>
    </xdr:from>
    <xdr:to xmlns:xdr="http://schemas.openxmlformats.org/drawingml/2006/spreadsheetDrawing">
      <xdr:col>67</xdr:col>
      <xdr:colOff>101600</xdr:colOff>
      <xdr:row>58</xdr:row>
      <xdr:rowOff>126365</xdr:rowOff>
    </xdr:to>
    <xdr:sp macro="" textlink="">
      <xdr:nvSpPr>
        <xdr:cNvPr id="560" name="楕円 559"/>
        <xdr:cNvSpPr/>
      </xdr:nvSpPr>
      <xdr:spPr>
        <a:xfrm>
          <a:off x="12763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121285</xdr:rowOff>
    </xdr:from>
    <xdr:to xmlns:xdr="http://schemas.openxmlformats.org/drawingml/2006/spreadsheetDrawing">
      <xdr:col>71</xdr:col>
      <xdr:colOff>177800</xdr:colOff>
      <xdr:row>58</xdr:row>
      <xdr:rowOff>75565</xdr:rowOff>
    </xdr:to>
    <xdr:cxnSp macro="">
      <xdr:nvCxnSpPr>
        <xdr:cNvPr id="561" name="直線コネクタ 560"/>
        <xdr:cNvCxnSpPr/>
      </xdr:nvCxnSpPr>
      <xdr:spPr>
        <a:xfrm flipV="1">
          <a:off x="12814300" y="989393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110490</xdr:rowOff>
    </xdr:from>
    <xdr:ext cx="405130" cy="255270"/>
    <xdr:sp macro="" textlink="">
      <xdr:nvSpPr>
        <xdr:cNvPr id="562" name="n_1aveValue【学校施設】&#10;有形固定資産減価償却率"/>
        <xdr:cNvSpPr txBox="1"/>
      </xdr:nvSpPr>
      <xdr:spPr>
        <a:xfrm>
          <a:off x="15266035" y="102260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55880</xdr:rowOff>
    </xdr:from>
    <xdr:ext cx="401320" cy="259080"/>
    <xdr:sp macro="" textlink="">
      <xdr:nvSpPr>
        <xdr:cNvPr id="563" name="n_2aveValue【学校施設】&#10;有形固定資産減価償却率"/>
        <xdr:cNvSpPr txBox="1"/>
      </xdr:nvSpPr>
      <xdr:spPr>
        <a:xfrm>
          <a:off x="14389735" y="10171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39370</xdr:rowOff>
    </xdr:from>
    <xdr:ext cx="401320" cy="259080"/>
    <xdr:sp macro="" textlink="">
      <xdr:nvSpPr>
        <xdr:cNvPr id="564" name="n_3aveValue【学校施設】&#10;有形固定資産減価償却率"/>
        <xdr:cNvSpPr txBox="1"/>
      </xdr:nvSpPr>
      <xdr:spPr>
        <a:xfrm>
          <a:off x="13500735" y="10154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33020</xdr:rowOff>
    </xdr:from>
    <xdr:ext cx="401320" cy="259080"/>
    <xdr:sp macro="" textlink="">
      <xdr:nvSpPr>
        <xdr:cNvPr id="565" name="n_4aveValue【学校施設】&#10;有形固定資産減価償却率"/>
        <xdr:cNvSpPr txBox="1"/>
      </xdr:nvSpPr>
      <xdr:spPr>
        <a:xfrm>
          <a:off x="12611735" y="101485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56</xdr:row>
      <xdr:rowOff>128905</xdr:rowOff>
    </xdr:from>
    <xdr:ext cx="405130" cy="259080"/>
    <xdr:sp macro="" textlink="">
      <xdr:nvSpPr>
        <xdr:cNvPr id="566" name="n_1mainValue【学校施設】&#10;有形固定資産減価償却率"/>
        <xdr:cNvSpPr txBox="1"/>
      </xdr:nvSpPr>
      <xdr:spPr>
        <a:xfrm>
          <a:off x="15266035" y="9730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74930</xdr:rowOff>
    </xdr:from>
    <xdr:ext cx="401320" cy="255270"/>
    <xdr:sp macro="" textlink="">
      <xdr:nvSpPr>
        <xdr:cNvPr id="567" name="n_2mainValue【学校施設】&#10;有形固定資産減価償却率"/>
        <xdr:cNvSpPr txBox="1"/>
      </xdr:nvSpPr>
      <xdr:spPr>
        <a:xfrm>
          <a:off x="14389735" y="96761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17780</xdr:rowOff>
    </xdr:from>
    <xdr:ext cx="401320" cy="255270"/>
    <xdr:sp macro="" textlink="">
      <xdr:nvSpPr>
        <xdr:cNvPr id="568" name="n_3mainValue【学校施設】&#10;有形固定資産減価償却率"/>
        <xdr:cNvSpPr txBox="1"/>
      </xdr:nvSpPr>
      <xdr:spPr>
        <a:xfrm>
          <a:off x="13500735" y="96189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143510</xdr:rowOff>
    </xdr:from>
    <xdr:ext cx="401320" cy="255270"/>
    <xdr:sp macro="" textlink="">
      <xdr:nvSpPr>
        <xdr:cNvPr id="569" name="n_4mainValue【学校施設】&#10;有形固定資産減価償却率"/>
        <xdr:cNvSpPr txBox="1"/>
      </xdr:nvSpPr>
      <xdr:spPr>
        <a:xfrm>
          <a:off x="12611735" y="97447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578" name="テキスト ボックス 577"/>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5270"/>
    <xdr:sp macro="" textlink="">
      <xdr:nvSpPr>
        <xdr:cNvPr id="580" name="テキスト ボックス 579"/>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1" name="直線コネクタ 5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3550" cy="255270"/>
    <xdr:sp macro="" textlink="">
      <xdr:nvSpPr>
        <xdr:cNvPr id="582" name="テキスト ボックス 581"/>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3" name="直線コネクタ 5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3550" cy="255270"/>
    <xdr:sp macro="" textlink="">
      <xdr:nvSpPr>
        <xdr:cNvPr id="584" name="テキスト ボックス 583"/>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5" name="直線コネクタ 5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3550" cy="255270"/>
    <xdr:sp macro="" textlink="">
      <xdr:nvSpPr>
        <xdr:cNvPr id="586" name="テキスト ボックス 585"/>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7" name="直線コネクタ 5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3550" cy="255270"/>
    <xdr:sp macro="" textlink="">
      <xdr:nvSpPr>
        <xdr:cNvPr id="588" name="テキスト ボックス 587"/>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5270"/>
    <xdr:sp macro="" textlink="">
      <xdr:nvSpPr>
        <xdr:cNvPr id="590" name="テキスト ボックス 589"/>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114935</xdr:rowOff>
    </xdr:from>
    <xdr:to xmlns:xdr="http://schemas.openxmlformats.org/drawingml/2006/spreadsheetDrawing">
      <xdr:col>116</xdr:col>
      <xdr:colOff>62865</xdr:colOff>
      <xdr:row>63</xdr:row>
      <xdr:rowOff>117475</xdr:rowOff>
    </xdr:to>
    <xdr:cxnSp macro="">
      <xdr:nvCxnSpPr>
        <xdr:cNvPr id="592" name="直線コネクタ 591"/>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121285</xdr:rowOff>
    </xdr:from>
    <xdr:ext cx="469900" cy="255270"/>
    <xdr:sp macro="" textlink="">
      <xdr:nvSpPr>
        <xdr:cNvPr id="593" name="【学校施設】&#10;一人当たり面積最小値テキスト"/>
        <xdr:cNvSpPr txBox="1"/>
      </xdr:nvSpPr>
      <xdr:spPr>
        <a:xfrm>
          <a:off x="22199600" y="10922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117475</xdr:rowOff>
    </xdr:from>
    <xdr:to xmlns:xdr="http://schemas.openxmlformats.org/drawingml/2006/spreadsheetDrawing">
      <xdr:col>116</xdr:col>
      <xdr:colOff>152400</xdr:colOff>
      <xdr:row>63</xdr:row>
      <xdr:rowOff>117475</xdr:rowOff>
    </xdr:to>
    <xdr:cxnSp macro="">
      <xdr:nvCxnSpPr>
        <xdr:cNvPr id="594" name="直線コネクタ 593"/>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56</xdr:row>
      <xdr:rowOff>61595</xdr:rowOff>
    </xdr:from>
    <xdr:ext cx="469900" cy="259080"/>
    <xdr:sp macro="" textlink="">
      <xdr:nvSpPr>
        <xdr:cNvPr id="595" name="【学校施設】&#10;一人当たり面積最大値テキスト"/>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114935</xdr:rowOff>
    </xdr:from>
    <xdr:to xmlns:xdr="http://schemas.openxmlformats.org/drawingml/2006/spreadsheetDrawing">
      <xdr:col>116</xdr:col>
      <xdr:colOff>152400</xdr:colOff>
      <xdr:row>57</xdr:row>
      <xdr:rowOff>114935</xdr:rowOff>
    </xdr:to>
    <xdr:cxnSp macro="">
      <xdr:nvCxnSpPr>
        <xdr:cNvPr id="596" name="直線コネクタ 595"/>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11430</xdr:rowOff>
    </xdr:from>
    <xdr:ext cx="469900" cy="259080"/>
    <xdr:sp macro="" textlink="">
      <xdr:nvSpPr>
        <xdr:cNvPr id="597" name="【学校施設】&#10;一人当たり面積平均値テキスト"/>
        <xdr:cNvSpPr txBox="1"/>
      </xdr:nvSpPr>
      <xdr:spPr>
        <a:xfrm>
          <a:off x="22199600" y="10298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160020</xdr:rowOff>
    </xdr:from>
    <xdr:to xmlns:xdr="http://schemas.openxmlformats.org/drawingml/2006/spreadsheetDrawing">
      <xdr:col>116</xdr:col>
      <xdr:colOff>114300</xdr:colOff>
      <xdr:row>61</xdr:row>
      <xdr:rowOff>90170</xdr:rowOff>
    </xdr:to>
    <xdr:sp macro="" textlink="">
      <xdr:nvSpPr>
        <xdr:cNvPr id="598" name="フローチャート: 判断 597"/>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161925</xdr:rowOff>
    </xdr:from>
    <xdr:to xmlns:xdr="http://schemas.openxmlformats.org/drawingml/2006/spreadsheetDrawing">
      <xdr:col>112</xdr:col>
      <xdr:colOff>38100</xdr:colOff>
      <xdr:row>61</xdr:row>
      <xdr:rowOff>92075</xdr:rowOff>
    </xdr:to>
    <xdr:sp macro="" textlink="">
      <xdr:nvSpPr>
        <xdr:cNvPr id="599" name="フローチャート: 判断 598"/>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169545</xdr:rowOff>
    </xdr:from>
    <xdr:to xmlns:xdr="http://schemas.openxmlformats.org/drawingml/2006/spreadsheetDrawing">
      <xdr:col>107</xdr:col>
      <xdr:colOff>101600</xdr:colOff>
      <xdr:row>61</xdr:row>
      <xdr:rowOff>99695</xdr:rowOff>
    </xdr:to>
    <xdr:sp macro="" textlink="">
      <xdr:nvSpPr>
        <xdr:cNvPr id="600" name="フローチャート: 判断 599"/>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24130</xdr:rowOff>
    </xdr:from>
    <xdr:to xmlns:xdr="http://schemas.openxmlformats.org/drawingml/2006/spreadsheetDrawing">
      <xdr:col>102</xdr:col>
      <xdr:colOff>165100</xdr:colOff>
      <xdr:row>61</xdr:row>
      <xdr:rowOff>125730</xdr:rowOff>
    </xdr:to>
    <xdr:sp macro="" textlink="">
      <xdr:nvSpPr>
        <xdr:cNvPr id="601" name="フローチャート: 判断 600"/>
        <xdr:cNvSpPr/>
      </xdr:nvSpPr>
      <xdr:spPr>
        <a:xfrm>
          <a:off x="19494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40640</xdr:rowOff>
    </xdr:from>
    <xdr:to xmlns:xdr="http://schemas.openxmlformats.org/drawingml/2006/spreadsheetDrawing">
      <xdr:col>98</xdr:col>
      <xdr:colOff>38100</xdr:colOff>
      <xdr:row>61</xdr:row>
      <xdr:rowOff>141605</xdr:rowOff>
    </xdr:to>
    <xdr:sp macro="" textlink="">
      <xdr:nvSpPr>
        <xdr:cNvPr id="602" name="フローチャート: 判断 601"/>
        <xdr:cNvSpPr/>
      </xdr:nvSpPr>
      <xdr:spPr>
        <a:xfrm>
          <a:off x="18605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270"/>
    <xdr:sp macro="" textlink="">
      <xdr:nvSpPr>
        <xdr:cNvPr id="603" name="テキスト ボックス 602"/>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04" name="テキスト ボックス 603"/>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270"/>
    <xdr:sp macro="" textlink="">
      <xdr:nvSpPr>
        <xdr:cNvPr id="605" name="テキスト ボックス 604"/>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06" name="テキスト ボックス 605"/>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07" name="テキスト ボックス 606"/>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8890</xdr:rowOff>
    </xdr:from>
    <xdr:to xmlns:xdr="http://schemas.openxmlformats.org/drawingml/2006/spreadsheetDrawing">
      <xdr:col>116</xdr:col>
      <xdr:colOff>114300</xdr:colOff>
      <xdr:row>61</xdr:row>
      <xdr:rowOff>110490</xdr:rowOff>
    </xdr:to>
    <xdr:sp macro="" textlink="">
      <xdr:nvSpPr>
        <xdr:cNvPr id="608" name="楕円 607"/>
        <xdr:cNvSpPr/>
      </xdr:nvSpPr>
      <xdr:spPr>
        <a:xfrm>
          <a:off x="22110700" y="104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158750</xdr:rowOff>
    </xdr:from>
    <xdr:ext cx="469900" cy="259080"/>
    <xdr:sp macro="" textlink="">
      <xdr:nvSpPr>
        <xdr:cNvPr id="609" name="【学校施設】&#10;一人当たり面積該当値テキスト"/>
        <xdr:cNvSpPr txBox="1"/>
      </xdr:nvSpPr>
      <xdr:spPr>
        <a:xfrm>
          <a:off x="22199600" y="10445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15240</xdr:rowOff>
    </xdr:from>
    <xdr:to xmlns:xdr="http://schemas.openxmlformats.org/drawingml/2006/spreadsheetDrawing">
      <xdr:col>112</xdr:col>
      <xdr:colOff>38100</xdr:colOff>
      <xdr:row>61</xdr:row>
      <xdr:rowOff>116840</xdr:rowOff>
    </xdr:to>
    <xdr:sp macro="" textlink="">
      <xdr:nvSpPr>
        <xdr:cNvPr id="610" name="楕円 609"/>
        <xdr:cNvSpPr/>
      </xdr:nvSpPr>
      <xdr:spPr>
        <a:xfrm>
          <a:off x="212725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59690</xdr:rowOff>
    </xdr:from>
    <xdr:to xmlns:xdr="http://schemas.openxmlformats.org/drawingml/2006/spreadsheetDrawing">
      <xdr:col>116</xdr:col>
      <xdr:colOff>63500</xdr:colOff>
      <xdr:row>61</xdr:row>
      <xdr:rowOff>66040</xdr:rowOff>
    </xdr:to>
    <xdr:cxnSp macro="">
      <xdr:nvCxnSpPr>
        <xdr:cNvPr id="611" name="直線コネクタ 610"/>
        <xdr:cNvCxnSpPr/>
      </xdr:nvCxnSpPr>
      <xdr:spPr>
        <a:xfrm flipV="1">
          <a:off x="21323300" y="105181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20320</xdr:rowOff>
    </xdr:from>
    <xdr:to xmlns:xdr="http://schemas.openxmlformats.org/drawingml/2006/spreadsheetDrawing">
      <xdr:col>107</xdr:col>
      <xdr:colOff>101600</xdr:colOff>
      <xdr:row>61</xdr:row>
      <xdr:rowOff>121920</xdr:rowOff>
    </xdr:to>
    <xdr:sp macro="" textlink="">
      <xdr:nvSpPr>
        <xdr:cNvPr id="612" name="楕円 611"/>
        <xdr:cNvSpPr/>
      </xdr:nvSpPr>
      <xdr:spPr>
        <a:xfrm>
          <a:off x="20383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66040</xdr:rowOff>
    </xdr:from>
    <xdr:to xmlns:xdr="http://schemas.openxmlformats.org/drawingml/2006/spreadsheetDrawing">
      <xdr:col>111</xdr:col>
      <xdr:colOff>177800</xdr:colOff>
      <xdr:row>61</xdr:row>
      <xdr:rowOff>71120</xdr:rowOff>
    </xdr:to>
    <xdr:cxnSp macro="">
      <xdr:nvCxnSpPr>
        <xdr:cNvPr id="613" name="直線コネクタ 612"/>
        <xdr:cNvCxnSpPr/>
      </xdr:nvCxnSpPr>
      <xdr:spPr>
        <a:xfrm flipV="1">
          <a:off x="20434300" y="105244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27940</xdr:rowOff>
    </xdr:from>
    <xdr:to xmlns:xdr="http://schemas.openxmlformats.org/drawingml/2006/spreadsheetDrawing">
      <xdr:col>102</xdr:col>
      <xdr:colOff>165100</xdr:colOff>
      <xdr:row>61</xdr:row>
      <xdr:rowOff>129540</xdr:rowOff>
    </xdr:to>
    <xdr:sp macro="" textlink="">
      <xdr:nvSpPr>
        <xdr:cNvPr id="614" name="楕円 613"/>
        <xdr:cNvSpPr/>
      </xdr:nvSpPr>
      <xdr:spPr>
        <a:xfrm>
          <a:off x="19494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71120</xdr:rowOff>
    </xdr:from>
    <xdr:to xmlns:xdr="http://schemas.openxmlformats.org/drawingml/2006/spreadsheetDrawing">
      <xdr:col>107</xdr:col>
      <xdr:colOff>50800</xdr:colOff>
      <xdr:row>61</xdr:row>
      <xdr:rowOff>78740</xdr:rowOff>
    </xdr:to>
    <xdr:cxnSp macro="">
      <xdr:nvCxnSpPr>
        <xdr:cNvPr id="615" name="直線コネクタ 614"/>
        <xdr:cNvCxnSpPr/>
      </xdr:nvCxnSpPr>
      <xdr:spPr>
        <a:xfrm flipV="1">
          <a:off x="19545300" y="105295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31750</xdr:rowOff>
    </xdr:from>
    <xdr:to xmlns:xdr="http://schemas.openxmlformats.org/drawingml/2006/spreadsheetDrawing">
      <xdr:col>98</xdr:col>
      <xdr:colOff>38100</xdr:colOff>
      <xdr:row>61</xdr:row>
      <xdr:rowOff>133350</xdr:rowOff>
    </xdr:to>
    <xdr:sp macro="" textlink="">
      <xdr:nvSpPr>
        <xdr:cNvPr id="616" name="楕円 615"/>
        <xdr:cNvSpPr/>
      </xdr:nvSpPr>
      <xdr:spPr>
        <a:xfrm>
          <a:off x="18605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78740</xdr:rowOff>
    </xdr:from>
    <xdr:to xmlns:xdr="http://schemas.openxmlformats.org/drawingml/2006/spreadsheetDrawing">
      <xdr:col>102</xdr:col>
      <xdr:colOff>114300</xdr:colOff>
      <xdr:row>61</xdr:row>
      <xdr:rowOff>82550</xdr:rowOff>
    </xdr:to>
    <xdr:cxnSp macro="">
      <xdr:nvCxnSpPr>
        <xdr:cNvPr id="617" name="直線コネクタ 616"/>
        <xdr:cNvCxnSpPr/>
      </xdr:nvCxnSpPr>
      <xdr:spPr>
        <a:xfrm flipV="1">
          <a:off x="18656300" y="10537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109220</xdr:rowOff>
    </xdr:from>
    <xdr:ext cx="469900" cy="255270"/>
    <xdr:sp macro="" textlink="">
      <xdr:nvSpPr>
        <xdr:cNvPr id="618" name="n_1aveValue【学校施設】&#10;一人当たり面積"/>
        <xdr:cNvSpPr txBox="1"/>
      </xdr:nvSpPr>
      <xdr:spPr>
        <a:xfrm>
          <a:off x="21075650" y="102247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116205</xdr:rowOff>
    </xdr:from>
    <xdr:ext cx="466090" cy="259080"/>
    <xdr:sp macro="" textlink="">
      <xdr:nvSpPr>
        <xdr:cNvPr id="619" name="n_2aveValue【学校施設】&#10;一人当たり面積"/>
        <xdr:cNvSpPr txBox="1"/>
      </xdr:nvSpPr>
      <xdr:spPr>
        <a:xfrm>
          <a:off x="20199350" y="102317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142240</xdr:rowOff>
    </xdr:from>
    <xdr:ext cx="466090" cy="259080"/>
    <xdr:sp macro="" textlink="">
      <xdr:nvSpPr>
        <xdr:cNvPr id="620" name="n_3aveValue【学校施設】&#10;一人当たり面積"/>
        <xdr:cNvSpPr txBox="1"/>
      </xdr:nvSpPr>
      <xdr:spPr>
        <a:xfrm>
          <a:off x="19310350" y="10257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132715</xdr:rowOff>
    </xdr:from>
    <xdr:ext cx="466090" cy="255270"/>
    <xdr:sp macro="" textlink="">
      <xdr:nvSpPr>
        <xdr:cNvPr id="621" name="n_4aveValue【学校施設】&#10;一人当たり面積"/>
        <xdr:cNvSpPr txBox="1"/>
      </xdr:nvSpPr>
      <xdr:spPr>
        <a:xfrm>
          <a:off x="18421350" y="10591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107950</xdr:rowOff>
    </xdr:from>
    <xdr:ext cx="469900" cy="259080"/>
    <xdr:sp macro="" textlink="">
      <xdr:nvSpPr>
        <xdr:cNvPr id="622" name="n_1mainValue【学校施設】&#10;一人当たり面積"/>
        <xdr:cNvSpPr txBox="1"/>
      </xdr:nvSpPr>
      <xdr:spPr>
        <a:xfrm>
          <a:off x="21075650" y="1056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113030</xdr:rowOff>
    </xdr:from>
    <xdr:ext cx="466090" cy="259080"/>
    <xdr:sp macro="" textlink="">
      <xdr:nvSpPr>
        <xdr:cNvPr id="623" name="n_2mainValue【学校施設】&#10;一人当たり面積"/>
        <xdr:cNvSpPr txBox="1"/>
      </xdr:nvSpPr>
      <xdr:spPr>
        <a:xfrm>
          <a:off x="20199350" y="105714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120650</xdr:rowOff>
    </xdr:from>
    <xdr:ext cx="466090" cy="255270"/>
    <xdr:sp macro="" textlink="">
      <xdr:nvSpPr>
        <xdr:cNvPr id="624" name="n_3mainValue【学校施設】&#10;一人当たり面積"/>
        <xdr:cNvSpPr txBox="1"/>
      </xdr:nvSpPr>
      <xdr:spPr>
        <a:xfrm>
          <a:off x="19310350" y="105791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149860</xdr:rowOff>
    </xdr:from>
    <xdr:ext cx="466090" cy="259080"/>
    <xdr:sp macro="" textlink="">
      <xdr:nvSpPr>
        <xdr:cNvPr id="625" name="n_4mainValue【学校施設】&#10;一人当たり面積"/>
        <xdr:cNvSpPr txBox="1"/>
      </xdr:nvSpPr>
      <xdr:spPr>
        <a:xfrm>
          <a:off x="18421350" y="10265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634" name="テキスト ボックス 633"/>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636" name="テキスト ボックス 635"/>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3550" cy="259080"/>
    <xdr:sp macro="" textlink="">
      <xdr:nvSpPr>
        <xdr:cNvPr id="638" name="テキスト ボックス 637"/>
        <xdr:cNvSpPr txBox="1"/>
      </xdr:nvSpPr>
      <xdr:spPr>
        <a:xfrm>
          <a:off x="11978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270"/>
    <xdr:sp macro="" textlink="">
      <xdr:nvSpPr>
        <xdr:cNvPr id="640" name="テキスト ボックス 639"/>
        <xdr:cNvSpPr txBox="1"/>
      </xdr:nvSpPr>
      <xdr:spPr>
        <a:xfrm>
          <a:off x="12042775" y="1444434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270"/>
    <xdr:sp macro="" textlink="">
      <xdr:nvSpPr>
        <xdr:cNvPr id="644" name="テキスト ボックス 643"/>
        <xdr:cNvSpPr txBox="1"/>
      </xdr:nvSpPr>
      <xdr:spPr>
        <a:xfrm>
          <a:off x="12042775" y="1379156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280" cy="259080"/>
    <xdr:sp macro="" textlink="">
      <xdr:nvSpPr>
        <xdr:cNvPr id="648" name="テキスト ボックス 647"/>
        <xdr:cNvSpPr txBox="1"/>
      </xdr:nvSpPr>
      <xdr:spPr>
        <a:xfrm>
          <a:off x="12106910" y="1313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104775</xdr:rowOff>
    </xdr:from>
    <xdr:to xmlns:xdr="http://schemas.openxmlformats.org/drawingml/2006/spreadsheetDrawing">
      <xdr:col>85</xdr:col>
      <xdr:colOff>126365</xdr:colOff>
      <xdr:row>86</xdr:row>
      <xdr:rowOff>168910</xdr:rowOff>
    </xdr:to>
    <xdr:cxnSp macro="">
      <xdr:nvCxnSpPr>
        <xdr:cNvPr id="651" name="直線コネクタ 650"/>
        <xdr:cNvCxnSpPr/>
      </xdr:nvCxnSpPr>
      <xdr:spPr>
        <a:xfrm flipV="1">
          <a:off x="16318865" y="13477875"/>
          <a:ext cx="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52070</xdr:rowOff>
    </xdr:from>
    <xdr:ext cx="405130" cy="255270"/>
    <xdr:sp macro="" textlink="">
      <xdr:nvSpPr>
        <xdr:cNvPr id="654" name="【児童館】&#10;有形固定資産減価償却率最大値テキスト"/>
        <xdr:cNvSpPr txBox="1"/>
      </xdr:nvSpPr>
      <xdr:spPr>
        <a:xfrm>
          <a:off x="16357600" y="132537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104775</xdr:rowOff>
    </xdr:from>
    <xdr:to xmlns:xdr="http://schemas.openxmlformats.org/drawingml/2006/spreadsheetDrawing">
      <xdr:col>86</xdr:col>
      <xdr:colOff>25400</xdr:colOff>
      <xdr:row>78</xdr:row>
      <xdr:rowOff>104775</xdr:rowOff>
    </xdr:to>
    <xdr:cxnSp macro="">
      <xdr:nvCxnSpPr>
        <xdr:cNvPr id="655" name="直線コネクタ 654"/>
        <xdr:cNvCxnSpPr/>
      </xdr:nvCxnSpPr>
      <xdr:spPr>
        <a:xfrm>
          <a:off x="16230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99695</xdr:rowOff>
    </xdr:from>
    <xdr:ext cx="405130" cy="255270"/>
    <xdr:sp macro="" textlink="">
      <xdr:nvSpPr>
        <xdr:cNvPr id="656" name="【児童館】&#10;有形固定資産減価償却率平均値テキスト"/>
        <xdr:cNvSpPr txBox="1"/>
      </xdr:nvSpPr>
      <xdr:spPr>
        <a:xfrm>
          <a:off x="16357600" y="1398714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76835</xdr:rowOff>
    </xdr:from>
    <xdr:to xmlns:xdr="http://schemas.openxmlformats.org/drawingml/2006/spreadsheetDrawing">
      <xdr:col>85</xdr:col>
      <xdr:colOff>177800</xdr:colOff>
      <xdr:row>83</xdr:row>
      <xdr:rowOff>6985</xdr:rowOff>
    </xdr:to>
    <xdr:sp macro="" textlink="">
      <xdr:nvSpPr>
        <xdr:cNvPr id="657" name="フローチャート: 判断 656"/>
        <xdr:cNvSpPr/>
      </xdr:nvSpPr>
      <xdr:spPr>
        <a:xfrm>
          <a:off x="162687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46355</xdr:rowOff>
    </xdr:from>
    <xdr:to xmlns:xdr="http://schemas.openxmlformats.org/drawingml/2006/spreadsheetDrawing">
      <xdr:col>81</xdr:col>
      <xdr:colOff>101600</xdr:colOff>
      <xdr:row>82</xdr:row>
      <xdr:rowOff>147955</xdr:rowOff>
    </xdr:to>
    <xdr:sp macro="" textlink="">
      <xdr:nvSpPr>
        <xdr:cNvPr id="658" name="フローチャート: 判断 657"/>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6985</xdr:rowOff>
    </xdr:from>
    <xdr:to xmlns:xdr="http://schemas.openxmlformats.org/drawingml/2006/spreadsheetDrawing">
      <xdr:col>76</xdr:col>
      <xdr:colOff>165100</xdr:colOff>
      <xdr:row>82</xdr:row>
      <xdr:rowOff>109220</xdr:rowOff>
    </xdr:to>
    <xdr:sp macro="" textlink="">
      <xdr:nvSpPr>
        <xdr:cNvPr id="659" name="フローチャート: 判断 658"/>
        <xdr:cNvSpPr/>
      </xdr:nvSpPr>
      <xdr:spPr>
        <a:xfrm>
          <a:off x="145415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153670</xdr:rowOff>
    </xdr:from>
    <xdr:to xmlns:xdr="http://schemas.openxmlformats.org/drawingml/2006/spreadsheetDrawing">
      <xdr:col>72</xdr:col>
      <xdr:colOff>38100</xdr:colOff>
      <xdr:row>82</xdr:row>
      <xdr:rowOff>83820</xdr:rowOff>
    </xdr:to>
    <xdr:sp macro="" textlink="">
      <xdr:nvSpPr>
        <xdr:cNvPr id="660" name="フローチャート: 判断 659"/>
        <xdr:cNvSpPr/>
      </xdr:nvSpPr>
      <xdr:spPr>
        <a:xfrm>
          <a:off x="13652500" y="140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137795</xdr:rowOff>
    </xdr:from>
    <xdr:to xmlns:xdr="http://schemas.openxmlformats.org/drawingml/2006/spreadsheetDrawing">
      <xdr:col>67</xdr:col>
      <xdr:colOff>101600</xdr:colOff>
      <xdr:row>82</xdr:row>
      <xdr:rowOff>67945</xdr:rowOff>
    </xdr:to>
    <xdr:sp macro="" textlink="">
      <xdr:nvSpPr>
        <xdr:cNvPr id="661" name="フローチャート: 判断 660"/>
        <xdr:cNvSpPr/>
      </xdr:nvSpPr>
      <xdr:spPr>
        <a:xfrm>
          <a:off x="12763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124460</xdr:rowOff>
    </xdr:from>
    <xdr:to xmlns:xdr="http://schemas.openxmlformats.org/drawingml/2006/spreadsheetDrawing">
      <xdr:col>85</xdr:col>
      <xdr:colOff>177800</xdr:colOff>
      <xdr:row>86</xdr:row>
      <xdr:rowOff>54610</xdr:rowOff>
    </xdr:to>
    <xdr:sp macro="" textlink="">
      <xdr:nvSpPr>
        <xdr:cNvPr id="667" name="楕円 666"/>
        <xdr:cNvSpPr/>
      </xdr:nvSpPr>
      <xdr:spPr>
        <a:xfrm>
          <a:off x="162687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102870</xdr:rowOff>
    </xdr:from>
    <xdr:ext cx="405130" cy="259080"/>
    <xdr:sp macro="" textlink="">
      <xdr:nvSpPr>
        <xdr:cNvPr id="668" name="【児童館】&#10;有形固定資産減価償却率該当値テキスト"/>
        <xdr:cNvSpPr txBox="1"/>
      </xdr:nvSpPr>
      <xdr:spPr>
        <a:xfrm>
          <a:off x="16357600" y="14676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152400</xdr:rowOff>
    </xdr:from>
    <xdr:to xmlns:xdr="http://schemas.openxmlformats.org/drawingml/2006/spreadsheetDrawing">
      <xdr:col>81</xdr:col>
      <xdr:colOff>101600</xdr:colOff>
      <xdr:row>86</xdr:row>
      <xdr:rowOff>82550</xdr:rowOff>
    </xdr:to>
    <xdr:sp macro="" textlink="">
      <xdr:nvSpPr>
        <xdr:cNvPr id="669" name="楕円 668"/>
        <xdr:cNvSpPr/>
      </xdr:nvSpPr>
      <xdr:spPr>
        <a:xfrm>
          <a:off x="154305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3810</xdr:rowOff>
    </xdr:from>
    <xdr:to xmlns:xdr="http://schemas.openxmlformats.org/drawingml/2006/spreadsheetDrawing">
      <xdr:col>85</xdr:col>
      <xdr:colOff>127000</xdr:colOff>
      <xdr:row>86</xdr:row>
      <xdr:rowOff>31750</xdr:rowOff>
    </xdr:to>
    <xdr:cxnSp macro="">
      <xdr:nvCxnSpPr>
        <xdr:cNvPr id="670" name="直線コネクタ 669"/>
        <xdr:cNvCxnSpPr/>
      </xdr:nvCxnSpPr>
      <xdr:spPr>
        <a:xfrm flipV="1">
          <a:off x="15481300" y="147485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132715</xdr:rowOff>
    </xdr:from>
    <xdr:to xmlns:xdr="http://schemas.openxmlformats.org/drawingml/2006/spreadsheetDrawing">
      <xdr:col>76</xdr:col>
      <xdr:colOff>165100</xdr:colOff>
      <xdr:row>86</xdr:row>
      <xdr:rowOff>63500</xdr:rowOff>
    </xdr:to>
    <xdr:sp macro="" textlink="">
      <xdr:nvSpPr>
        <xdr:cNvPr id="671" name="楕円 670"/>
        <xdr:cNvSpPr/>
      </xdr:nvSpPr>
      <xdr:spPr>
        <a:xfrm>
          <a:off x="14541500" y="14705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12065</xdr:rowOff>
    </xdr:from>
    <xdr:to xmlns:xdr="http://schemas.openxmlformats.org/drawingml/2006/spreadsheetDrawing">
      <xdr:col>81</xdr:col>
      <xdr:colOff>50800</xdr:colOff>
      <xdr:row>86</xdr:row>
      <xdr:rowOff>31750</xdr:rowOff>
    </xdr:to>
    <xdr:cxnSp macro="">
      <xdr:nvCxnSpPr>
        <xdr:cNvPr id="672" name="直線コネクタ 671"/>
        <xdr:cNvCxnSpPr/>
      </xdr:nvCxnSpPr>
      <xdr:spPr>
        <a:xfrm>
          <a:off x="14592300" y="147567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107950</xdr:rowOff>
    </xdr:from>
    <xdr:to xmlns:xdr="http://schemas.openxmlformats.org/drawingml/2006/spreadsheetDrawing">
      <xdr:col>72</xdr:col>
      <xdr:colOff>38100</xdr:colOff>
      <xdr:row>86</xdr:row>
      <xdr:rowOff>38100</xdr:rowOff>
    </xdr:to>
    <xdr:sp macro="" textlink="">
      <xdr:nvSpPr>
        <xdr:cNvPr id="673" name="楕円 672"/>
        <xdr:cNvSpPr/>
      </xdr:nvSpPr>
      <xdr:spPr>
        <a:xfrm>
          <a:off x="13652500" y="1468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158750</xdr:rowOff>
    </xdr:from>
    <xdr:to xmlns:xdr="http://schemas.openxmlformats.org/drawingml/2006/spreadsheetDrawing">
      <xdr:col>76</xdr:col>
      <xdr:colOff>114300</xdr:colOff>
      <xdr:row>86</xdr:row>
      <xdr:rowOff>12065</xdr:rowOff>
    </xdr:to>
    <xdr:cxnSp macro="">
      <xdr:nvCxnSpPr>
        <xdr:cNvPr id="674" name="直線コネクタ 673"/>
        <xdr:cNvCxnSpPr/>
      </xdr:nvCxnSpPr>
      <xdr:spPr>
        <a:xfrm>
          <a:off x="13703300" y="147320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106680</xdr:rowOff>
    </xdr:from>
    <xdr:to xmlns:xdr="http://schemas.openxmlformats.org/drawingml/2006/spreadsheetDrawing">
      <xdr:col>67</xdr:col>
      <xdr:colOff>101600</xdr:colOff>
      <xdr:row>86</xdr:row>
      <xdr:rowOff>36830</xdr:rowOff>
    </xdr:to>
    <xdr:sp macro="" textlink="">
      <xdr:nvSpPr>
        <xdr:cNvPr id="675" name="楕円 674"/>
        <xdr:cNvSpPr/>
      </xdr:nvSpPr>
      <xdr:spPr>
        <a:xfrm>
          <a:off x="12763500" y="1467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157480</xdr:rowOff>
    </xdr:from>
    <xdr:to xmlns:xdr="http://schemas.openxmlformats.org/drawingml/2006/spreadsheetDrawing">
      <xdr:col>71</xdr:col>
      <xdr:colOff>177800</xdr:colOff>
      <xdr:row>85</xdr:row>
      <xdr:rowOff>158750</xdr:rowOff>
    </xdr:to>
    <xdr:cxnSp macro="">
      <xdr:nvCxnSpPr>
        <xdr:cNvPr id="676" name="直線コネクタ 675"/>
        <xdr:cNvCxnSpPr/>
      </xdr:nvCxnSpPr>
      <xdr:spPr>
        <a:xfrm>
          <a:off x="12814300" y="14730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164465</xdr:rowOff>
    </xdr:from>
    <xdr:ext cx="405130" cy="259080"/>
    <xdr:sp macro="" textlink="">
      <xdr:nvSpPr>
        <xdr:cNvPr id="677" name="n_1aveValue【児童館】&#10;有形固定資産減価償却率"/>
        <xdr:cNvSpPr txBox="1"/>
      </xdr:nvSpPr>
      <xdr:spPr>
        <a:xfrm>
          <a:off x="15266035" y="13880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125095</xdr:rowOff>
    </xdr:from>
    <xdr:ext cx="401320" cy="258445"/>
    <xdr:sp macro="" textlink="">
      <xdr:nvSpPr>
        <xdr:cNvPr id="678" name="n_2aveValue【児童館】&#10;有形固定資産減価償却率"/>
        <xdr:cNvSpPr txBox="1"/>
      </xdr:nvSpPr>
      <xdr:spPr>
        <a:xfrm>
          <a:off x="14389735" y="1384109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100330</xdr:rowOff>
    </xdr:from>
    <xdr:ext cx="401320" cy="255270"/>
    <xdr:sp macro="" textlink="">
      <xdr:nvSpPr>
        <xdr:cNvPr id="679" name="n_3aveValue【児童館】&#10;有形固定資産減価償却率"/>
        <xdr:cNvSpPr txBox="1"/>
      </xdr:nvSpPr>
      <xdr:spPr>
        <a:xfrm>
          <a:off x="13500735" y="138163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84455</xdr:rowOff>
    </xdr:from>
    <xdr:ext cx="401320" cy="259080"/>
    <xdr:sp macro="" textlink="">
      <xdr:nvSpPr>
        <xdr:cNvPr id="680" name="n_4aveValue【児童館】&#10;有形固定資産減価償却率"/>
        <xdr:cNvSpPr txBox="1"/>
      </xdr:nvSpPr>
      <xdr:spPr>
        <a:xfrm>
          <a:off x="12611735" y="138004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73660</xdr:rowOff>
    </xdr:from>
    <xdr:ext cx="405130" cy="259080"/>
    <xdr:sp macro="" textlink="">
      <xdr:nvSpPr>
        <xdr:cNvPr id="681" name="n_1mainValue【児童館】&#10;有形固定資産減価償却率"/>
        <xdr:cNvSpPr txBox="1"/>
      </xdr:nvSpPr>
      <xdr:spPr>
        <a:xfrm>
          <a:off x="15266035" y="14818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53975</xdr:rowOff>
    </xdr:from>
    <xdr:ext cx="401320" cy="255270"/>
    <xdr:sp macro="" textlink="">
      <xdr:nvSpPr>
        <xdr:cNvPr id="682" name="n_2mainValue【児童館】&#10;有形固定資産減価償却率"/>
        <xdr:cNvSpPr txBox="1"/>
      </xdr:nvSpPr>
      <xdr:spPr>
        <a:xfrm>
          <a:off x="14389735" y="147986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29210</xdr:rowOff>
    </xdr:from>
    <xdr:ext cx="401320" cy="255270"/>
    <xdr:sp macro="" textlink="">
      <xdr:nvSpPr>
        <xdr:cNvPr id="683" name="n_3mainValue【児童館】&#10;有形固定資産減価償却率"/>
        <xdr:cNvSpPr txBox="1"/>
      </xdr:nvSpPr>
      <xdr:spPr>
        <a:xfrm>
          <a:off x="13500735" y="147739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27940</xdr:rowOff>
    </xdr:from>
    <xdr:ext cx="401320" cy="259080"/>
    <xdr:sp macro="" textlink="">
      <xdr:nvSpPr>
        <xdr:cNvPr id="684" name="n_4mainValue【児童館】&#10;有形固定資産減価償却率"/>
        <xdr:cNvSpPr txBox="1"/>
      </xdr:nvSpPr>
      <xdr:spPr>
        <a:xfrm>
          <a:off x="12611735" y="147726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693" name="テキスト ボックス 692"/>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4" name="直線コネクタ 6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5" name="直線コネクタ 694"/>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3550" cy="259080"/>
    <xdr:sp macro="" textlink="">
      <xdr:nvSpPr>
        <xdr:cNvPr id="696" name="テキスト ボックス 695"/>
        <xdr:cNvSpPr txBox="1"/>
      </xdr:nvSpPr>
      <xdr:spPr>
        <a:xfrm>
          <a:off x="17820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7" name="直線コネクタ 696"/>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3550" cy="259080"/>
    <xdr:sp macro="" textlink="">
      <xdr:nvSpPr>
        <xdr:cNvPr id="698" name="テキスト ボックス 697"/>
        <xdr:cNvSpPr txBox="1"/>
      </xdr:nvSpPr>
      <xdr:spPr>
        <a:xfrm>
          <a:off x="17820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9" name="直線コネクタ 698"/>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3550" cy="259080"/>
    <xdr:sp macro="" textlink="">
      <xdr:nvSpPr>
        <xdr:cNvPr id="700" name="テキスト ボックス 699"/>
        <xdr:cNvSpPr txBox="1"/>
      </xdr:nvSpPr>
      <xdr:spPr>
        <a:xfrm>
          <a:off x="17820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01" name="直線コネクタ 700"/>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3550" cy="259080"/>
    <xdr:sp macro="" textlink="">
      <xdr:nvSpPr>
        <xdr:cNvPr id="702" name="テキスト ボックス 701"/>
        <xdr:cNvSpPr txBox="1"/>
      </xdr:nvSpPr>
      <xdr:spPr>
        <a:xfrm>
          <a:off x="17820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704" name="テキスト ボックス 703"/>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45085</xdr:rowOff>
    </xdr:from>
    <xdr:to xmlns:xdr="http://schemas.openxmlformats.org/drawingml/2006/spreadsheetDrawing">
      <xdr:col>116</xdr:col>
      <xdr:colOff>62865</xdr:colOff>
      <xdr:row>86</xdr:row>
      <xdr:rowOff>15240</xdr:rowOff>
    </xdr:to>
    <xdr:cxnSp macro="">
      <xdr:nvCxnSpPr>
        <xdr:cNvPr id="706" name="直線コネクタ 705"/>
        <xdr:cNvCxnSpPr/>
      </xdr:nvCxnSpPr>
      <xdr:spPr>
        <a:xfrm flipV="1">
          <a:off x="22160865" y="135896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5270"/>
    <xdr:sp macro="" textlink="">
      <xdr:nvSpPr>
        <xdr:cNvPr id="707" name="【児童館】&#10;一人当たり面積最小値テキスト"/>
        <xdr:cNvSpPr txBox="1"/>
      </xdr:nvSpPr>
      <xdr:spPr>
        <a:xfrm>
          <a:off x="22199600" y="14763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708" name="直線コネクタ 707"/>
        <xdr:cNvCxnSpPr/>
      </xdr:nvCxnSpPr>
      <xdr:spPr>
        <a:xfrm>
          <a:off x="22072600" y="1475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163195</xdr:rowOff>
    </xdr:from>
    <xdr:ext cx="469900" cy="259080"/>
    <xdr:sp macro="" textlink="">
      <xdr:nvSpPr>
        <xdr:cNvPr id="709"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45085</xdr:rowOff>
    </xdr:from>
    <xdr:to xmlns:xdr="http://schemas.openxmlformats.org/drawingml/2006/spreadsheetDrawing">
      <xdr:col>116</xdr:col>
      <xdr:colOff>152400</xdr:colOff>
      <xdr:row>79</xdr:row>
      <xdr:rowOff>45085</xdr:rowOff>
    </xdr:to>
    <xdr:cxnSp macro="">
      <xdr:nvCxnSpPr>
        <xdr:cNvPr id="710" name="直線コネクタ 709"/>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17780</xdr:rowOff>
    </xdr:from>
    <xdr:ext cx="469900" cy="255270"/>
    <xdr:sp macro="" textlink="">
      <xdr:nvSpPr>
        <xdr:cNvPr id="711" name="【児童館】&#10;一人当たり面積平均値テキスト"/>
        <xdr:cNvSpPr txBox="1"/>
      </xdr:nvSpPr>
      <xdr:spPr>
        <a:xfrm>
          <a:off x="22199600" y="1441958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166370</xdr:rowOff>
    </xdr:from>
    <xdr:to xmlns:xdr="http://schemas.openxmlformats.org/drawingml/2006/spreadsheetDrawing">
      <xdr:col>116</xdr:col>
      <xdr:colOff>114300</xdr:colOff>
      <xdr:row>85</xdr:row>
      <xdr:rowOff>95885</xdr:rowOff>
    </xdr:to>
    <xdr:sp macro="" textlink="">
      <xdr:nvSpPr>
        <xdr:cNvPr id="712" name="フローチャート: 判断 711"/>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170180</xdr:rowOff>
    </xdr:from>
    <xdr:to xmlns:xdr="http://schemas.openxmlformats.org/drawingml/2006/spreadsheetDrawing">
      <xdr:col>112</xdr:col>
      <xdr:colOff>38100</xdr:colOff>
      <xdr:row>85</xdr:row>
      <xdr:rowOff>100330</xdr:rowOff>
    </xdr:to>
    <xdr:sp macro="" textlink="">
      <xdr:nvSpPr>
        <xdr:cNvPr id="713" name="フローチャート: 判断 712"/>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170180</xdr:rowOff>
    </xdr:from>
    <xdr:to xmlns:xdr="http://schemas.openxmlformats.org/drawingml/2006/spreadsheetDrawing">
      <xdr:col>107</xdr:col>
      <xdr:colOff>101600</xdr:colOff>
      <xdr:row>85</xdr:row>
      <xdr:rowOff>100330</xdr:rowOff>
    </xdr:to>
    <xdr:sp macro="" textlink="">
      <xdr:nvSpPr>
        <xdr:cNvPr id="714" name="フローチャート: 判断 713"/>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161290</xdr:rowOff>
    </xdr:from>
    <xdr:to xmlns:xdr="http://schemas.openxmlformats.org/drawingml/2006/spreadsheetDrawing">
      <xdr:col>102</xdr:col>
      <xdr:colOff>165100</xdr:colOff>
      <xdr:row>85</xdr:row>
      <xdr:rowOff>91440</xdr:rowOff>
    </xdr:to>
    <xdr:sp macro="" textlink="">
      <xdr:nvSpPr>
        <xdr:cNvPr id="715" name="フローチャート: 判断 714"/>
        <xdr:cNvSpPr/>
      </xdr:nvSpPr>
      <xdr:spPr>
        <a:xfrm>
          <a:off x="19494500" y="145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143510</xdr:rowOff>
    </xdr:from>
    <xdr:to xmlns:xdr="http://schemas.openxmlformats.org/drawingml/2006/spreadsheetDrawing">
      <xdr:col>98</xdr:col>
      <xdr:colOff>38100</xdr:colOff>
      <xdr:row>85</xdr:row>
      <xdr:rowOff>73025</xdr:rowOff>
    </xdr:to>
    <xdr:sp macro="" textlink="">
      <xdr:nvSpPr>
        <xdr:cNvPr id="716" name="フローチャート: 判断 715"/>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104140</xdr:rowOff>
    </xdr:from>
    <xdr:to xmlns:xdr="http://schemas.openxmlformats.org/drawingml/2006/spreadsheetDrawing">
      <xdr:col>116</xdr:col>
      <xdr:colOff>114300</xdr:colOff>
      <xdr:row>86</xdr:row>
      <xdr:rowOff>34290</xdr:rowOff>
    </xdr:to>
    <xdr:sp macro="" textlink="">
      <xdr:nvSpPr>
        <xdr:cNvPr id="722" name="楕円 721"/>
        <xdr:cNvSpPr/>
      </xdr:nvSpPr>
      <xdr:spPr>
        <a:xfrm>
          <a:off x="22110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19050</xdr:rowOff>
    </xdr:from>
    <xdr:ext cx="469900" cy="255270"/>
    <xdr:sp macro="" textlink="">
      <xdr:nvSpPr>
        <xdr:cNvPr id="723" name="【児童館】&#10;一人当たり面積該当値テキスト"/>
        <xdr:cNvSpPr txBox="1"/>
      </xdr:nvSpPr>
      <xdr:spPr>
        <a:xfrm>
          <a:off x="22199600" y="14592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86360</xdr:rowOff>
    </xdr:from>
    <xdr:to xmlns:xdr="http://schemas.openxmlformats.org/drawingml/2006/spreadsheetDrawing">
      <xdr:col>112</xdr:col>
      <xdr:colOff>38100</xdr:colOff>
      <xdr:row>86</xdr:row>
      <xdr:rowOff>15875</xdr:rowOff>
    </xdr:to>
    <xdr:sp macro="" textlink="">
      <xdr:nvSpPr>
        <xdr:cNvPr id="724" name="楕円 723"/>
        <xdr:cNvSpPr/>
      </xdr:nvSpPr>
      <xdr:spPr>
        <a:xfrm>
          <a:off x="21272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136525</xdr:rowOff>
    </xdr:from>
    <xdr:to xmlns:xdr="http://schemas.openxmlformats.org/drawingml/2006/spreadsheetDrawing">
      <xdr:col>116</xdr:col>
      <xdr:colOff>63500</xdr:colOff>
      <xdr:row>85</xdr:row>
      <xdr:rowOff>154940</xdr:rowOff>
    </xdr:to>
    <xdr:cxnSp macro="">
      <xdr:nvCxnSpPr>
        <xdr:cNvPr id="725" name="直線コネクタ 724"/>
        <xdr:cNvCxnSpPr/>
      </xdr:nvCxnSpPr>
      <xdr:spPr>
        <a:xfrm>
          <a:off x="21323300" y="147097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86360</xdr:rowOff>
    </xdr:from>
    <xdr:to xmlns:xdr="http://schemas.openxmlformats.org/drawingml/2006/spreadsheetDrawing">
      <xdr:col>107</xdr:col>
      <xdr:colOff>101600</xdr:colOff>
      <xdr:row>86</xdr:row>
      <xdr:rowOff>15875</xdr:rowOff>
    </xdr:to>
    <xdr:sp macro="" textlink="">
      <xdr:nvSpPr>
        <xdr:cNvPr id="726" name="楕円 725"/>
        <xdr:cNvSpPr/>
      </xdr:nvSpPr>
      <xdr:spPr>
        <a:xfrm>
          <a:off x="20383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136525</xdr:rowOff>
    </xdr:from>
    <xdr:to xmlns:xdr="http://schemas.openxmlformats.org/drawingml/2006/spreadsheetDrawing">
      <xdr:col>111</xdr:col>
      <xdr:colOff>177800</xdr:colOff>
      <xdr:row>85</xdr:row>
      <xdr:rowOff>136525</xdr:rowOff>
    </xdr:to>
    <xdr:cxnSp macro="">
      <xdr:nvCxnSpPr>
        <xdr:cNvPr id="727" name="直線コネクタ 726"/>
        <xdr:cNvCxnSpPr/>
      </xdr:nvCxnSpPr>
      <xdr:spPr>
        <a:xfrm>
          <a:off x="20434300" y="14709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86360</xdr:rowOff>
    </xdr:from>
    <xdr:to xmlns:xdr="http://schemas.openxmlformats.org/drawingml/2006/spreadsheetDrawing">
      <xdr:col>102</xdr:col>
      <xdr:colOff>165100</xdr:colOff>
      <xdr:row>86</xdr:row>
      <xdr:rowOff>15875</xdr:rowOff>
    </xdr:to>
    <xdr:sp macro="" textlink="">
      <xdr:nvSpPr>
        <xdr:cNvPr id="728" name="楕円 727"/>
        <xdr:cNvSpPr/>
      </xdr:nvSpPr>
      <xdr:spPr>
        <a:xfrm>
          <a:off x="19494500" y="14659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136525</xdr:rowOff>
    </xdr:from>
    <xdr:to xmlns:xdr="http://schemas.openxmlformats.org/drawingml/2006/spreadsheetDrawing">
      <xdr:col>107</xdr:col>
      <xdr:colOff>50800</xdr:colOff>
      <xdr:row>85</xdr:row>
      <xdr:rowOff>136525</xdr:rowOff>
    </xdr:to>
    <xdr:cxnSp macro="">
      <xdr:nvCxnSpPr>
        <xdr:cNvPr id="729" name="直線コネクタ 728"/>
        <xdr:cNvCxnSpPr/>
      </xdr:nvCxnSpPr>
      <xdr:spPr>
        <a:xfrm>
          <a:off x="19545300" y="14709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67310</xdr:rowOff>
    </xdr:from>
    <xdr:to xmlns:xdr="http://schemas.openxmlformats.org/drawingml/2006/spreadsheetDrawing">
      <xdr:col>98</xdr:col>
      <xdr:colOff>38100</xdr:colOff>
      <xdr:row>85</xdr:row>
      <xdr:rowOff>168910</xdr:rowOff>
    </xdr:to>
    <xdr:sp macro="" textlink="">
      <xdr:nvSpPr>
        <xdr:cNvPr id="730" name="楕円 729"/>
        <xdr:cNvSpPr/>
      </xdr:nvSpPr>
      <xdr:spPr>
        <a:xfrm>
          <a:off x="18605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118110</xdr:rowOff>
    </xdr:from>
    <xdr:to xmlns:xdr="http://schemas.openxmlformats.org/drawingml/2006/spreadsheetDrawing">
      <xdr:col>102</xdr:col>
      <xdr:colOff>114300</xdr:colOff>
      <xdr:row>85</xdr:row>
      <xdr:rowOff>136525</xdr:rowOff>
    </xdr:to>
    <xdr:cxnSp macro="">
      <xdr:nvCxnSpPr>
        <xdr:cNvPr id="731" name="直線コネクタ 730"/>
        <xdr:cNvCxnSpPr/>
      </xdr:nvCxnSpPr>
      <xdr:spPr>
        <a:xfrm>
          <a:off x="18656300" y="146913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116840</xdr:rowOff>
    </xdr:from>
    <xdr:ext cx="469900" cy="259080"/>
    <xdr:sp macro="" textlink="">
      <xdr:nvSpPr>
        <xdr:cNvPr id="732" name="n_1aveValue【児童館】&#10;一人当たり面積"/>
        <xdr:cNvSpPr txBox="1"/>
      </xdr:nvSpPr>
      <xdr:spPr>
        <a:xfrm>
          <a:off x="21075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116840</xdr:rowOff>
    </xdr:from>
    <xdr:ext cx="466090" cy="259080"/>
    <xdr:sp macro="" textlink="">
      <xdr:nvSpPr>
        <xdr:cNvPr id="733" name="n_2aveValue【児童館】&#10;一人当たり面積"/>
        <xdr:cNvSpPr txBox="1"/>
      </xdr:nvSpPr>
      <xdr:spPr>
        <a:xfrm>
          <a:off x="20199350" y="14347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107950</xdr:rowOff>
    </xdr:from>
    <xdr:ext cx="466090" cy="259080"/>
    <xdr:sp macro="" textlink="">
      <xdr:nvSpPr>
        <xdr:cNvPr id="734" name="n_3aveValue【児童館】&#10;一人当たり面積"/>
        <xdr:cNvSpPr txBox="1"/>
      </xdr:nvSpPr>
      <xdr:spPr>
        <a:xfrm>
          <a:off x="19310350" y="14338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89535</xdr:rowOff>
    </xdr:from>
    <xdr:ext cx="466090" cy="255270"/>
    <xdr:sp macro="" textlink="">
      <xdr:nvSpPr>
        <xdr:cNvPr id="735" name="n_4aveValue【児童館】&#10;一人当たり面積"/>
        <xdr:cNvSpPr txBox="1"/>
      </xdr:nvSpPr>
      <xdr:spPr>
        <a:xfrm>
          <a:off x="18421350" y="143198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6985</xdr:rowOff>
    </xdr:from>
    <xdr:ext cx="469900" cy="255270"/>
    <xdr:sp macro="" textlink="">
      <xdr:nvSpPr>
        <xdr:cNvPr id="736" name="n_1mainValue【児童館】&#10;一人当たり面積"/>
        <xdr:cNvSpPr txBox="1"/>
      </xdr:nvSpPr>
      <xdr:spPr>
        <a:xfrm>
          <a:off x="21075650" y="147516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6985</xdr:rowOff>
    </xdr:from>
    <xdr:ext cx="466090" cy="255270"/>
    <xdr:sp macro="" textlink="">
      <xdr:nvSpPr>
        <xdr:cNvPr id="737" name="n_2mainValue【児童館】&#10;一人当たり面積"/>
        <xdr:cNvSpPr txBox="1"/>
      </xdr:nvSpPr>
      <xdr:spPr>
        <a:xfrm>
          <a:off x="20199350" y="14751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6985</xdr:rowOff>
    </xdr:from>
    <xdr:ext cx="466090" cy="255270"/>
    <xdr:sp macro="" textlink="">
      <xdr:nvSpPr>
        <xdr:cNvPr id="738" name="n_3mainValue【児童館】&#10;一人当たり面積"/>
        <xdr:cNvSpPr txBox="1"/>
      </xdr:nvSpPr>
      <xdr:spPr>
        <a:xfrm>
          <a:off x="19310350" y="14751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160020</xdr:rowOff>
    </xdr:from>
    <xdr:ext cx="466090" cy="259080"/>
    <xdr:sp macro="" textlink="">
      <xdr:nvSpPr>
        <xdr:cNvPr id="739" name="n_4mainValue【児童館】&#10;一人当たり面積"/>
        <xdr:cNvSpPr txBox="1"/>
      </xdr:nvSpPr>
      <xdr:spPr>
        <a:xfrm>
          <a:off x="18421350" y="14733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748" name="テキスト ボックス 747"/>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750" name="テキスト ボックス 749"/>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752" name="テキスト ボックス 751"/>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270"/>
    <xdr:sp macro="" textlink="">
      <xdr:nvSpPr>
        <xdr:cNvPr id="754" name="テキスト ボックス 753"/>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270"/>
    <xdr:sp macro="" textlink="">
      <xdr:nvSpPr>
        <xdr:cNvPr id="760" name="テキスト ボックス 759"/>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280" cy="259080"/>
    <xdr:sp macro="" textlink="">
      <xdr:nvSpPr>
        <xdr:cNvPr id="762" name="テキスト ボックス 761"/>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163830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270"/>
    <xdr:sp macro="" textlink="">
      <xdr:nvSpPr>
        <xdr:cNvPr id="765" name="【公民館】&#10;有形固定資産減価償却率最小値テキスト"/>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110490</xdr:rowOff>
    </xdr:from>
    <xdr:ext cx="405130" cy="255270"/>
    <xdr:sp macro="" textlink="">
      <xdr:nvSpPr>
        <xdr:cNvPr id="767" name="【公民館】&#10;有形固定資産減価償却率最大値テキスト"/>
        <xdr:cNvSpPr txBox="1"/>
      </xdr:nvSpPr>
      <xdr:spPr>
        <a:xfrm>
          <a:off x="16357600" y="16912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163830</xdr:rowOff>
    </xdr:from>
    <xdr:to xmlns:xdr="http://schemas.openxmlformats.org/drawingml/2006/spreadsheetDrawing">
      <xdr:col>86</xdr:col>
      <xdr:colOff>25400</xdr:colOff>
      <xdr:row>99</xdr:row>
      <xdr:rowOff>163830</xdr:rowOff>
    </xdr:to>
    <xdr:cxnSp macro="">
      <xdr:nvCxnSpPr>
        <xdr:cNvPr id="768" name="直線コネクタ 767"/>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99695</xdr:rowOff>
    </xdr:from>
    <xdr:ext cx="405130" cy="255270"/>
    <xdr:sp macro="" textlink="">
      <xdr:nvSpPr>
        <xdr:cNvPr id="769" name="【公民館】&#10;有形固定資産減価償却率平均値テキスト"/>
        <xdr:cNvSpPr txBox="1"/>
      </xdr:nvSpPr>
      <xdr:spPr>
        <a:xfrm>
          <a:off x="16357600" y="1793049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76835</xdr:rowOff>
    </xdr:from>
    <xdr:to xmlns:xdr="http://schemas.openxmlformats.org/drawingml/2006/spreadsheetDrawing">
      <xdr:col>85</xdr:col>
      <xdr:colOff>177800</xdr:colOff>
      <xdr:row>106</xdr:row>
      <xdr:rowOff>6985</xdr:rowOff>
    </xdr:to>
    <xdr:sp macro="" textlink="">
      <xdr:nvSpPr>
        <xdr:cNvPr id="770" name="フローチャート: 判断 769"/>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38735</xdr:rowOff>
    </xdr:from>
    <xdr:to xmlns:xdr="http://schemas.openxmlformats.org/drawingml/2006/spreadsheetDrawing">
      <xdr:col>81</xdr:col>
      <xdr:colOff>101600</xdr:colOff>
      <xdr:row>105</xdr:row>
      <xdr:rowOff>140335</xdr:rowOff>
    </xdr:to>
    <xdr:sp macro="" textlink="">
      <xdr:nvSpPr>
        <xdr:cNvPr id="771" name="フローチャート: 判断 770"/>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27305</xdr:rowOff>
    </xdr:from>
    <xdr:to xmlns:xdr="http://schemas.openxmlformats.org/drawingml/2006/spreadsheetDrawing">
      <xdr:col>76</xdr:col>
      <xdr:colOff>165100</xdr:colOff>
      <xdr:row>105</xdr:row>
      <xdr:rowOff>128905</xdr:rowOff>
    </xdr:to>
    <xdr:sp macro="" textlink="">
      <xdr:nvSpPr>
        <xdr:cNvPr id="772" name="フローチャート: 判断 771"/>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153035</xdr:rowOff>
    </xdr:from>
    <xdr:to xmlns:xdr="http://schemas.openxmlformats.org/drawingml/2006/spreadsheetDrawing">
      <xdr:col>72</xdr:col>
      <xdr:colOff>38100</xdr:colOff>
      <xdr:row>105</xdr:row>
      <xdr:rowOff>83185</xdr:rowOff>
    </xdr:to>
    <xdr:sp macro="" textlink="">
      <xdr:nvSpPr>
        <xdr:cNvPr id="773" name="フローチャート: 判断 772"/>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139700</xdr:rowOff>
    </xdr:from>
    <xdr:to xmlns:xdr="http://schemas.openxmlformats.org/drawingml/2006/spreadsheetDrawing">
      <xdr:col>67</xdr:col>
      <xdr:colOff>101600</xdr:colOff>
      <xdr:row>105</xdr:row>
      <xdr:rowOff>69850</xdr:rowOff>
    </xdr:to>
    <xdr:sp macro="" textlink="">
      <xdr:nvSpPr>
        <xdr:cNvPr id="774" name="フローチャート: 判断 773"/>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86360</xdr:rowOff>
    </xdr:from>
    <xdr:to xmlns:xdr="http://schemas.openxmlformats.org/drawingml/2006/spreadsheetDrawing">
      <xdr:col>85</xdr:col>
      <xdr:colOff>177800</xdr:colOff>
      <xdr:row>107</xdr:row>
      <xdr:rowOff>16510</xdr:rowOff>
    </xdr:to>
    <xdr:sp macro="" textlink="">
      <xdr:nvSpPr>
        <xdr:cNvPr id="780" name="楕円 779"/>
        <xdr:cNvSpPr/>
      </xdr:nvSpPr>
      <xdr:spPr>
        <a:xfrm>
          <a:off x="16268700" y="182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64770</xdr:rowOff>
    </xdr:from>
    <xdr:ext cx="405130" cy="255270"/>
    <xdr:sp macro="" textlink="">
      <xdr:nvSpPr>
        <xdr:cNvPr id="781" name="【公民館】&#10;有形固定資産減価償却率該当値テキスト"/>
        <xdr:cNvSpPr txBox="1"/>
      </xdr:nvSpPr>
      <xdr:spPr>
        <a:xfrm>
          <a:off x="16357600" y="182384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4445</xdr:rowOff>
    </xdr:from>
    <xdr:to xmlns:xdr="http://schemas.openxmlformats.org/drawingml/2006/spreadsheetDrawing">
      <xdr:col>81</xdr:col>
      <xdr:colOff>101600</xdr:colOff>
      <xdr:row>106</xdr:row>
      <xdr:rowOff>106045</xdr:rowOff>
    </xdr:to>
    <xdr:sp macro="" textlink="">
      <xdr:nvSpPr>
        <xdr:cNvPr id="782" name="楕円 781"/>
        <xdr:cNvSpPr/>
      </xdr:nvSpPr>
      <xdr:spPr>
        <a:xfrm>
          <a:off x="1543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55245</xdr:rowOff>
    </xdr:from>
    <xdr:to xmlns:xdr="http://schemas.openxmlformats.org/drawingml/2006/spreadsheetDrawing">
      <xdr:col>85</xdr:col>
      <xdr:colOff>127000</xdr:colOff>
      <xdr:row>106</xdr:row>
      <xdr:rowOff>137160</xdr:rowOff>
    </xdr:to>
    <xdr:cxnSp macro="">
      <xdr:nvCxnSpPr>
        <xdr:cNvPr id="783" name="直線コネクタ 782"/>
        <xdr:cNvCxnSpPr/>
      </xdr:nvCxnSpPr>
      <xdr:spPr>
        <a:xfrm>
          <a:off x="15481300" y="18228945"/>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141605</xdr:rowOff>
    </xdr:from>
    <xdr:to xmlns:xdr="http://schemas.openxmlformats.org/drawingml/2006/spreadsheetDrawing">
      <xdr:col>76</xdr:col>
      <xdr:colOff>165100</xdr:colOff>
      <xdr:row>106</xdr:row>
      <xdr:rowOff>71755</xdr:rowOff>
    </xdr:to>
    <xdr:sp macro="" textlink="">
      <xdr:nvSpPr>
        <xdr:cNvPr id="784" name="楕円 783"/>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20955</xdr:rowOff>
    </xdr:from>
    <xdr:to xmlns:xdr="http://schemas.openxmlformats.org/drawingml/2006/spreadsheetDrawing">
      <xdr:col>81</xdr:col>
      <xdr:colOff>50800</xdr:colOff>
      <xdr:row>106</xdr:row>
      <xdr:rowOff>55245</xdr:rowOff>
    </xdr:to>
    <xdr:cxnSp macro="">
      <xdr:nvCxnSpPr>
        <xdr:cNvPr id="785" name="直線コネクタ 784"/>
        <xdr:cNvCxnSpPr/>
      </xdr:nvCxnSpPr>
      <xdr:spPr>
        <a:xfrm>
          <a:off x="14592300" y="181946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164465</xdr:rowOff>
    </xdr:from>
    <xdr:to xmlns:xdr="http://schemas.openxmlformats.org/drawingml/2006/spreadsheetDrawing">
      <xdr:col>72</xdr:col>
      <xdr:colOff>38100</xdr:colOff>
      <xdr:row>106</xdr:row>
      <xdr:rowOff>94615</xdr:rowOff>
    </xdr:to>
    <xdr:sp macro="" textlink="">
      <xdr:nvSpPr>
        <xdr:cNvPr id="786" name="楕円 785"/>
        <xdr:cNvSpPr/>
      </xdr:nvSpPr>
      <xdr:spPr>
        <a:xfrm>
          <a:off x="13652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20955</xdr:rowOff>
    </xdr:from>
    <xdr:to xmlns:xdr="http://schemas.openxmlformats.org/drawingml/2006/spreadsheetDrawing">
      <xdr:col>76</xdr:col>
      <xdr:colOff>114300</xdr:colOff>
      <xdr:row>106</xdr:row>
      <xdr:rowOff>43815</xdr:rowOff>
    </xdr:to>
    <xdr:cxnSp macro="">
      <xdr:nvCxnSpPr>
        <xdr:cNvPr id="787" name="直線コネクタ 786"/>
        <xdr:cNvCxnSpPr/>
      </xdr:nvCxnSpPr>
      <xdr:spPr>
        <a:xfrm flipV="1">
          <a:off x="13703300" y="181946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132080</xdr:rowOff>
    </xdr:from>
    <xdr:to xmlns:xdr="http://schemas.openxmlformats.org/drawingml/2006/spreadsheetDrawing">
      <xdr:col>67</xdr:col>
      <xdr:colOff>101600</xdr:colOff>
      <xdr:row>106</xdr:row>
      <xdr:rowOff>62230</xdr:rowOff>
    </xdr:to>
    <xdr:sp macro="" textlink="">
      <xdr:nvSpPr>
        <xdr:cNvPr id="788" name="楕円 787"/>
        <xdr:cNvSpPr/>
      </xdr:nvSpPr>
      <xdr:spPr>
        <a:xfrm>
          <a:off x="1276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11430</xdr:rowOff>
    </xdr:from>
    <xdr:to xmlns:xdr="http://schemas.openxmlformats.org/drawingml/2006/spreadsheetDrawing">
      <xdr:col>71</xdr:col>
      <xdr:colOff>177800</xdr:colOff>
      <xdr:row>106</xdr:row>
      <xdr:rowOff>43815</xdr:rowOff>
    </xdr:to>
    <xdr:cxnSp macro="">
      <xdr:nvCxnSpPr>
        <xdr:cNvPr id="789" name="直線コネクタ 788"/>
        <xdr:cNvCxnSpPr/>
      </xdr:nvCxnSpPr>
      <xdr:spPr>
        <a:xfrm>
          <a:off x="12814300" y="181851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156845</xdr:rowOff>
    </xdr:from>
    <xdr:ext cx="405130" cy="255270"/>
    <xdr:sp macro="" textlink="">
      <xdr:nvSpPr>
        <xdr:cNvPr id="790" name="n_1aveValue【公民館】&#10;有形固定資産減価償却率"/>
        <xdr:cNvSpPr txBox="1"/>
      </xdr:nvSpPr>
      <xdr:spPr>
        <a:xfrm>
          <a:off x="15266035" y="178161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145415</xdr:rowOff>
    </xdr:from>
    <xdr:ext cx="401320" cy="255270"/>
    <xdr:sp macro="" textlink="">
      <xdr:nvSpPr>
        <xdr:cNvPr id="791" name="n_2aveValue【公民館】&#10;有形固定資産減価償却率"/>
        <xdr:cNvSpPr txBox="1"/>
      </xdr:nvSpPr>
      <xdr:spPr>
        <a:xfrm>
          <a:off x="14389735" y="178047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99695</xdr:rowOff>
    </xdr:from>
    <xdr:ext cx="401320" cy="255270"/>
    <xdr:sp macro="" textlink="">
      <xdr:nvSpPr>
        <xdr:cNvPr id="792" name="n_3aveValue【公民館】&#10;有形固定資産減価償却率"/>
        <xdr:cNvSpPr txBox="1"/>
      </xdr:nvSpPr>
      <xdr:spPr>
        <a:xfrm>
          <a:off x="13500735" y="177590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86360</xdr:rowOff>
    </xdr:from>
    <xdr:ext cx="401320" cy="255270"/>
    <xdr:sp macro="" textlink="">
      <xdr:nvSpPr>
        <xdr:cNvPr id="793" name="n_4aveValue【公民館】&#10;有形固定資産減価償却率"/>
        <xdr:cNvSpPr txBox="1"/>
      </xdr:nvSpPr>
      <xdr:spPr>
        <a:xfrm>
          <a:off x="12611735" y="177457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97790</xdr:rowOff>
    </xdr:from>
    <xdr:ext cx="405130" cy="255270"/>
    <xdr:sp macro="" textlink="">
      <xdr:nvSpPr>
        <xdr:cNvPr id="794" name="n_1mainValue【公民館】&#10;有形固定資産減価償却率"/>
        <xdr:cNvSpPr txBox="1"/>
      </xdr:nvSpPr>
      <xdr:spPr>
        <a:xfrm>
          <a:off x="15266035" y="18271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63500</xdr:rowOff>
    </xdr:from>
    <xdr:ext cx="401320" cy="255270"/>
    <xdr:sp macro="" textlink="">
      <xdr:nvSpPr>
        <xdr:cNvPr id="795" name="n_2mainValue【公民館】&#10;有形固定資産減価償却率"/>
        <xdr:cNvSpPr txBox="1"/>
      </xdr:nvSpPr>
      <xdr:spPr>
        <a:xfrm>
          <a:off x="14389735" y="182372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86360</xdr:rowOff>
    </xdr:from>
    <xdr:ext cx="401320" cy="255270"/>
    <xdr:sp macro="" textlink="">
      <xdr:nvSpPr>
        <xdr:cNvPr id="796" name="n_3mainValue【公民館】&#10;有形固定資産減価償却率"/>
        <xdr:cNvSpPr txBox="1"/>
      </xdr:nvSpPr>
      <xdr:spPr>
        <a:xfrm>
          <a:off x="13500735" y="182600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53340</xdr:rowOff>
    </xdr:from>
    <xdr:ext cx="401320" cy="255270"/>
    <xdr:sp macro="" textlink="">
      <xdr:nvSpPr>
        <xdr:cNvPr id="797" name="n_4mainValue【公民館】&#10;有形固定資産減価償却率"/>
        <xdr:cNvSpPr txBox="1"/>
      </xdr:nvSpPr>
      <xdr:spPr>
        <a:xfrm>
          <a:off x="12611735" y="182270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06" name="テキスト ボックス 805"/>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8" name="直線コネクタ 8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3550" cy="259080"/>
    <xdr:sp macro="" textlink="">
      <xdr:nvSpPr>
        <xdr:cNvPr id="809" name="テキスト ボックス 808"/>
        <xdr:cNvSpPr txBox="1"/>
      </xdr:nvSpPr>
      <xdr:spPr>
        <a:xfrm>
          <a:off x="17820640" y="1845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0" name="直線コネクタ 8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3550" cy="259080"/>
    <xdr:sp macro="" textlink="">
      <xdr:nvSpPr>
        <xdr:cNvPr id="811" name="テキスト ボックス 810"/>
        <xdr:cNvSpPr txBox="1"/>
      </xdr:nvSpPr>
      <xdr:spPr>
        <a:xfrm>
          <a:off x="17820640" y="1799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2" name="直線コネクタ 8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3550" cy="259080"/>
    <xdr:sp macro="" textlink="">
      <xdr:nvSpPr>
        <xdr:cNvPr id="813" name="テキスト ボックス 812"/>
        <xdr:cNvSpPr txBox="1"/>
      </xdr:nvSpPr>
      <xdr:spPr>
        <a:xfrm>
          <a:off x="17820640" y="1753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4" name="直線コネクタ 8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3550" cy="259080"/>
    <xdr:sp macro="" textlink="">
      <xdr:nvSpPr>
        <xdr:cNvPr id="815" name="テキスト ボックス 814"/>
        <xdr:cNvSpPr txBox="1"/>
      </xdr:nvSpPr>
      <xdr:spPr>
        <a:xfrm>
          <a:off x="17820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17" name="テキスト ボックス 816"/>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160655</xdr:rowOff>
    </xdr:from>
    <xdr:to xmlns:xdr="http://schemas.openxmlformats.org/drawingml/2006/spreadsheetDrawing">
      <xdr:col>116</xdr:col>
      <xdr:colOff>62865</xdr:colOff>
      <xdr:row>108</xdr:row>
      <xdr:rowOff>33020</xdr:rowOff>
    </xdr:to>
    <xdr:cxnSp macro="">
      <xdr:nvCxnSpPr>
        <xdr:cNvPr id="819" name="直線コネクタ 818"/>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36830</xdr:rowOff>
    </xdr:from>
    <xdr:ext cx="469900" cy="259080"/>
    <xdr:sp macro="" textlink="">
      <xdr:nvSpPr>
        <xdr:cNvPr id="820" name="【公民館】&#10;一人当たり面積最小値テキスト"/>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33020</xdr:rowOff>
    </xdr:from>
    <xdr:to xmlns:xdr="http://schemas.openxmlformats.org/drawingml/2006/spreadsheetDrawing">
      <xdr:col>116</xdr:col>
      <xdr:colOff>152400</xdr:colOff>
      <xdr:row>108</xdr:row>
      <xdr:rowOff>33020</xdr:rowOff>
    </xdr:to>
    <xdr:cxnSp macro="">
      <xdr:nvCxnSpPr>
        <xdr:cNvPr id="821" name="直線コネクタ 820"/>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107315</xdr:rowOff>
    </xdr:from>
    <xdr:ext cx="469900" cy="259080"/>
    <xdr:sp macro="" textlink="">
      <xdr:nvSpPr>
        <xdr:cNvPr id="822" name="【公民館】&#10;一人当たり面積最大値テキスト"/>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160655</xdr:rowOff>
    </xdr:from>
    <xdr:to xmlns:xdr="http://schemas.openxmlformats.org/drawingml/2006/spreadsheetDrawing">
      <xdr:col>116</xdr:col>
      <xdr:colOff>152400</xdr:colOff>
      <xdr:row>99</xdr:row>
      <xdr:rowOff>160655</xdr:rowOff>
    </xdr:to>
    <xdr:cxnSp macro="">
      <xdr:nvCxnSpPr>
        <xdr:cNvPr id="823" name="直線コネクタ 822"/>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148590</xdr:rowOff>
    </xdr:from>
    <xdr:ext cx="469900" cy="259080"/>
    <xdr:sp macro="" textlink="">
      <xdr:nvSpPr>
        <xdr:cNvPr id="824" name="【公民館】&#10;一人当たり面積平均値テキスト"/>
        <xdr:cNvSpPr txBox="1"/>
      </xdr:nvSpPr>
      <xdr:spPr>
        <a:xfrm>
          <a:off x="22199600" y="1797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125730</xdr:rowOff>
    </xdr:from>
    <xdr:to xmlns:xdr="http://schemas.openxmlformats.org/drawingml/2006/spreadsheetDrawing">
      <xdr:col>116</xdr:col>
      <xdr:colOff>114300</xdr:colOff>
      <xdr:row>106</xdr:row>
      <xdr:rowOff>55880</xdr:rowOff>
    </xdr:to>
    <xdr:sp macro="" textlink="">
      <xdr:nvSpPr>
        <xdr:cNvPr id="825" name="フローチャート: 判断 824"/>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826" name="フローチャート: 判断 825"/>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125730</xdr:rowOff>
    </xdr:from>
    <xdr:to xmlns:xdr="http://schemas.openxmlformats.org/drawingml/2006/spreadsheetDrawing">
      <xdr:col>107</xdr:col>
      <xdr:colOff>101600</xdr:colOff>
      <xdr:row>106</xdr:row>
      <xdr:rowOff>55880</xdr:rowOff>
    </xdr:to>
    <xdr:sp macro="" textlink="">
      <xdr:nvSpPr>
        <xdr:cNvPr id="827" name="フローチャート: 判断 826"/>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132715</xdr:rowOff>
    </xdr:from>
    <xdr:to xmlns:xdr="http://schemas.openxmlformats.org/drawingml/2006/spreadsheetDrawing">
      <xdr:col>102</xdr:col>
      <xdr:colOff>165100</xdr:colOff>
      <xdr:row>106</xdr:row>
      <xdr:rowOff>63500</xdr:rowOff>
    </xdr:to>
    <xdr:sp macro="" textlink="">
      <xdr:nvSpPr>
        <xdr:cNvPr id="828" name="フローチャート: 判断 827"/>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96520</xdr:rowOff>
    </xdr:from>
    <xdr:to xmlns:xdr="http://schemas.openxmlformats.org/drawingml/2006/spreadsheetDrawing">
      <xdr:col>98</xdr:col>
      <xdr:colOff>38100</xdr:colOff>
      <xdr:row>106</xdr:row>
      <xdr:rowOff>26670</xdr:rowOff>
    </xdr:to>
    <xdr:sp macro="" textlink="">
      <xdr:nvSpPr>
        <xdr:cNvPr id="829" name="フローチャート: 判断 828"/>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27940</xdr:rowOff>
    </xdr:from>
    <xdr:to xmlns:xdr="http://schemas.openxmlformats.org/drawingml/2006/spreadsheetDrawing">
      <xdr:col>116</xdr:col>
      <xdr:colOff>114300</xdr:colOff>
      <xdr:row>107</xdr:row>
      <xdr:rowOff>129540</xdr:rowOff>
    </xdr:to>
    <xdr:sp macro="" textlink="">
      <xdr:nvSpPr>
        <xdr:cNvPr id="835" name="楕円 834"/>
        <xdr:cNvSpPr/>
      </xdr:nvSpPr>
      <xdr:spPr>
        <a:xfrm>
          <a:off x="221107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114300</xdr:rowOff>
    </xdr:from>
    <xdr:ext cx="469900" cy="259080"/>
    <xdr:sp macro="" textlink="">
      <xdr:nvSpPr>
        <xdr:cNvPr id="836" name="【公民館】&#10;一人当たり面積該当値テキスト"/>
        <xdr:cNvSpPr txBox="1"/>
      </xdr:nvSpPr>
      <xdr:spPr>
        <a:xfrm>
          <a:off x="22199600" y="18288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139700</xdr:rowOff>
    </xdr:from>
    <xdr:to xmlns:xdr="http://schemas.openxmlformats.org/drawingml/2006/spreadsheetDrawing">
      <xdr:col>112</xdr:col>
      <xdr:colOff>38100</xdr:colOff>
      <xdr:row>107</xdr:row>
      <xdr:rowOff>69850</xdr:rowOff>
    </xdr:to>
    <xdr:sp macro="" textlink="">
      <xdr:nvSpPr>
        <xdr:cNvPr id="837" name="楕円 836"/>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19050</xdr:rowOff>
    </xdr:from>
    <xdr:to xmlns:xdr="http://schemas.openxmlformats.org/drawingml/2006/spreadsheetDrawing">
      <xdr:col>116</xdr:col>
      <xdr:colOff>63500</xdr:colOff>
      <xdr:row>107</xdr:row>
      <xdr:rowOff>78740</xdr:rowOff>
    </xdr:to>
    <xdr:cxnSp macro="">
      <xdr:nvCxnSpPr>
        <xdr:cNvPr id="838" name="直線コネクタ 837"/>
        <xdr:cNvCxnSpPr/>
      </xdr:nvCxnSpPr>
      <xdr:spPr>
        <a:xfrm>
          <a:off x="21323300" y="1836420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139700</xdr:rowOff>
    </xdr:from>
    <xdr:to xmlns:xdr="http://schemas.openxmlformats.org/drawingml/2006/spreadsheetDrawing">
      <xdr:col>107</xdr:col>
      <xdr:colOff>101600</xdr:colOff>
      <xdr:row>107</xdr:row>
      <xdr:rowOff>69850</xdr:rowOff>
    </xdr:to>
    <xdr:sp macro="" textlink="">
      <xdr:nvSpPr>
        <xdr:cNvPr id="839" name="楕円 838"/>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19050</xdr:rowOff>
    </xdr:from>
    <xdr:to xmlns:xdr="http://schemas.openxmlformats.org/drawingml/2006/spreadsheetDrawing">
      <xdr:col>111</xdr:col>
      <xdr:colOff>177800</xdr:colOff>
      <xdr:row>107</xdr:row>
      <xdr:rowOff>19050</xdr:rowOff>
    </xdr:to>
    <xdr:cxnSp macro="">
      <xdr:nvCxnSpPr>
        <xdr:cNvPr id="840" name="直線コネクタ 839"/>
        <xdr:cNvCxnSpPr/>
      </xdr:nvCxnSpPr>
      <xdr:spPr>
        <a:xfrm>
          <a:off x="20434300" y="1836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32385</xdr:rowOff>
    </xdr:from>
    <xdr:to xmlns:xdr="http://schemas.openxmlformats.org/drawingml/2006/spreadsheetDrawing">
      <xdr:col>102</xdr:col>
      <xdr:colOff>165100</xdr:colOff>
      <xdr:row>107</xdr:row>
      <xdr:rowOff>133985</xdr:rowOff>
    </xdr:to>
    <xdr:sp macro="" textlink="">
      <xdr:nvSpPr>
        <xdr:cNvPr id="841" name="楕円 840"/>
        <xdr:cNvSpPr/>
      </xdr:nvSpPr>
      <xdr:spPr>
        <a:xfrm>
          <a:off x="19494500" y="183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19050</xdr:rowOff>
    </xdr:from>
    <xdr:to xmlns:xdr="http://schemas.openxmlformats.org/drawingml/2006/spreadsheetDrawing">
      <xdr:col>107</xdr:col>
      <xdr:colOff>50800</xdr:colOff>
      <xdr:row>107</xdr:row>
      <xdr:rowOff>83185</xdr:rowOff>
    </xdr:to>
    <xdr:cxnSp macro="">
      <xdr:nvCxnSpPr>
        <xdr:cNvPr id="842" name="直線コネクタ 841"/>
        <xdr:cNvCxnSpPr/>
      </xdr:nvCxnSpPr>
      <xdr:spPr>
        <a:xfrm flipV="1">
          <a:off x="19545300" y="183642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32385</xdr:rowOff>
    </xdr:from>
    <xdr:to xmlns:xdr="http://schemas.openxmlformats.org/drawingml/2006/spreadsheetDrawing">
      <xdr:col>98</xdr:col>
      <xdr:colOff>38100</xdr:colOff>
      <xdr:row>107</xdr:row>
      <xdr:rowOff>133985</xdr:rowOff>
    </xdr:to>
    <xdr:sp macro="" textlink="">
      <xdr:nvSpPr>
        <xdr:cNvPr id="843" name="楕円 842"/>
        <xdr:cNvSpPr/>
      </xdr:nvSpPr>
      <xdr:spPr>
        <a:xfrm>
          <a:off x="18605500" y="183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83185</xdr:rowOff>
    </xdr:from>
    <xdr:to xmlns:xdr="http://schemas.openxmlformats.org/drawingml/2006/spreadsheetDrawing">
      <xdr:col>102</xdr:col>
      <xdr:colOff>114300</xdr:colOff>
      <xdr:row>107</xdr:row>
      <xdr:rowOff>83185</xdr:rowOff>
    </xdr:to>
    <xdr:cxnSp macro="">
      <xdr:nvCxnSpPr>
        <xdr:cNvPr id="844" name="直線コネクタ 843"/>
        <xdr:cNvCxnSpPr/>
      </xdr:nvCxnSpPr>
      <xdr:spPr>
        <a:xfrm>
          <a:off x="18656300" y="184283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5270"/>
    <xdr:sp macro="" textlink="">
      <xdr:nvSpPr>
        <xdr:cNvPr id="845" name="n_1aveValue【公民館】&#10;一人当たり面積"/>
        <xdr:cNvSpPr txBox="1"/>
      </xdr:nvSpPr>
      <xdr:spPr>
        <a:xfrm>
          <a:off x="21075650" y="17894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72390</xdr:rowOff>
    </xdr:from>
    <xdr:ext cx="466090" cy="259080"/>
    <xdr:sp macro="" textlink="">
      <xdr:nvSpPr>
        <xdr:cNvPr id="846" name="n_2aveValue【公民館】&#10;一人当たり面積"/>
        <xdr:cNvSpPr txBox="1"/>
      </xdr:nvSpPr>
      <xdr:spPr>
        <a:xfrm>
          <a:off x="20199350" y="17903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79375</xdr:rowOff>
    </xdr:from>
    <xdr:ext cx="466090" cy="258445"/>
    <xdr:sp macro="" textlink="">
      <xdr:nvSpPr>
        <xdr:cNvPr id="847" name="n_3aveValue【公民館】&#10;一人当たり面積"/>
        <xdr:cNvSpPr txBox="1"/>
      </xdr:nvSpPr>
      <xdr:spPr>
        <a:xfrm>
          <a:off x="19310350" y="17910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43180</xdr:rowOff>
    </xdr:from>
    <xdr:ext cx="466090" cy="255270"/>
    <xdr:sp macro="" textlink="">
      <xdr:nvSpPr>
        <xdr:cNvPr id="848" name="n_4aveValue【公民館】&#10;一人当たり面積"/>
        <xdr:cNvSpPr txBox="1"/>
      </xdr:nvSpPr>
      <xdr:spPr>
        <a:xfrm>
          <a:off x="18421350" y="17873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60960</xdr:rowOff>
    </xdr:from>
    <xdr:ext cx="469900" cy="259080"/>
    <xdr:sp macro="" textlink="">
      <xdr:nvSpPr>
        <xdr:cNvPr id="849" name="n_1mainValue【公民館】&#10;一人当たり面積"/>
        <xdr:cNvSpPr txBox="1"/>
      </xdr:nvSpPr>
      <xdr:spPr>
        <a:xfrm>
          <a:off x="21075650" y="1840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60960</xdr:rowOff>
    </xdr:from>
    <xdr:ext cx="466090" cy="259080"/>
    <xdr:sp macro="" textlink="">
      <xdr:nvSpPr>
        <xdr:cNvPr id="850" name="n_2mainValue【公民館】&#10;一人当たり面積"/>
        <xdr:cNvSpPr txBox="1"/>
      </xdr:nvSpPr>
      <xdr:spPr>
        <a:xfrm>
          <a:off x="20199350" y="18406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125095</xdr:rowOff>
    </xdr:from>
    <xdr:ext cx="466090" cy="258445"/>
    <xdr:sp macro="" textlink="">
      <xdr:nvSpPr>
        <xdr:cNvPr id="851" name="n_3mainValue【公民館】&#10;一人当たり面積"/>
        <xdr:cNvSpPr txBox="1"/>
      </xdr:nvSpPr>
      <xdr:spPr>
        <a:xfrm>
          <a:off x="19310350" y="184702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125095</xdr:rowOff>
    </xdr:from>
    <xdr:ext cx="466090" cy="258445"/>
    <xdr:sp macro="" textlink="">
      <xdr:nvSpPr>
        <xdr:cNvPr id="852" name="n_4mainValue【公民館】&#10;一人当たり面積"/>
        <xdr:cNvSpPr txBox="1"/>
      </xdr:nvSpPr>
      <xdr:spPr>
        <a:xfrm>
          <a:off x="18421350" y="1847024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類似団体と比較して、児童館及び公民館については、特に有形固定資産減価償却率が高くなっている。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散居村が広がり、住居が点在している当市においては、道路延長が長くなるものであるが、道路は地域における重要なインフラ資産であることから、地域・沿道の利用状況を踏まえて適正な維持管理や長寿命化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認定こども園・幼稚園・保育所については、公共施設等総合管理計画や個別計画に基づき、より充実した教育保育環境を提供する観点から、施設の統廃合・再編や配置等を見直すほか、認定こども園化の検討を進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児童館についても、児童の安全確保の観点から集約化や他施設との複合化など、施設の在り方を検討していく。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270"/>
    <xdr:sp macro="" textlink="">
      <xdr:nvSpPr>
        <xdr:cNvPr id="32" name="テキスト ボックス 31"/>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9080"/>
    <xdr:sp macro="" textlink="">
      <xdr:nvSpPr>
        <xdr:cNvPr id="43" name="テキスト ボックス 42"/>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5270"/>
    <xdr:sp macro="" textlink="">
      <xdr:nvSpPr>
        <xdr:cNvPr id="47" name="テキスト ボックス 46"/>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5280" cy="255270"/>
    <xdr:sp macro="" textlink="">
      <xdr:nvSpPr>
        <xdr:cNvPr id="53" name="テキスト ボックス 52"/>
        <xdr:cNvSpPr txBox="1"/>
      </xdr:nvSpPr>
      <xdr:spPr>
        <a:xfrm>
          <a:off x="422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58420</xdr:rowOff>
    </xdr:from>
    <xdr:ext cx="405130" cy="259080"/>
    <xdr:sp macro="" textlink="">
      <xdr:nvSpPr>
        <xdr:cNvPr id="61" name="【図書館】&#10;有形固定資産減価償却率平均値テキスト"/>
        <xdr:cNvSpPr txBox="1"/>
      </xdr:nvSpPr>
      <xdr:spPr>
        <a:xfrm>
          <a:off x="4673600" y="6230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80010</xdr:rowOff>
    </xdr:from>
    <xdr:to xmlns:xdr="http://schemas.openxmlformats.org/drawingml/2006/spreadsheetDrawing">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121920</xdr:rowOff>
    </xdr:from>
    <xdr:to xmlns:xdr="http://schemas.openxmlformats.org/drawingml/2006/spreadsheetDrawing">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125730</xdr:rowOff>
    </xdr:from>
    <xdr:to xmlns:xdr="http://schemas.openxmlformats.org/drawingml/2006/spreadsheetDrawing">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50800</xdr:rowOff>
    </xdr:to>
    <xdr:sp macro="" textlink="">
      <xdr:nvSpPr>
        <xdr:cNvPr id="66" name="フローチャート: 判断 65"/>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13970</xdr:rowOff>
    </xdr:from>
    <xdr:to xmlns:xdr="http://schemas.openxmlformats.org/drawingml/2006/spreadsheetDrawing">
      <xdr:col>24</xdr:col>
      <xdr:colOff>114300</xdr:colOff>
      <xdr:row>34</xdr:row>
      <xdr:rowOff>115570</xdr:rowOff>
    </xdr:to>
    <xdr:sp macro="" textlink="">
      <xdr:nvSpPr>
        <xdr:cNvPr id="72" name="楕円 71"/>
        <xdr:cNvSpPr/>
      </xdr:nvSpPr>
      <xdr:spPr>
        <a:xfrm>
          <a:off x="4584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33</xdr:row>
      <xdr:rowOff>36830</xdr:rowOff>
    </xdr:from>
    <xdr:ext cx="405130" cy="259080"/>
    <xdr:sp macro="" textlink="">
      <xdr:nvSpPr>
        <xdr:cNvPr id="73" name="【図書館】&#10;有形固定資産減価償却率該当値テキスト"/>
        <xdr:cNvSpPr txBox="1"/>
      </xdr:nvSpPr>
      <xdr:spPr>
        <a:xfrm>
          <a:off x="4673600" y="569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139700</xdr:rowOff>
    </xdr:from>
    <xdr:to xmlns:xdr="http://schemas.openxmlformats.org/drawingml/2006/spreadsheetDrawing">
      <xdr:col>20</xdr:col>
      <xdr:colOff>38100</xdr:colOff>
      <xdr:row>34</xdr:row>
      <xdr:rowOff>69850</xdr:rowOff>
    </xdr:to>
    <xdr:sp macro="" textlink="">
      <xdr:nvSpPr>
        <xdr:cNvPr id="74" name="楕円 73"/>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19050</xdr:rowOff>
    </xdr:from>
    <xdr:to xmlns:xdr="http://schemas.openxmlformats.org/drawingml/2006/spreadsheetDrawing">
      <xdr:col>24</xdr:col>
      <xdr:colOff>63500</xdr:colOff>
      <xdr:row>34</xdr:row>
      <xdr:rowOff>64770</xdr:rowOff>
    </xdr:to>
    <xdr:cxnSp macro="">
      <xdr:nvCxnSpPr>
        <xdr:cNvPr id="75" name="直線コネクタ 74"/>
        <xdr:cNvCxnSpPr/>
      </xdr:nvCxnSpPr>
      <xdr:spPr>
        <a:xfrm>
          <a:off x="3797300" y="58483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139700</xdr:rowOff>
    </xdr:from>
    <xdr:to xmlns:xdr="http://schemas.openxmlformats.org/drawingml/2006/spreadsheetDrawing">
      <xdr:col>15</xdr:col>
      <xdr:colOff>101600</xdr:colOff>
      <xdr:row>34</xdr:row>
      <xdr:rowOff>69850</xdr:rowOff>
    </xdr:to>
    <xdr:sp macro="" textlink="">
      <xdr:nvSpPr>
        <xdr:cNvPr id="76" name="楕円 75"/>
        <xdr:cNvSpPr/>
      </xdr:nvSpPr>
      <xdr:spPr>
        <a:xfrm>
          <a:off x="2857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19050</xdr:rowOff>
    </xdr:from>
    <xdr:to xmlns:xdr="http://schemas.openxmlformats.org/drawingml/2006/spreadsheetDrawing">
      <xdr:col>19</xdr:col>
      <xdr:colOff>177800</xdr:colOff>
      <xdr:row>34</xdr:row>
      <xdr:rowOff>19050</xdr:rowOff>
    </xdr:to>
    <xdr:cxnSp macro="">
      <xdr:nvCxnSpPr>
        <xdr:cNvPr id="77" name="直線コネクタ 76"/>
        <xdr:cNvCxnSpPr/>
      </xdr:nvCxnSpPr>
      <xdr:spPr>
        <a:xfrm>
          <a:off x="2908300" y="5848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93980</xdr:rowOff>
    </xdr:from>
    <xdr:to xmlns:xdr="http://schemas.openxmlformats.org/drawingml/2006/spreadsheetDrawing">
      <xdr:col>10</xdr:col>
      <xdr:colOff>165100</xdr:colOff>
      <xdr:row>34</xdr:row>
      <xdr:rowOff>24130</xdr:rowOff>
    </xdr:to>
    <xdr:sp macro="" textlink="">
      <xdr:nvSpPr>
        <xdr:cNvPr id="78" name="楕円 77"/>
        <xdr:cNvSpPr/>
      </xdr:nvSpPr>
      <xdr:spPr>
        <a:xfrm>
          <a:off x="1968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144780</xdr:rowOff>
    </xdr:from>
    <xdr:to xmlns:xdr="http://schemas.openxmlformats.org/drawingml/2006/spreadsheetDrawing">
      <xdr:col>15</xdr:col>
      <xdr:colOff>50800</xdr:colOff>
      <xdr:row>34</xdr:row>
      <xdr:rowOff>19050</xdr:rowOff>
    </xdr:to>
    <xdr:cxnSp macro="">
      <xdr:nvCxnSpPr>
        <xdr:cNvPr id="79" name="直線コネクタ 78"/>
        <xdr:cNvCxnSpPr/>
      </xdr:nvCxnSpPr>
      <xdr:spPr>
        <a:xfrm>
          <a:off x="2019300" y="58026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55880</xdr:rowOff>
    </xdr:from>
    <xdr:to xmlns:xdr="http://schemas.openxmlformats.org/drawingml/2006/spreadsheetDrawing">
      <xdr:col>6</xdr:col>
      <xdr:colOff>38100</xdr:colOff>
      <xdr:row>38</xdr:row>
      <xdr:rowOff>157480</xdr:rowOff>
    </xdr:to>
    <xdr:sp macro="" textlink="">
      <xdr:nvSpPr>
        <xdr:cNvPr id="80" name="楕円 79"/>
        <xdr:cNvSpPr/>
      </xdr:nvSpPr>
      <xdr:spPr>
        <a:xfrm>
          <a:off x="1079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144780</xdr:rowOff>
    </xdr:from>
    <xdr:to xmlns:xdr="http://schemas.openxmlformats.org/drawingml/2006/spreadsheetDrawing">
      <xdr:col>10</xdr:col>
      <xdr:colOff>114300</xdr:colOff>
      <xdr:row>38</xdr:row>
      <xdr:rowOff>106680</xdr:rowOff>
    </xdr:to>
    <xdr:cxnSp macro="">
      <xdr:nvCxnSpPr>
        <xdr:cNvPr id="81" name="直線コネクタ 80"/>
        <xdr:cNvCxnSpPr/>
      </xdr:nvCxnSpPr>
      <xdr:spPr>
        <a:xfrm flipV="1">
          <a:off x="1130300" y="5802630"/>
          <a:ext cx="889000" cy="819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43180</xdr:rowOff>
    </xdr:from>
    <xdr:ext cx="405130" cy="255270"/>
    <xdr:sp macro="" textlink="">
      <xdr:nvSpPr>
        <xdr:cNvPr id="82" name="n_1aveValue【図書館】&#10;有形固定資産減価償却率"/>
        <xdr:cNvSpPr txBox="1"/>
      </xdr:nvSpPr>
      <xdr:spPr>
        <a:xfrm>
          <a:off x="3582035" y="63868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64770</xdr:rowOff>
    </xdr:from>
    <xdr:ext cx="401320" cy="255270"/>
    <xdr:sp macro="" textlink="">
      <xdr:nvSpPr>
        <xdr:cNvPr id="83" name="n_2aveValue【図書館】&#10;有形固定資産減価償却率"/>
        <xdr:cNvSpPr txBox="1"/>
      </xdr:nvSpPr>
      <xdr:spPr>
        <a:xfrm>
          <a:off x="2705735" y="64084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46990</xdr:rowOff>
    </xdr:from>
    <xdr:ext cx="401320" cy="259080"/>
    <xdr:sp macro="" textlink="">
      <xdr:nvSpPr>
        <xdr:cNvPr id="84" name="n_3aveValue【図書館】&#10;有形固定資産減価償却率"/>
        <xdr:cNvSpPr txBox="1"/>
      </xdr:nvSpPr>
      <xdr:spPr>
        <a:xfrm>
          <a:off x="1816735" y="63906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67310</xdr:rowOff>
    </xdr:from>
    <xdr:ext cx="401320" cy="259080"/>
    <xdr:sp macro="" textlink="">
      <xdr:nvSpPr>
        <xdr:cNvPr id="85" name="n_4aveValue【図書館】&#10;有形固定資産減価償却率"/>
        <xdr:cNvSpPr txBox="1"/>
      </xdr:nvSpPr>
      <xdr:spPr>
        <a:xfrm>
          <a:off x="927735" y="60680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86360</xdr:rowOff>
    </xdr:from>
    <xdr:ext cx="405130" cy="255270"/>
    <xdr:sp macro="" textlink="">
      <xdr:nvSpPr>
        <xdr:cNvPr id="86" name="n_1mainValue【図書館】&#10;有形固定資産減価償却率"/>
        <xdr:cNvSpPr txBox="1"/>
      </xdr:nvSpPr>
      <xdr:spPr>
        <a:xfrm>
          <a:off x="3582035" y="55727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86360</xdr:rowOff>
    </xdr:from>
    <xdr:ext cx="401320" cy="255270"/>
    <xdr:sp macro="" textlink="">
      <xdr:nvSpPr>
        <xdr:cNvPr id="87" name="n_2mainValue【図書館】&#10;有形固定資産減価償却率"/>
        <xdr:cNvSpPr txBox="1"/>
      </xdr:nvSpPr>
      <xdr:spPr>
        <a:xfrm>
          <a:off x="2705735" y="55727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32</xdr:row>
      <xdr:rowOff>40640</xdr:rowOff>
    </xdr:from>
    <xdr:ext cx="340360" cy="255270"/>
    <xdr:sp macro="" textlink="">
      <xdr:nvSpPr>
        <xdr:cNvPr id="88" name="n_3mainValue【図書館】&#10;有形固定資産減価償却率"/>
        <xdr:cNvSpPr txBox="1"/>
      </xdr:nvSpPr>
      <xdr:spPr>
        <a:xfrm>
          <a:off x="1849120" y="5527040"/>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148590</xdr:rowOff>
    </xdr:from>
    <xdr:ext cx="401320" cy="259080"/>
    <xdr:sp macro="" textlink="">
      <xdr:nvSpPr>
        <xdr:cNvPr id="89" name="n_4mainValue【図書館】&#10;有形固定資産減価償却率"/>
        <xdr:cNvSpPr txBox="1"/>
      </xdr:nvSpPr>
      <xdr:spPr>
        <a:xfrm>
          <a:off x="927735" y="66636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075" cy="225425"/>
    <xdr:sp macro="" textlink="">
      <xdr:nvSpPr>
        <xdr:cNvPr id="98" name="テキスト ボックス 97"/>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3550" cy="259080"/>
    <xdr:sp macro="" textlink="">
      <xdr:nvSpPr>
        <xdr:cNvPr id="101" name="テキスト ボックス 100"/>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3550" cy="255270"/>
    <xdr:sp macro="" textlink="">
      <xdr:nvSpPr>
        <xdr:cNvPr id="103" name="テキスト ボックス 102"/>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3550" cy="259080"/>
    <xdr:sp macro="" textlink="">
      <xdr:nvSpPr>
        <xdr:cNvPr id="105" name="テキスト ボックス 104"/>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3550" cy="259080"/>
    <xdr:sp macro="" textlink="">
      <xdr:nvSpPr>
        <xdr:cNvPr id="107" name="テキスト ボックス 106"/>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3550" cy="255270"/>
    <xdr:sp macro="" textlink="">
      <xdr:nvSpPr>
        <xdr:cNvPr id="109" name="テキスト ボックス 108"/>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3550" cy="259080"/>
    <xdr:sp macro="" textlink="">
      <xdr:nvSpPr>
        <xdr:cNvPr id="111" name="テキスト ボックス 110"/>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91440</xdr:rowOff>
    </xdr:from>
    <xdr:to xmlns:xdr="http://schemas.openxmlformats.org/drawingml/2006/spreadsheetDrawing">
      <xdr:col>54</xdr:col>
      <xdr:colOff>189865</xdr:colOff>
      <xdr:row>41</xdr:row>
      <xdr:rowOff>87630</xdr:rowOff>
    </xdr:to>
    <xdr:cxnSp macro="">
      <xdr:nvCxnSpPr>
        <xdr:cNvPr id="113" name="直線コネクタ 112"/>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91440</xdr:rowOff>
    </xdr:from>
    <xdr:ext cx="469900" cy="259080"/>
    <xdr:sp macro="" textlink="">
      <xdr:nvSpPr>
        <xdr:cNvPr id="114"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87630</xdr:rowOff>
    </xdr:from>
    <xdr:to xmlns:xdr="http://schemas.openxmlformats.org/drawingml/2006/spreadsheetDrawing">
      <xdr:col>55</xdr:col>
      <xdr:colOff>88900</xdr:colOff>
      <xdr:row>41</xdr:row>
      <xdr:rowOff>87630</xdr:rowOff>
    </xdr:to>
    <xdr:cxnSp macro="">
      <xdr:nvCxnSpPr>
        <xdr:cNvPr id="115" name="直線コネクタ 114"/>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38100</xdr:rowOff>
    </xdr:from>
    <xdr:ext cx="469900" cy="259080"/>
    <xdr:sp macro="" textlink="">
      <xdr:nvSpPr>
        <xdr:cNvPr id="116" name="【図書館】&#10;一人当たり面積最大値テキスト"/>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91440</xdr:rowOff>
    </xdr:from>
    <xdr:to xmlns:xdr="http://schemas.openxmlformats.org/drawingml/2006/spreadsheetDrawing">
      <xdr:col>55</xdr:col>
      <xdr:colOff>88900</xdr:colOff>
      <xdr:row>34</xdr:row>
      <xdr:rowOff>91440</xdr:rowOff>
    </xdr:to>
    <xdr:cxnSp macro="">
      <xdr:nvCxnSpPr>
        <xdr:cNvPr id="117" name="直線コネクタ 116"/>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118110</xdr:rowOff>
    </xdr:from>
    <xdr:ext cx="469900" cy="259080"/>
    <xdr:sp macro="" textlink="">
      <xdr:nvSpPr>
        <xdr:cNvPr id="118" name="【図書館】&#10;一人当たり面積平均値テキスト"/>
        <xdr:cNvSpPr txBox="1"/>
      </xdr:nvSpPr>
      <xdr:spPr>
        <a:xfrm>
          <a:off x="10515600" y="6633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139700</xdr:rowOff>
    </xdr:from>
    <xdr:to xmlns:xdr="http://schemas.openxmlformats.org/drawingml/2006/spreadsheetDrawing">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170180</xdr:rowOff>
    </xdr:from>
    <xdr:to xmlns:xdr="http://schemas.openxmlformats.org/drawingml/2006/spreadsheetDrawing">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36830</xdr:rowOff>
    </xdr:from>
    <xdr:to xmlns:xdr="http://schemas.openxmlformats.org/drawingml/2006/spreadsheetDrawing">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44450</xdr:rowOff>
    </xdr:from>
    <xdr:to xmlns:xdr="http://schemas.openxmlformats.org/drawingml/2006/spreadsheetDrawing">
      <xdr:col>36</xdr:col>
      <xdr:colOff>165100</xdr:colOff>
      <xdr:row>39</xdr:row>
      <xdr:rowOff>146050</xdr:rowOff>
    </xdr:to>
    <xdr:sp macro="" textlink="">
      <xdr:nvSpPr>
        <xdr:cNvPr id="123" name="フローチャート: 判断 122"/>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33020</xdr:rowOff>
    </xdr:from>
    <xdr:to xmlns:xdr="http://schemas.openxmlformats.org/drawingml/2006/spreadsheetDrawing">
      <xdr:col>55</xdr:col>
      <xdr:colOff>50800</xdr:colOff>
      <xdr:row>38</xdr:row>
      <xdr:rowOff>134620</xdr:rowOff>
    </xdr:to>
    <xdr:sp macro="" textlink="">
      <xdr:nvSpPr>
        <xdr:cNvPr id="129" name="楕円 128"/>
        <xdr:cNvSpPr/>
      </xdr:nvSpPr>
      <xdr:spPr>
        <a:xfrm>
          <a:off x="10426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55880</xdr:rowOff>
    </xdr:from>
    <xdr:ext cx="469900" cy="259080"/>
    <xdr:sp macro="" textlink="">
      <xdr:nvSpPr>
        <xdr:cNvPr id="130" name="【図書館】&#10;一人当たり面積該当値テキスト"/>
        <xdr:cNvSpPr txBox="1"/>
      </xdr:nvSpPr>
      <xdr:spPr>
        <a:xfrm>
          <a:off x="10515600" y="639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40640</xdr:rowOff>
    </xdr:from>
    <xdr:to xmlns:xdr="http://schemas.openxmlformats.org/drawingml/2006/spreadsheetDrawing">
      <xdr:col>50</xdr:col>
      <xdr:colOff>165100</xdr:colOff>
      <xdr:row>38</xdr:row>
      <xdr:rowOff>142240</xdr:rowOff>
    </xdr:to>
    <xdr:sp macro="" textlink="">
      <xdr:nvSpPr>
        <xdr:cNvPr id="131" name="楕円 130"/>
        <xdr:cNvSpPr/>
      </xdr:nvSpPr>
      <xdr:spPr>
        <a:xfrm>
          <a:off x="9588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83820</xdr:rowOff>
    </xdr:from>
    <xdr:to xmlns:xdr="http://schemas.openxmlformats.org/drawingml/2006/spreadsheetDrawing">
      <xdr:col>55</xdr:col>
      <xdr:colOff>0</xdr:colOff>
      <xdr:row>38</xdr:row>
      <xdr:rowOff>91440</xdr:rowOff>
    </xdr:to>
    <xdr:cxnSp macro="">
      <xdr:nvCxnSpPr>
        <xdr:cNvPr id="132" name="直線コネクタ 131"/>
        <xdr:cNvCxnSpPr/>
      </xdr:nvCxnSpPr>
      <xdr:spPr>
        <a:xfrm flipV="1">
          <a:off x="9639300" y="65989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154940</xdr:rowOff>
    </xdr:from>
    <xdr:to xmlns:xdr="http://schemas.openxmlformats.org/drawingml/2006/spreadsheetDrawing">
      <xdr:col>46</xdr:col>
      <xdr:colOff>38100</xdr:colOff>
      <xdr:row>37</xdr:row>
      <xdr:rowOff>85090</xdr:rowOff>
    </xdr:to>
    <xdr:sp macro="" textlink="">
      <xdr:nvSpPr>
        <xdr:cNvPr id="133" name="楕円 132"/>
        <xdr:cNvSpPr/>
      </xdr:nvSpPr>
      <xdr:spPr>
        <a:xfrm>
          <a:off x="869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34290</xdr:rowOff>
    </xdr:from>
    <xdr:to xmlns:xdr="http://schemas.openxmlformats.org/drawingml/2006/spreadsheetDrawing">
      <xdr:col>50</xdr:col>
      <xdr:colOff>114300</xdr:colOff>
      <xdr:row>38</xdr:row>
      <xdr:rowOff>91440</xdr:rowOff>
    </xdr:to>
    <xdr:cxnSp macro="">
      <xdr:nvCxnSpPr>
        <xdr:cNvPr id="134" name="直線コネクタ 133"/>
        <xdr:cNvCxnSpPr/>
      </xdr:nvCxnSpPr>
      <xdr:spPr>
        <a:xfrm>
          <a:off x="8750300" y="637794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162560</xdr:rowOff>
    </xdr:from>
    <xdr:to xmlns:xdr="http://schemas.openxmlformats.org/drawingml/2006/spreadsheetDrawing">
      <xdr:col>41</xdr:col>
      <xdr:colOff>101600</xdr:colOff>
      <xdr:row>37</xdr:row>
      <xdr:rowOff>92710</xdr:rowOff>
    </xdr:to>
    <xdr:sp macro="" textlink="">
      <xdr:nvSpPr>
        <xdr:cNvPr id="135" name="楕円 134"/>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37</xdr:row>
      <xdr:rowOff>34290</xdr:rowOff>
    </xdr:from>
    <xdr:to xmlns:xdr="http://schemas.openxmlformats.org/drawingml/2006/spreadsheetDrawing">
      <xdr:col>45</xdr:col>
      <xdr:colOff>177800</xdr:colOff>
      <xdr:row>37</xdr:row>
      <xdr:rowOff>41910</xdr:rowOff>
    </xdr:to>
    <xdr:cxnSp macro="">
      <xdr:nvCxnSpPr>
        <xdr:cNvPr id="136" name="直線コネクタ 135"/>
        <xdr:cNvCxnSpPr/>
      </xdr:nvCxnSpPr>
      <xdr:spPr>
        <a:xfrm flipV="1">
          <a:off x="7861300" y="6377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25400</xdr:rowOff>
    </xdr:from>
    <xdr:to xmlns:xdr="http://schemas.openxmlformats.org/drawingml/2006/spreadsheetDrawing">
      <xdr:col>36</xdr:col>
      <xdr:colOff>165100</xdr:colOff>
      <xdr:row>40</xdr:row>
      <xdr:rowOff>127000</xdr:rowOff>
    </xdr:to>
    <xdr:sp macro="" textlink="">
      <xdr:nvSpPr>
        <xdr:cNvPr id="137" name="楕円 136"/>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41910</xdr:rowOff>
    </xdr:from>
    <xdr:to xmlns:xdr="http://schemas.openxmlformats.org/drawingml/2006/spreadsheetDrawing">
      <xdr:col>41</xdr:col>
      <xdr:colOff>50800</xdr:colOff>
      <xdr:row>40</xdr:row>
      <xdr:rowOff>76200</xdr:rowOff>
    </xdr:to>
    <xdr:cxnSp macro="">
      <xdr:nvCxnSpPr>
        <xdr:cNvPr id="138" name="直線コネクタ 137"/>
        <xdr:cNvCxnSpPr/>
      </xdr:nvCxnSpPr>
      <xdr:spPr>
        <a:xfrm flipV="1">
          <a:off x="6972300" y="6385560"/>
          <a:ext cx="889000" cy="548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76200</xdr:rowOff>
    </xdr:from>
    <xdr:ext cx="469900" cy="255270"/>
    <xdr:sp macro="" textlink="">
      <xdr:nvSpPr>
        <xdr:cNvPr id="139" name="n_1aveValue【図書館】&#10;一人当たり面積"/>
        <xdr:cNvSpPr txBox="1"/>
      </xdr:nvSpPr>
      <xdr:spPr>
        <a:xfrm>
          <a:off x="9391650" y="6762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91440</xdr:rowOff>
    </xdr:from>
    <xdr:ext cx="466090" cy="259080"/>
    <xdr:sp macro="" textlink="">
      <xdr:nvSpPr>
        <xdr:cNvPr id="140" name="n_2aveValue【図書館】&#10;一人当たり面積"/>
        <xdr:cNvSpPr txBox="1"/>
      </xdr:nvSpPr>
      <xdr:spPr>
        <a:xfrm>
          <a:off x="8515350" y="67779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129540</xdr:rowOff>
    </xdr:from>
    <xdr:ext cx="466090" cy="259080"/>
    <xdr:sp macro="" textlink="">
      <xdr:nvSpPr>
        <xdr:cNvPr id="141" name="n_3aveValue【図書館】&#10;一人当たり面積"/>
        <xdr:cNvSpPr txBox="1"/>
      </xdr:nvSpPr>
      <xdr:spPr>
        <a:xfrm>
          <a:off x="7626350" y="6816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162560</xdr:rowOff>
    </xdr:from>
    <xdr:ext cx="466090" cy="259080"/>
    <xdr:sp macro="" textlink="">
      <xdr:nvSpPr>
        <xdr:cNvPr id="142" name="n_4aveValue【図書館】&#10;一人当たり面積"/>
        <xdr:cNvSpPr txBox="1"/>
      </xdr:nvSpPr>
      <xdr:spPr>
        <a:xfrm>
          <a:off x="6737350" y="6506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158750</xdr:rowOff>
    </xdr:from>
    <xdr:ext cx="469900" cy="259080"/>
    <xdr:sp macro="" textlink="">
      <xdr:nvSpPr>
        <xdr:cNvPr id="143" name="n_1mainValue【図書館】&#10;一人当たり面積"/>
        <xdr:cNvSpPr txBox="1"/>
      </xdr:nvSpPr>
      <xdr:spPr>
        <a:xfrm>
          <a:off x="9391650" y="6330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35</xdr:row>
      <xdr:rowOff>101600</xdr:rowOff>
    </xdr:from>
    <xdr:ext cx="466090" cy="259080"/>
    <xdr:sp macro="" textlink="">
      <xdr:nvSpPr>
        <xdr:cNvPr id="144" name="n_2mainValue【図書館】&#10;一人当たり面積"/>
        <xdr:cNvSpPr txBox="1"/>
      </xdr:nvSpPr>
      <xdr:spPr>
        <a:xfrm>
          <a:off x="8515350" y="6102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35</xdr:row>
      <xdr:rowOff>109220</xdr:rowOff>
    </xdr:from>
    <xdr:ext cx="466090" cy="255270"/>
    <xdr:sp macro="" textlink="">
      <xdr:nvSpPr>
        <xdr:cNvPr id="145" name="n_3mainValue【図書館】&#10;一人当たり面積"/>
        <xdr:cNvSpPr txBox="1"/>
      </xdr:nvSpPr>
      <xdr:spPr>
        <a:xfrm>
          <a:off x="7626350" y="61099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118110</xdr:rowOff>
    </xdr:from>
    <xdr:ext cx="466090" cy="259080"/>
    <xdr:sp macro="" textlink="">
      <xdr:nvSpPr>
        <xdr:cNvPr id="146" name="n_4mainValue【図書館】&#10;一人当たり面積"/>
        <xdr:cNvSpPr txBox="1"/>
      </xdr:nvSpPr>
      <xdr:spPr>
        <a:xfrm>
          <a:off x="6737350" y="6976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5" name="テキスト ボックス 154"/>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5270"/>
    <xdr:sp macro="" textlink="">
      <xdr:nvSpPr>
        <xdr:cNvPr id="157" name="テキスト ボックス 156"/>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9080"/>
    <xdr:sp macro="" textlink="">
      <xdr:nvSpPr>
        <xdr:cNvPr id="159" name="テキスト ボックス 158"/>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270"/>
    <xdr:sp macro="" textlink="">
      <xdr:nvSpPr>
        <xdr:cNvPr id="163" name="テキスト ボックス 162"/>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280" cy="255270"/>
    <xdr:sp macro="" textlink="">
      <xdr:nvSpPr>
        <xdr:cNvPr id="169" name="テキスト ボックス 168"/>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100965</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47625</xdr:rowOff>
    </xdr:from>
    <xdr:ext cx="405130" cy="259080"/>
    <xdr:sp macro="" textlink="">
      <xdr:nvSpPr>
        <xdr:cNvPr id="174" name="【体育館・プール】&#10;有形固定資産減価償却率最大値テキスト"/>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100965</xdr:rowOff>
    </xdr:from>
    <xdr:to xmlns:xdr="http://schemas.openxmlformats.org/drawingml/2006/spreadsheetDrawing">
      <xdr:col>24</xdr:col>
      <xdr:colOff>152400</xdr:colOff>
      <xdr:row>56</xdr:row>
      <xdr:rowOff>100965</xdr:rowOff>
    </xdr:to>
    <xdr:cxnSp macro="">
      <xdr:nvCxnSpPr>
        <xdr:cNvPr id="175" name="直線コネクタ 174"/>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57150</xdr:rowOff>
    </xdr:from>
    <xdr:ext cx="405130" cy="259080"/>
    <xdr:sp macro="" textlink="">
      <xdr:nvSpPr>
        <xdr:cNvPr id="176" name="【体育館・プール】&#10;有形固定資産減価償却率平均値テキスト"/>
        <xdr:cNvSpPr txBox="1"/>
      </xdr:nvSpPr>
      <xdr:spPr>
        <a:xfrm>
          <a:off x="4673600" y="1034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88265</xdr:rowOff>
    </xdr:from>
    <xdr:to xmlns:xdr="http://schemas.openxmlformats.org/drawingml/2006/spreadsheetDrawing">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76835</xdr:rowOff>
    </xdr:from>
    <xdr:to xmlns:xdr="http://schemas.openxmlformats.org/drawingml/2006/spreadsheetDrawing">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55880</xdr:rowOff>
    </xdr:from>
    <xdr:to xmlns:xdr="http://schemas.openxmlformats.org/drawingml/2006/spreadsheetDrawing">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78740</xdr:rowOff>
    </xdr:from>
    <xdr:to xmlns:xdr="http://schemas.openxmlformats.org/drawingml/2006/spreadsheetDrawing">
      <xdr:col>6</xdr:col>
      <xdr:colOff>38100</xdr:colOff>
      <xdr:row>61</xdr:row>
      <xdr:rowOff>8890</xdr:rowOff>
    </xdr:to>
    <xdr:sp macro="" textlink="">
      <xdr:nvSpPr>
        <xdr:cNvPr id="181" name="フローチャート: 判断 180"/>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270"/>
    <xdr:sp macro="" textlink="">
      <xdr:nvSpPr>
        <xdr:cNvPr id="182" name="テキスト ボックス 181"/>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3" name="テキスト ボックス 182"/>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270"/>
    <xdr:sp macro="" textlink="">
      <xdr:nvSpPr>
        <xdr:cNvPr id="184" name="テキスト ボックス 183"/>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5" name="テキスト ボックス 184"/>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6" name="テキスト ボックス 185"/>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10160</xdr:rowOff>
    </xdr:from>
    <xdr:to xmlns:xdr="http://schemas.openxmlformats.org/drawingml/2006/spreadsheetDrawing">
      <xdr:col>24</xdr:col>
      <xdr:colOff>114300</xdr:colOff>
      <xdr:row>59</xdr:row>
      <xdr:rowOff>111760</xdr:rowOff>
    </xdr:to>
    <xdr:sp macro="" textlink="">
      <xdr:nvSpPr>
        <xdr:cNvPr id="187" name="楕円 186"/>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33020</xdr:rowOff>
    </xdr:from>
    <xdr:ext cx="405130" cy="259080"/>
    <xdr:sp macro="" textlink="">
      <xdr:nvSpPr>
        <xdr:cNvPr id="188" name="【体育館・プール】&#10;有形固定資産減価償却率該当値テキスト"/>
        <xdr:cNvSpPr txBox="1"/>
      </xdr:nvSpPr>
      <xdr:spPr>
        <a:xfrm>
          <a:off x="4673600" y="9977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139700</xdr:rowOff>
    </xdr:from>
    <xdr:to xmlns:xdr="http://schemas.openxmlformats.org/drawingml/2006/spreadsheetDrawing">
      <xdr:col>20</xdr:col>
      <xdr:colOff>38100</xdr:colOff>
      <xdr:row>59</xdr:row>
      <xdr:rowOff>69850</xdr:rowOff>
    </xdr:to>
    <xdr:sp macro="" textlink="">
      <xdr:nvSpPr>
        <xdr:cNvPr id="189" name="楕円 188"/>
        <xdr:cNvSpPr/>
      </xdr:nvSpPr>
      <xdr:spPr>
        <a:xfrm>
          <a:off x="3746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19050</xdr:rowOff>
    </xdr:from>
    <xdr:to xmlns:xdr="http://schemas.openxmlformats.org/drawingml/2006/spreadsheetDrawing">
      <xdr:col>24</xdr:col>
      <xdr:colOff>63500</xdr:colOff>
      <xdr:row>59</xdr:row>
      <xdr:rowOff>60960</xdr:rowOff>
    </xdr:to>
    <xdr:cxnSp macro="">
      <xdr:nvCxnSpPr>
        <xdr:cNvPr id="190" name="直線コネクタ 189"/>
        <xdr:cNvCxnSpPr/>
      </xdr:nvCxnSpPr>
      <xdr:spPr>
        <a:xfrm>
          <a:off x="3797300" y="1013460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95885</xdr:rowOff>
    </xdr:from>
    <xdr:to xmlns:xdr="http://schemas.openxmlformats.org/drawingml/2006/spreadsheetDrawing">
      <xdr:col>15</xdr:col>
      <xdr:colOff>101600</xdr:colOff>
      <xdr:row>59</xdr:row>
      <xdr:rowOff>26035</xdr:rowOff>
    </xdr:to>
    <xdr:sp macro="" textlink="">
      <xdr:nvSpPr>
        <xdr:cNvPr id="191" name="楕円 190"/>
        <xdr:cNvSpPr/>
      </xdr:nvSpPr>
      <xdr:spPr>
        <a:xfrm>
          <a:off x="2857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146685</xdr:rowOff>
    </xdr:from>
    <xdr:to xmlns:xdr="http://schemas.openxmlformats.org/drawingml/2006/spreadsheetDrawing">
      <xdr:col>19</xdr:col>
      <xdr:colOff>177800</xdr:colOff>
      <xdr:row>59</xdr:row>
      <xdr:rowOff>19050</xdr:rowOff>
    </xdr:to>
    <xdr:cxnSp macro="">
      <xdr:nvCxnSpPr>
        <xdr:cNvPr id="192" name="直線コネクタ 191"/>
        <xdr:cNvCxnSpPr/>
      </xdr:nvCxnSpPr>
      <xdr:spPr>
        <a:xfrm>
          <a:off x="2908300" y="100907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48260</xdr:rowOff>
    </xdr:from>
    <xdr:to xmlns:xdr="http://schemas.openxmlformats.org/drawingml/2006/spreadsheetDrawing">
      <xdr:col>10</xdr:col>
      <xdr:colOff>165100</xdr:colOff>
      <xdr:row>58</xdr:row>
      <xdr:rowOff>149860</xdr:rowOff>
    </xdr:to>
    <xdr:sp macro="" textlink="">
      <xdr:nvSpPr>
        <xdr:cNvPr id="193" name="楕円 192"/>
        <xdr:cNvSpPr/>
      </xdr:nvSpPr>
      <xdr:spPr>
        <a:xfrm>
          <a:off x="1968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99060</xdr:rowOff>
    </xdr:from>
    <xdr:to xmlns:xdr="http://schemas.openxmlformats.org/drawingml/2006/spreadsheetDrawing">
      <xdr:col>15</xdr:col>
      <xdr:colOff>50800</xdr:colOff>
      <xdr:row>58</xdr:row>
      <xdr:rowOff>146685</xdr:rowOff>
    </xdr:to>
    <xdr:cxnSp macro="">
      <xdr:nvCxnSpPr>
        <xdr:cNvPr id="194" name="直線コネクタ 193"/>
        <xdr:cNvCxnSpPr/>
      </xdr:nvCxnSpPr>
      <xdr:spPr>
        <a:xfrm>
          <a:off x="2019300" y="100431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78740</xdr:rowOff>
    </xdr:from>
    <xdr:to xmlns:xdr="http://schemas.openxmlformats.org/drawingml/2006/spreadsheetDrawing">
      <xdr:col>6</xdr:col>
      <xdr:colOff>38100</xdr:colOff>
      <xdr:row>59</xdr:row>
      <xdr:rowOff>8890</xdr:rowOff>
    </xdr:to>
    <xdr:sp macro="" textlink="">
      <xdr:nvSpPr>
        <xdr:cNvPr id="195" name="楕円 194"/>
        <xdr:cNvSpPr/>
      </xdr:nvSpPr>
      <xdr:spPr>
        <a:xfrm>
          <a:off x="1079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99060</xdr:rowOff>
    </xdr:from>
    <xdr:to xmlns:xdr="http://schemas.openxmlformats.org/drawingml/2006/spreadsheetDrawing">
      <xdr:col>10</xdr:col>
      <xdr:colOff>114300</xdr:colOff>
      <xdr:row>58</xdr:row>
      <xdr:rowOff>129540</xdr:rowOff>
    </xdr:to>
    <xdr:cxnSp macro="">
      <xdr:nvCxnSpPr>
        <xdr:cNvPr id="196" name="直線コネクタ 195"/>
        <xdr:cNvCxnSpPr/>
      </xdr:nvCxnSpPr>
      <xdr:spPr>
        <a:xfrm flipV="1">
          <a:off x="1130300" y="10043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9525</xdr:rowOff>
    </xdr:from>
    <xdr:ext cx="405130" cy="255270"/>
    <xdr:sp macro="" textlink="">
      <xdr:nvSpPr>
        <xdr:cNvPr id="197" name="n_1aveValue【体育館・プール】&#10;有形固定資産減価償却率"/>
        <xdr:cNvSpPr txBox="1"/>
      </xdr:nvSpPr>
      <xdr:spPr>
        <a:xfrm>
          <a:off x="3582035" y="104679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169545</xdr:rowOff>
    </xdr:from>
    <xdr:ext cx="401320" cy="255270"/>
    <xdr:sp macro="" textlink="">
      <xdr:nvSpPr>
        <xdr:cNvPr id="198" name="n_2aveValue【体育館・プール】&#10;有形固定資産減価償却率"/>
        <xdr:cNvSpPr txBox="1"/>
      </xdr:nvSpPr>
      <xdr:spPr>
        <a:xfrm>
          <a:off x="2705735" y="104565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148590</xdr:rowOff>
    </xdr:from>
    <xdr:ext cx="401320" cy="259080"/>
    <xdr:sp macro="" textlink="">
      <xdr:nvSpPr>
        <xdr:cNvPr id="199" name="n_3aveValue【体育館・プール】&#10;有形固定資産減価償却率"/>
        <xdr:cNvSpPr txBox="1"/>
      </xdr:nvSpPr>
      <xdr:spPr>
        <a:xfrm>
          <a:off x="1816735" y="104355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0</xdr:rowOff>
    </xdr:from>
    <xdr:ext cx="401320" cy="259080"/>
    <xdr:sp macro="" textlink="">
      <xdr:nvSpPr>
        <xdr:cNvPr id="200" name="n_4aveValue【体育館・プール】&#10;有形固定資産減価償却率"/>
        <xdr:cNvSpPr txBox="1"/>
      </xdr:nvSpPr>
      <xdr:spPr>
        <a:xfrm>
          <a:off x="927735" y="104584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86360</xdr:rowOff>
    </xdr:from>
    <xdr:ext cx="405130" cy="255270"/>
    <xdr:sp macro="" textlink="">
      <xdr:nvSpPr>
        <xdr:cNvPr id="201" name="n_1mainValue【体育館・プール】&#10;有形固定資産減価償却率"/>
        <xdr:cNvSpPr txBox="1"/>
      </xdr:nvSpPr>
      <xdr:spPr>
        <a:xfrm>
          <a:off x="3582035" y="98590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42545</xdr:rowOff>
    </xdr:from>
    <xdr:ext cx="401320" cy="255270"/>
    <xdr:sp macro="" textlink="">
      <xdr:nvSpPr>
        <xdr:cNvPr id="202" name="n_2mainValue【体育館・プール】&#10;有形固定資産減価償却率"/>
        <xdr:cNvSpPr txBox="1"/>
      </xdr:nvSpPr>
      <xdr:spPr>
        <a:xfrm>
          <a:off x="2705735" y="98151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166370</xdr:rowOff>
    </xdr:from>
    <xdr:ext cx="401320" cy="255270"/>
    <xdr:sp macro="" textlink="">
      <xdr:nvSpPr>
        <xdr:cNvPr id="203" name="n_3mainValue【体育館・プール】&#10;有形固定資産減価償却率"/>
        <xdr:cNvSpPr txBox="1"/>
      </xdr:nvSpPr>
      <xdr:spPr>
        <a:xfrm>
          <a:off x="1816735" y="9767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25400</xdr:rowOff>
    </xdr:from>
    <xdr:ext cx="401320" cy="259080"/>
    <xdr:sp macro="" textlink="">
      <xdr:nvSpPr>
        <xdr:cNvPr id="204" name="n_4mainValue【体育館・プール】&#10;有形固定資産減価償却率"/>
        <xdr:cNvSpPr txBox="1"/>
      </xdr:nvSpPr>
      <xdr:spPr>
        <a:xfrm>
          <a:off x="927735" y="97980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075" cy="225425"/>
    <xdr:sp macro="" textlink="">
      <xdr:nvSpPr>
        <xdr:cNvPr id="213" name="テキスト ボックス 212"/>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3550" cy="259080"/>
    <xdr:sp macro="" textlink="">
      <xdr:nvSpPr>
        <xdr:cNvPr id="216" name="テキスト ボックス 215"/>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3550" cy="259080"/>
    <xdr:sp macro="" textlink="">
      <xdr:nvSpPr>
        <xdr:cNvPr id="218" name="テキスト ボックス 217"/>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3550" cy="255270"/>
    <xdr:sp macro="" textlink="">
      <xdr:nvSpPr>
        <xdr:cNvPr id="220" name="テキスト ボックス 219"/>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3550" cy="259080"/>
    <xdr:sp macro="" textlink="">
      <xdr:nvSpPr>
        <xdr:cNvPr id="222" name="テキスト ボックス 221"/>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3550" cy="259080"/>
    <xdr:sp macro="" textlink="">
      <xdr:nvSpPr>
        <xdr:cNvPr id="224" name="テキスト ボックス 223"/>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3550" cy="255270"/>
    <xdr:sp macro="" textlink="">
      <xdr:nvSpPr>
        <xdr:cNvPr id="226" name="テキスト ボックス 225"/>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53340</xdr:rowOff>
    </xdr:from>
    <xdr:to xmlns:xdr="http://schemas.openxmlformats.org/drawingml/2006/spreadsheetDrawing">
      <xdr:col>54</xdr:col>
      <xdr:colOff>189865</xdr:colOff>
      <xdr:row>64</xdr:row>
      <xdr:rowOff>52070</xdr:rowOff>
    </xdr:to>
    <xdr:cxnSp macro="">
      <xdr:nvCxnSpPr>
        <xdr:cNvPr id="228" name="直線コネクタ 227"/>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55880</xdr:rowOff>
    </xdr:from>
    <xdr:ext cx="469900" cy="259080"/>
    <xdr:sp macro="" textlink="">
      <xdr:nvSpPr>
        <xdr:cNvPr id="229" name="【体育館・プール】&#10;一人当たり面積最小値テキスト"/>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52070</xdr:rowOff>
    </xdr:from>
    <xdr:to xmlns:xdr="http://schemas.openxmlformats.org/drawingml/2006/spreadsheetDrawing">
      <xdr:col>55</xdr:col>
      <xdr:colOff>88900</xdr:colOff>
      <xdr:row>64</xdr:row>
      <xdr:rowOff>52070</xdr:rowOff>
    </xdr:to>
    <xdr:cxnSp macro="">
      <xdr:nvCxnSpPr>
        <xdr:cNvPr id="230" name="直線コネクタ 229"/>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0</xdr:rowOff>
    </xdr:from>
    <xdr:ext cx="469900" cy="259080"/>
    <xdr:sp macro="" textlink="">
      <xdr:nvSpPr>
        <xdr:cNvPr id="231" name="【体育館・プール】&#10;一人当たり面積最大値テキスト"/>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53340</xdr:rowOff>
    </xdr:from>
    <xdr:to xmlns:xdr="http://schemas.openxmlformats.org/drawingml/2006/spreadsheetDrawing">
      <xdr:col>55</xdr:col>
      <xdr:colOff>88900</xdr:colOff>
      <xdr:row>56</xdr:row>
      <xdr:rowOff>53340</xdr:rowOff>
    </xdr:to>
    <xdr:cxnSp macro="">
      <xdr:nvCxnSpPr>
        <xdr:cNvPr id="232" name="直線コネクタ 231"/>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128270</xdr:rowOff>
    </xdr:from>
    <xdr:ext cx="469900" cy="259080"/>
    <xdr:sp macro="" textlink="">
      <xdr:nvSpPr>
        <xdr:cNvPr id="233" name="【体育館・プール】&#10;一人当たり面積平均値テキスト"/>
        <xdr:cNvSpPr txBox="1"/>
      </xdr:nvSpPr>
      <xdr:spPr>
        <a:xfrm>
          <a:off x="10515600" y="1058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149860</xdr:rowOff>
    </xdr:from>
    <xdr:to xmlns:xdr="http://schemas.openxmlformats.org/drawingml/2006/spreadsheetDrawing">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153670</xdr:rowOff>
    </xdr:from>
    <xdr:to xmlns:xdr="http://schemas.openxmlformats.org/drawingml/2006/spreadsheetDrawing">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148590</xdr:rowOff>
    </xdr:from>
    <xdr:to xmlns:xdr="http://schemas.openxmlformats.org/drawingml/2006/spreadsheetDrawing">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157480</xdr:rowOff>
    </xdr:from>
    <xdr:to xmlns:xdr="http://schemas.openxmlformats.org/drawingml/2006/spreadsheetDrawing">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1270</xdr:rowOff>
    </xdr:from>
    <xdr:to xmlns:xdr="http://schemas.openxmlformats.org/drawingml/2006/spreadsheetDrawing">
      <xdr:col>36</xdr:col>
      <xdr:colOff>165100</xdr:colOff>
      <xdr:row>62</xdr:row>
      <xdr:rowOff>102870</xdr:rowOff>
    </xdr:to>
    <xdr:sp macro="" textlink="">
      <xdr:nvSpPr>
        <xdr:cNvPr id="238" name="フローチャート: 判断 237"/>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9" name="テキスト ボックス 238"/>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40" name="テキスト ボックス 239"/>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41" name="テキスト ボックス 240"/>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270"/>
    <xdr:sp macro="" textlink="">
      <xdr:nvSpPr>
        <xdr:cNvPr id="242" name="テキスト ボックス 241"/>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3" name="テキスト ボックス 242"/>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91440</xdr:rowOff>
    </xdr:from>
    <xdr:to xmlns:xdr="http://schemas.openxmlformats.org/drawingml/2006/spreadsheetDrawing">
      <xdr:col>55</xdr:col>
      <xdr:colOff>50800</xdr:colOff>
      <xdr:row>61</xdr:row>
      <xdr:rowOff>21590</xdr:rowOff>
    </xdr:to>
    <xdr:sp macro="" textlink="">
      <xdr:nvSpPr>
        <xdr:cNvPr id="244" name="楕円 243"/>
        <xdr:cNvSpPr/>
      </xdr:nvSpPr>
      <xdr:spPr>
        <a:xfrm>
          <a:off x="104267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114300</xdr:rowOff>
    </xdr:from>
    <xdr:ext cx="469900" cy="259080"/>
    <xdr:sp macro="" textlink="">
      <xdr:nvSpPr>
        <xdr:cNvPr id="245" name="【体育館・プール】&#10;一人当たり面積該当値テキスト"/>
        <xdr:cNvSpPr txBox="1"/>
      </xdr:nvSpPr>
      <xdr:spPr>
        <a:xfrm>
          <a:off x="10515600" y="10229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96520</xdr:rowOff>
    </xdr:from>
    <xdr:to xmlns:xdr="http://schemas.openxmlformats.org/drawingml/2006/spreadsheetDrawing">
      <xdr:col>50</xdr:col>
      <xdr:colOff>165100</xdr:colOff>
      <xdr:row>61</xdr:row>
      <xdr:rowOff>26670</xdr:rowOff>
    </xdr:to>
    <xdr:sp macro="" textlink="">
      <xdr:nvSpPr>
        <xdr:cNvPr id="246" name="楕円 245"/>
        <xdr:cNvSpPr/>
      </xdr:nvSpPr>
      <xdr:spPr>
        <a:xfrm>
          <a:off x="9588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142240</xdr:rowOff>
    </xdr:from>
    <xdr:to xmlns:xdr="http://schemas.openxmlformats.org/drawingml/2006/spreadsheetDrawing">
      <xdr:col>55</xdr:col>
      <xdr:colOff>0</xdr:colOff>
      <xdr:row>60</xdr:row>
      <xdr:rowOff>147320</xdr:rowOff>
    </xdr:to>
    <xdr:cxnSp macro="">
      <xdr:nvCxnSpPr>
        <xdr:cNvPr id="247" name="直線コネクタ 246"/>
        <xdr:cNvCxnSpPr/>
      </xdr:nvCxnSpPr>
      <xdr:spPr>
        <a:xfrm flipV="1">
          <a:off x="9639300" y="104292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99060</xdr:rowOff>
    </xdr:from>
    <xdr:to xmlns:xdr="http://schemas.openxmlformats.org/drawingml/2006/spreadsheetDrawing">
      <xdr:col>46</xdr:col>
      <xdr:colOff>38100</xdr:colOff>
      <xdr:row>61</xdr:row>
      <xdr:rowOff>29210</xdr:rowOff>
    </xdr:to>
    <xdr:sp macro="" textlink="">
      <xdr:nvSpPr>
        <xdr:cNvPr id="248" name="楕円 247"/>
        <xdr:cNvSpPr/>
      </xdr:nvSpPr>
      <xdr:spPr>
        <a:xfrm>
          <a:off x="8699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147320</xdr:rowOff>
    </xdr:from>
    <xdr:to xmlns:xdr="http://schemas.openxmlformats.org/drawingml/2006/spreadsheetDrawing">
      <xdr:col>50</xdr:col>
      <xdr:colOff>114300</xdr:colOff>
      <xdr:row>60</xdr:row>
      <xdr:rowOff>149860</xdr:rowOff>
    </xdr:to>
    <xdr:cxnSp macro="">
      <xdr:nvCxnSpPr>
        <xdr:cNvPr id="249" name="直線コネクタ 248"/>
        <xdr:cNvCxnSpPr/>
      </xdr:nvCxnSpPr>
      <xdr:spPr>
        <a:xfrm flipV="1">
          <a:off x="8750300" y="104343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105410</xdr:rowOff>
    </xdr:from>
    <xdr:to xmlns:xdr="http://schemas.openxmlformats.org/drawingml/2006/spreadsheetDrawing">
      <xdr:col>41</xdr:col>
      <xdr:colOff>101600</xdr:colOff>
      <xdr:row>61</xdr:row>
      <xdr:rowOff>35560</xdr:rowOff>
    </xdr:to>
    <xdr:sp macro="" textlink="">
      <xdr:nvSpPr>
        <xdr:cNvPr id="250" name="楕円 249"/>
        <xdr:cNvSpPr/>
      </xdr:nvSpPr>
      <xdr:spPr>
        <a:xfrm>
          <a:off x="781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149860</xdr:rowOff>
    </xdr:from>
    <xdr:to xmlns:xdr="http://schemas.openxmlformats.org/drawingml/2006/spreadsheetDrawing">
      <xdr:col>45</xdr:col>
      <xdr:colOff>177800</xdr:colOff>
      <xdr:row>60</xdr:row>
      <xdr:rowOff>156210</xdr:rowOff>
    </xdr:to>
    <xdr:cxnSp macro="">
      <xdr:nvCxnSpPr>
        <xdr:cNvPr id="251" name="直線コネクタ 250"/>
        <xdr:cNvCxnSpPr/>
      </xdr:nvCxnSpPr>
      <xdr:spPr>
        <a:xfrm flipV="1">
          <a:off x="7861300" y="104368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91440</xdr:rowOff>
    </xdr:from>
    <xdr:to xmlns:xdr="http://schemas.openxmlformats.org/drawingml/2006/spreadsheetDrawing">
      <xdr:col>36</xdr:col>
      <xdr:colOff>165100</xdr:colOff>
      <xdr:row>61</xdr:row>
      <xdr:rowOff>21590</xdr:rowOff>
    </xdr:to>
    <xdr:sp macro="" textlink="">
      <xdr:nvSpPr>
        <xdr:cNvPr id="252" name="楕円 251"/>
        <xdr:cNvSpPr/>
      </xdr:nvSpPr>
      <xdr:spPr>
        <a:xfrm>
          <a:off x="69215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142240</xdr:rowOff>
    </xdr:from>
    <xdr:to xmlns:xdr="http://schemas.openxmlformats.org/drawingml/2006/spreadsheetDrawing">
      <xdr:col>41</xdr:col>
      <xdr:colOff>50800</xdr:colOff>
      <xdr:row>60</xdr:row>
      <xdr:rowOff>156210</xdr:rowOff>
    </xdr:to>
    <xdr:cxnSp macro="">
      <xdr:nvCxnSpPr>
        <xdr:cNvPr id="253" name="直線コネクタ 252"/>
        <xdr:cNvCxnSpPr/>
      </xdr:nvCxnSpPr>
      <xdr:spPr>
        <a:xfrm>
          <a:off x="6972300" y="104292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74930</xdr:rowOff>
    </xdr:from>
    <xdr:ext cx="469900" cy="255270"/>
    <xdr:sp macro="" textlink="">
      <xdr:nvSpPr>
        <xdr:cNvPr id="254" name="n_1aveValue【体育館・プール】&#10;一人当たり面積"/>
        <xdr:cNvSpPr txBox="1"/>
      </xdr:nvSpPr>
      <xdr:spPr>
        <a:xfrm>
          <a:off x="9391650" y="107048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69850</xdr:rowOff>
    </xdr:from>
    <xdr:ext cx="466090" cy="259080"/>
    <xdr:sp macro="" textlink="">
      <xdr:nvSpPr>
        <xdr:cNvPr id="255" name="n_2aveValue【体育館・プール】&#10;一人当たり面積"/>
        <xdr:cNvSpPr txBox="1"/>
      </xdr:nvSpPr>
      <xdr:spPr>
        <a:xfrm>
          <a:off x="8515350" y="10699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78740</xdr:rowOff>
    </xdr:from>
    <xdr:ext cx="466090" cy="259080"/>
    <xdr:sp macro="" textlink="">
      <xdr:nvSpPr>
        <xdr:cNvPr id="256" name="n_3aveValue【体育館・プール】&#10;一人当たり面積"/>
        <xdr:cNvSpPr txBox="1"/>
      </xdr:nvSpPr>
      <xdr:spPr>
        <a:xfrm>
          <a:off x="7626350" y="107086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93980</xdr:rowOff>
    </xdr:from>
    <xdr:ext cx="466090" cy="259080"/>
    <xdr:sp macro="" textlink="">
      <xdr:nvSpPr>
        <xdr:cNvPr id="257" name="n_4aveValue【体育館・プール】&#10;一人当たり面積"/>
        <xdr:cNvSpPr txBox="1"/>
      </xdr:nvSpPr>
      <xdr:spPr>
        <a:xfrm>
          <a:off x="6737350" y="10723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43180</xdr:rowOff>
    </xdr:from>
    <xdr:ext cx="469900" cy="255270"/>
    <xdr:sp macro="" textlink="">
      <xdr:nvSpPr>
        <xdr:cNvPr id="258" name="n_1mainValue【体育館・プール】&#10;一人当たり面積"/>
        <xdr:cNvSpPr txBox="1"/>
      </xdr:nvSpPr>
      <xdr:spPr>
        <a:xfrm>
          <a:off x="9391650" y="101587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45720</xdr:rowOff>
    </xdr:from>
    <xdr:ext cx="466090" cy="259080"/>
    <xdr:sp macro="" textlink="">
      <xdr:nvSpPr>
        <xdr:cNvPr id="259" name="n_2mainValue【体育館・プール】&#10;一人当たり面積"/>
        <xdr:cNvSpPr txBox="1"/>
      </xdr:nvSpPr>
      <xdr:spPr>
        <a:xfrm>
          <a:off x="8515350" y="10161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52070</xdr:rowOff>
    </xdr:from>
    <xdr:ext cx="466090" cy="255270"/>
    <xdr:sp macro="" textlink="">
      <xdr:nvSpPr>
        <xdr:cNvPr id="260" name="n_3mainValue【体育館・プール】&#10;一人当たり面積"/>
        <xdr:cNvSpPr txBox="1"/>
      </xdr:nvSpPr>
      <xdr:spPr>
        <a:xfrm>
          <a:off x="7626350" y="101676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38100</xdr:rowOff>
    </xdr:from>
    <xdr:ext cx="466090" cy="259080"/>
    <xdr:sp macro="" textlink="">
      <xdr:nvSpPr>
        <xdr:cNvPr id="261" name="n_4mainValue【体育館・プール】&#10;一人当たり面積"/>
        <xdr:cNvSpPr txBox="1"/>
      </xdr:nvSpPr>
      <xdr:spPr>
        <a:xfrm>
          <a:off x="6737350" y="101536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70" name="テキスト ボックス 269"/>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9080"/>
    <xdr:sp macro="" textlink="">
      <xdr:nvSpPr>
        <xdr:cNvPr id="272" name="テキスト ボックス 271"/>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3550" cy="255270"/>
    <xdr:sp macro="" textlink="">
      <xdr:nvSpPr>
        <xdr:cNvPr id="274" name="テキスト ボックス 273"/>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270"/>
    <xdr:sp macro="" textlink="">
      <xdr:nvSpPr>
        <xdr:cNvPr id="280" name="テキスト ボックス 279"/>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280" cy="259080"/>
    <xdr:sp macro="" textlink="">
      <xdr:nvSpPr>
        <xdr:cNvPr id="284" name="テキスト ボックス 283"/>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160020</xdr:rowOff>
    </xdr:from>
    <xdr:to xmlns:xdr="http://schemas.openxmlformats.org/drawingml/2006/spreadsheetDrawing">
      <xdr:col>24</xdr:col>
      <xdr:colOff>62865</xdr:colOff>
      <xdr:row>86</xdr:row>
      <xdr:rowOff>104775</xdr:rowOff>
    </xdr:to>
    <xdr:cxnSp macro="">
      <xdr:nvCxnSpPr>
        <xdr:cNvPr id="286" name="直線コネクタ 285"/>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5270"/>
    <xdr:sp macro="" textlink="">
      <xdr:nvSpPr>
        <xdr:cNvPr id="287" name="【福祉施設】&#10;有形固定資産減価償却率最小値テキスト"/>
        <xdr:cNvSpPr txBox="1"/>
      </xdr:nvSpPr>
      <xdr:spPr>
        <a:xfrm>
          <a:off x="4673600" y="148539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88" name="直線コネクタ 287"/>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106680</xdr:rowOff>
    </xdr:from>
    <xdr:ext cx="405130" cy="259080"/>
    <xdr:sp macro="" textlink="">
      <xdr:nvSpPr>
        <xdr:cNvPr id="289" name="【福祉施設】&#10;有形固定資産減価償却率最大値テキスト"/>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160020</xdr:rowOff>
    </xdr:from>
    <xdr:to xmlns:xdr="http://schemas.openxmlformats.org/drawingml/2006/spreadsheetDrawing">
      <xdr:col>24</xdr:col>
      <xdr:colOff>152400</xdr:colOff>
      <xdr:row>77</xdr:row>
      <xdr:rowOff>160020</xdr:rowOff>
    </xdr:to>
    <xdr:cxnSp macro="">
      <xdr:nvCxnSpPr>
        <xdr:cNvPr id="290" name="直線コネクタ 289"/>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100965</xdr:rowOff>
    </xdr:from>
    <xdr:ext cx="405130" cy="255270"/>
    <xdr:sp macro="" textlink="">
      <xdr:nvSpPr>
        <xdr:cNvPr id="291" name="【福祉施設】&#10;有形固定資産減価償却率平均値テキスト"/>
        <xdr:cNvSpPr txBox="1"/>
      </xdr:nvSpPr>
      <xdr:spPr>
        <a:xfrm>
          <a:off x="4673600" y="139884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122555</xdr:rowOff>
    </xdr:from>
    <xdr:to xmlns:xdr="http://schemas.openxmlformats.org/drawingml/2006/spreadsheetDrawing">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107315</xdr:rowOff>
    </xdr:from>
    <xdr:to xmlns:xdr="http://schemas.openxmlformats.org/drawingml/2006/spreadsheetDrawing">
      <xdr:col>20</xdr:col>
      <xdr:colOff>38100</xdr:colOff>
      <xdr:row>82</xdr:row>
      <xdr:rowOff>37465</xdr:rowOff>
    </xdr:to>
    <xdr:sp macro="" textlink="">
      <xdr:nvSpPr>
        <xdr:cNvPr id="293" name="フローチャート: 判断 292"/>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97790</xdr:rowOff>
    </xdr:from>
    <xdr:to xmlns:xdr="http://schemas.openxmlformats.org/drawingml/2006/spreadsheetDrawing">
      <xdr:col>15</xdr:col>
      <xdr:colOff>101600</xdr:colOff>
      <xdr:row>82</xdr:row>
      <xdr:rowOff>27940</xdr:rowOff>
    </xdr:to>
    <xdr:sp macro="" textlink="">
      <xdr:nvSpPr>
        <xdr:cNvPr id="294" name="フローチャート: 判断 293"/>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95885</xdr:rowOff>
    </xdr:from>
    <xdr:to xmlns:xdr="http://schemas.openxmlformats.org/drawingml/2006/spreadsheetDrawing">
      <xdr:col>6</xdr:col>
      <xdr:colOff>38100</xdr:colOff>
      <xdr:row>82</xdr:row>
      <xdr:rowOff>26035</xdr:rowOff>
    </xdr:to>
    <xdr:sp macro="" textlink="">
      <xdr:nvSpPr>
        <xdr:cNvPr id="296" name="フローチャート: 判断 295"/>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92075</xdr:rowOff>
    </xdr:from>
    <xdr:to xmlns:xdr="http://schemas.openxmlformats.org/drawingml/2006/spreadsheetDrawing">
      <xdr:col>24</xdr:col>
      <xdr:colOff>114300</xdr:colOff>
      <xdr:row>82</xdr:row>
      <xdr:rowOff>22225</xdr:rowOff>
    </xdr:to>
    <xdr:sp macro="" textlink="">
      <xdr:nvSpPr>
        <xdr:cNvPr id="302" name="楕円 301"/>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114935</xdr:rowOff>
    </xdr:from>
    <xdr:ext cx="405130" cy="259080"/>
    <xdr:sp macro="" textlink="">
      <xdr:nvSpPr>
        <xdr:cNvPr id="303" name="【福祉施設】&#10;有形固定資産減価償却率該当値テキスト"/>
        <xdr:cNvSpPr txBox="1"/>
      </xdr:nvSpPr>
      <xdr:spPr>
        <a:xfrm>
          <a:off x="4673600" y="1383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53975</xdr:rowOff>
    </xdr:from>
    <xdr:to xmlns:xdr="http://schemas.openxmlformats.org/drawingml/2006/spreadsheetDrawing">
      <xdr:col>20</xdr:col>
      <xdr:colOff>38100</xdr:colOff>
      <xdr:row>81</xdr:row>
      <xdr:rowOff>155575</xdr:rowOff>
    </xdr:to>
    <xdr:sp macro="" textlink="">
      <xdr:nvSpPr>
        <xdr:cNvPr id="304" name="楕円 303"/>
        <xdr:cNvSpPr/>
      </xdr:nvSpPr>
      <xdr:spPr>
        <a:xfrm>
          <a:off x="3746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104775</xdr:rowOff>
    </xdr:from>
    <xdr:to xmlns:xdr="http://schemas.openxmlformats.org/drawingml/2006/spreadsheetDrawing">
      <xdr:col>24</xdr:col>
      <xdr:colOff>63500</xdr:colOff>
      <xdr:row>81</xdr:row>
      <xdr:rowOff>143510</xdr:rowOff>
    </xdr:to>
    <xdr:cxnSp macro="">
      <xdr:nvCxnSpPr>
        <xdr:cNvPr id="305" name="直線コネクタ 304"/>
        <xdr:cNvCxnSpPr/>
      </xdr:nvCxnSpPr>
      <xdr:spPr>
        <a:xfrm>
          <a:off x="3797300" y="1399222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2540</xdr:rowOff>
    </xdr:from>
    <xdr:to xmlns:xdr="http://schemas.openxmlformats.org/drawingml/2006/spreadsheetDrawing">
      <xdr:col>15</xdr:col>
      <xdr:colOff>101600</xdr:colOff>
      <xdr:row>81</xdr:row>
      <xdr:rowOff>104140</xdr:rowOff>
    </xdr:to>
    <xdr:sp macro="" textlink="">
      <xdr:nvSpPr>
        <xdr:cNvPr id="306" name="楕円 305"/>
        <xdr:cNvSpPr/>
      </xdr:nvSpPr>
      <xdr:spPr>
        <a:xfrm>
          <a:off x="2857500" y="1388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53340</xdr:rowOff>
    </xdr:from>
    <xdr:to xmlns:xdr="http://schemas.openxmlformats.org/drawingml/2006/spreadsheetDrawing">
      <xdr:col>19</xdr:col>
      <xdr:colOff>177800</xdr:colOff>
      <xdr:row>81</xdr:row>
      <xdr:rowOff>104775</xdr:rowOff>
    </xdr:to>
    <xdr:cxnSp macro="">
      <xdr:nvCxnSpPr>
        <xdr:cNvPr id="307" name="直線コネクタ 306"/>
        <xdr:cNvCxnSpPr/>
      </xdr:nvCxnSpPr>
      <xdr:spPr>
        <a:xfrm>
          <a:off x="2908300" y="139407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118745</xdr:rowOff>
    </xdr:from>
    <xdr:to xmlns:xdr="http://schemas.openxmlformats.org/drawingml/2006/spreadsheetDrawing">
      <xdr:col>10</xdr:col>
      <xdr:colOff>165100</xdr:colOff>
      <xdr:row>81</xdr:row>
      <xdr:rowOff>48895</xdr:rowOff>
    </xdr:to>
    <xdr:sp macro="" textlink="">
      <xdr:nvSpPr>
        <xdr:cNvPr id="308" name="楕円 307"/>
        <xdr:cNvSpPr/>
      </xdr:nvSpPr>
      <xdr:spPr>
        <a:xfrm>
          <a:off x="1968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80</xdr:row>
      <xdr:rowOff>169545</xdr:rowOff>
    </xdr:from>
    <xdr:to xmlns:xdr="http://schemas.openxmlformats.org/drawingml/2006/spreadsheetDrawing">
      <xdr:col>15</xdr:col>
      <xdr:colOff>50800</xdr:colOff>
      <xdr:row>81</xdr:row>
      <xdr:rowOff>53340</xdr:rowOff>
    </xdr:to>
    <xdr:cxnSp macro="">
      <xdr:nvCxnSpPr>
        <xdr:cNvPr id="309" name="直線コネクタ 308"/>
        <xdr:cNvCxnSpPr/>
      </xdr:nvCxnSpPr>
      <xdr:spPr>
        <a:xfrm>
          <a:off x="2019300" y="138855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29210</xdr:rowOff>
    </xdr:from>
    <xdr:to xmlns:xdr="http://schemas.openxmlformats.org/drawingml/2006/spreadsheetDrawing">
      <xdr:col>6</xdr:col>
      <xdr:colOff>38100</xdr:colOff>
      <xdr:row>79</xdr:row>
      <xdr:rowOff>130810</xdr:rowOff>
    </xdr:to>
    <xdr:sp macro="" textlink="">
      <xdr:nvSpPr>
        <xdr:cNvPr id="310" name="楕円 309"/>
        <xdr:cNvSpPr/>
      </xdr:nvSpPr>
      <xdr:spPr>
        <a:xfrm>
          <a:off x="10795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80010</xdr:rowOff>
    </xdr:from>
    <xdr:to xmlns:xdr="http://schemas.openxmlformats.org/drawingml/2006/spreadsheetDrawing">
      <xdr:col>10</xdr:col>
      <xdr:colOff>114300</xdr:colOff>
      <xdr:row>80</xdr:row>
      <xdr:rowOff>169545</xdr:rowOff>
    </xdr:to>
    <xdr:cxnSp macro="">
      <xdr:nvCxnSpPr>
        <xdr:cNvPr id="311" name="直線コネクタ 310"/>
        <xdr:cNvCxnSpPr/>
      </xdr:nvCxnSpPr>
      <xdr:spPr>
        <a:xfrm>
          <a:off x="1130300" y="1362456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29210</xdr:rowOff>
    </xdr:from>
    <xdr:ext cx="405130" cy="255270"/>
    <xdr:sp macro="" textlink="">
      <xdr:nvSpPr>
        <xdr:cNvPr id="312" name="n_1aveValue【福祉施設】&#10;有形固定資産減価償却率"/>
        <xdr:cNvSpPr txBox="1"/>
      </xdr:nvSpPr>
      <xdr:spPr>
        <a:xfrm>
          <a:off x="3582035" y="14088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19050</xdr:rowOff>
    </xdr:from>
    <xdr:ext cx="401320" cy="255270"/>
    <xdr:sp macro="" textlink="">
      <xdr:nvSpPr>
        <xdr:cNvPr id="313" name="n_2aveValue【福祉施設】&#10;有形固定資産減価償却率"/>
        <xdr:cNvSpPr txBox="1"/>
      </xdr:nvSpPr>
      <xdr:spPr>
        <a:xfrm>
          <a:off x="2705735" y="140779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24765</xdr:rowOff>
    </xdr:from>
    <xdr:ext cx="401320" cy="259080"/>
    <xdr:sp macro="" textlink="">
      <xdr:nvSpPr>
        <xdr:cNvPr id="314" name="n_3aveValue【福祉施設】&#10;有形固定資産減価償却率"/>
        <xdr:cNvSpPr txBox="1"/>
      </xdr:nvSpPr>
      <xdr:spPr>
        <a:xfrm>
          <a:off x="1816735" y="140836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17780</xdr:rowOff>
    </xdr:from>
    <xdr:ext cx="401320" cy="255270"/>
    <xdr:sp macro="" textlink="">
      <xdr:nvSpPr>
        <xdr:cNvPr id="315" name="n_4aveValue【福祉施設】&#10;有形固定資産減価償却率"/>
        <xdr:cNvSpPr txBox="1"/>
      </xdr:nvSpPr>
      <xdr:spPr>
        <a:xfrm>
          <a:off x="927735" y="140766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635</xdr:rowOff>
    </xdr:from>
    <xdr:ext cx="405130" cy="259080"/>
    <xdr:sp macro="" textlink="">
      <xdr:nvSpPr>
        <xdr:cNvPr id="316" name="n_1mainValue【福祉施設】&#10;有形固定資産減価償却率"/>
        <xdr:cNvSpPr txBox="1"/>
      </xdr:nvSpPr>
      <xdr:spPr>
        <a:xfrm>
          <a:off x="3582035" y="13716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120650</xdr:rowOff>
    </xdr:from>
    <xdr:ext cx="401320" cy="255270"/>
    <xdr:sp macro="" textlink="">
      <xdr:nvSpPr>
        <xdr:cNvPr id="317" name="n_2mainValue【福祉施設】&#10;有形固定資産減価償却率"/>
        <xdr:cNvSpPr txBox="1"/>
      </xdr:nvSpPr>
      <xdr:spPr>
        <a:xfrm>
          <a:off x="2705735" y="136652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65405</xdr:rowOff>
    </xdr:from>
    <xdr:ext cx="401320" cy="255270"/>
    <xdr:sp macro="" textlink="">
      <xdr:nvSpPr>
        <xdr:cNvPr id="318" name="n_3mainValue【福祉施設】&#10;有形固定資産減価償却率"/>
        <xdr:cNvSpPr txBox="1"/>
      </xdr:nvSpPr>
      <xdr:spPr>
        <a:xfrm>
          <a:off x="1816735" y="136099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147320</xdr:rowOff>
    </xdr:from>
    <xdr:ext cx="401320" cy="259080"/>
    <xdr:sp macro="" textlink="">
      <xdr:nvSpPr>
        <xdr:cNvPr id="319" name="n_4mainValue【福祉施設】&#10;有形固定資産減価償却率"/>
        <xdr:cNvSpPr txBox="1"/>
      </xdr:nvSpPr>
      <xdr:spPr>
        <a:xfrm>
          <a:off x="927735" y="13348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075" cy="221615"/>
    <xdr:sp macro="" textlink="">
      <xdr:nvSpPr>
        <xdr:cNvPr id="328" name="テキスト ボックス 327"/>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0" name="直線コネクタ 32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3550" cy="259080"/>
    <xdr:sp macro="" textlink="">
      <xdr:nvSpPr>
        <xdr:cNvPr id="331" name="テキスト ボックス 330"/>
        <xdr:cNvSpPr txBox="1"/>
      </xdr:nvSpPr>
      <xdr:spPr>
        <a:xfrm>
          <a:off x="6136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2" name="直線コネクタ 33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3550" cy="255270"/>
    <xdr:sp macro="" textlink="">
      <xdr:nvSpPr>
        <xdr:cNvPr id="333" name="テキスト ボックス 332"/>
        <xdr:cNvSpPr txBox="1"/>
      </xdr:nvSpPr>
      <xdr:spPr>
        <a:xfrm>
          <a:off x="6136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4" name="直線コネクタ 33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3550" cy="259080"/>
    <xdr:sp macro="" textlink="">
      <xdr:nvSpPr>
        <xdr:cNvPr id="335" name="テキスト ボックス 334"/>
        <xdr:cNvSpPr txBox="1"/>
      </xdr:nvSpPr>
      <xdr:spPr>
        <a:xfrm>
          <a:off x="6136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6" name="直線コネクタ 33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3550" cy="255270"/>
    <xdr:sp macro="" textlink="">
      <xdr:nvSpPr>
        <xdr:cNvPr id="337" name="テキスト ボックス 336"/>
        <xdr:cNvSpPr txBox="1"/>
      </xdr:nvSpPr>
      <xdr:spPr>
        <a:xfrm>
          <a:off x="6136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8" name="直線コネクタ 33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3550" cy="259080"/>
    <xdr:sp macro="" textlink="">
      <xdr:nvSpPr>
        <xdr:cNvPr id="339" name="テキスト ボックス 338"/>
        <xdr:cNvSpPr txBox="1"/>
      </xdr:nvSpPr>
      <xdr:spPr>
        <a:xfrm>
          <a:off x="6136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0" name="直線コネクタ 33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3550" cy="259080"/>
    <xdr:sp macro="" textlink="">
      <xdr:nvSpPr>
        <xdr:cNvPr id="341" name="テキスト ボックス 340"/>
        <xdr:cNvSpPr txBox="1"/>
      </xdr:nvSpPr>
      <xdr:spPr>
        <a:xfrm>
          <a:off x="6136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3550" cy="259080"/>
    <xdr:sp macro="" textlink="">
      <xdr:nvSpPr>
        <xdr:cNvPr id="343" name="テキスト ボックス 342"/>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86360</xdr:rowOff>
    </xdr:from>
    <xdr:to xmlns:xdr="http://schemas.openxmlformats.org/drawingml/2006/spreadsheetDrawing">
      <xdr:col>54</xdr:col>
      <xdr:colOff>189865</xdr:colOff>
      <xdr:row>86</xdr:row>
      <xdr:rowOff>158750</xdr:rowOff>
    </xdr:to>
    <xdr:cxnSp macro="">
      <xdr:nvCxnSpPr>
        <xdr:cNvPr id="345" name="直線コネクタ 344"/>
        <xdr:cNvCxnSpPr/>
      </xdr:nvCxnSpPr>
      <xdr:spPr>
        <a:xfrm flipV="1">
          <a:off x="10476865" y="13288010"/>
          <a:ext cx="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346"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347" name="直線コネクタ 346"/>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32385</xdr:rowOff>
    </xdr:from>
    <xdr:ext cx="469900" cy="255270"/>
    <xdr:sp macro="" textlink="">
      <xdr:nvSpPr>
        <xdr:cNvPr id="348" name="【福祉施設】&#10;一人当たり面積最大値テキスト"/>
        <xdr:cNvSpPr txBox="1"/>
      </xdr:nvSpPr>
      <xdr:spPr>
        <a:xfrm>
          <a:off x="10515600" y="130625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86360</xdr:rowOff>
    </xdr:from>
    <xdr:to xmlns:xdr="http://schemas.openxmlformats.org/drawingml/2006/spreadsheetDrawing">
      <xdr:col>55</xdr:col>
      <xdr:colOff>88900</xdr:colOff>
      <xdr:row>77</xdr:row>
      <xdr:rowOff>86360</xdr:rowOff>
    </xdr:to>
    <xdr:cxnSp macro="">
      <xdr:nvCxnSpPr>
        <xdr:cNvPr id="349" name="直線コネクタ 348"/>
        <xdr:cNvCxnSpPr/>
      </xdr:nvCxnSpPr>
      <xdr:spPr>
        <a:xfrm>
          <a:off x="10388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143510</xdr:rowOff>
    </xdr:from>
    <xdr:ext cx="469900" cy="255270"/>
    <xdr:sp macro="" textlink="">
      <xdr:nvSpPr>
        <xdr:cNvPr id="350" name="【福祉施設】&#10;一人当たり面積平均値テキスト"/>
        <xdr:cNvSpPr txBox="1"/>
      </xdr:nvSpPr>
      <xdr:spPr>
        <a:xfrm>
          <a:off x="10515600" y="143738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165100</xdr:rowOff>
    </xdr:from>
    <xdr:to xmlns:xdr="http://schemas.openxmlformats.org/drawingml/2006/spreadsheetDrawing">
      <xdr:col>55</xdr:col>
      <xdr:colOff>50800</xdr:colOff>
      <xdr:row>84</xdr:row>
      <xdr:rowOff>95250</xdr:rowOff>
    </xdr:to>
    <xdr:sp macro="" textlink="">
      <xdr:nvSpPr>
        <xdr:cNvPr id="351" name="フローチャート: 判断 350"/>
        <xdr:cNvSpPr/>
      </xdr:nvSpPr>
      <xdr:spPr>
        <a:xfrm>
          <a:off x="104267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168275</xdr:rowOff>
    </xdr:from>
    <xdr:to xmlns:xdr="http://schemas.openxmlformats.org/drawingml/2006/spreadsheetDrawing">
      <xdr:col>50</xdr:col>
      <xdr:colOff>165100</xdr:colOff>
      <xdr:row>84</xdr:row>
      <xdr:rowOff>98425</xdr:rowOff>
    </xdr:to>
    <xdr:sp macro="" textlink="">
      <xdr:nvSpPr>
        <xdr:cNvPr id="352" name="フローチャート: 判断 351"/>
        <xdr:cNvSpPr/>
      </xdr:nvSpPr>
      <xdr:spPr>
        <a:xfrm>
          <a:off x="9588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10160</xdr:rowOff>
    </xdr:from>
    <xdr:to xmlns:xdr="http://schemas.openxmlformats.org/drawingml/2006/spreadsheetDrawing">
      <xdr:col>46</xdr:col>
      <xdr:colOff>38100</xdr:colOff>
      <xdr:row>84</xdr:row>
      <xdr:rowOff>111760</xdr:rowOff>
    </xdr:to>
    <xdr:sp macro="" textlink="">
      <xdr:nvSpPr>
        <xdr:cNvPr id="353" name="フローチャート: 判断 352"/>
        <xdr:cNvSpPr/>
      </xdr:nvSpPr>
      <xdr:spPr>
        <a:xfrm>
          <a:off x="86995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126365</xdr:rowOff>
    </xdr:from>
    <xdr:to xmlns:xdr="http://schemas.openxmlformats.org/drawingml/2006/spreadsheetDrawing">
      <xdr:col>41</xdr:col>
      <xdr:colOff>101600</xdr:colOff>
      <xdr:row>84</xdr:row>
      <xdr:rowOff>56515</xdr:rowOff>
    </xdr:to>
    <xdr:sp macro="" textlink="">
      <xdr:nvSpPr>
        <xdr:cNvPr id="354" name="フローチャート: 判断 353"/>
        <xdr:cNvSpPr/>
      </xdr:nvSpPr>
      <xdr:spPr>
        <a:xfrm>
          <a:off x="7810500" y="143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135890</xdr:rowOff>
    </xdr:from>
    <xdr:to xmlns:xdr="http://schemas.openxmlformats.org/drawingml/2006/spreadsheetDrawing">
      <xdr:col>36</xdr:col>
      <xdr:colOff>165100</xdr:colOff>
      <xdr:row>84</xdr:row>
      <xdr:rowOff>66040</xdr:rowOff>
    </xdr:to>
    <xdr:sp macro="" textlink="">
      <xdr:nvSpPr>
        <xdr:cNvPr id="355" name="フローチャート: 判断 354"/>
        <xdr:cNvSpPr/>
      </xdr:nvSpPr>
      <xdr:spPr>
        <a:xfrm>
          <a:off x="6921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168275</xdr:rowOff>
    </xdr:from>
    <xdr:to xmlns:xdr="http://schemas.openxmlformats.org/drawingml/2006/spreadsheetDrawing">
      <xdr:col>55</xdr:col>
      <xdr:colOff>50800</xdr:colOff>
      <xdr:row>82</xdr:row>
      <xdr:rowOff>98425</xdr:rowOff>
    </xdr:to>
    <xdr:sp macro="" textlink="">
      <xdr:nvSpPr>
        <xdr:cNvPr id="361" name="楕円 360"/>
        <xdr:cNvSpPr/>
      </xdr:nvSpPr>
      <xdr:spPr>
        <a:xfrm>
          <a:off x="104267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19685</xdr:rowOff>
    </xdr:from>
    <xdr:ext cx="469900" cy="255270"/>
    <xdr:sp macro="" textlink="">
      <xdr:nvSpPr>
        <xdr:cNvPr id="362" name="【福祉施設】&#10;一人当たり面積該当値テキスト"/>
        <xdr:cNvSpPr txBox="1"/>
      </xdr:nvSpPr>
      <xdr:spPr>
        <a:xfrm>
          <a:off x="10515600" y="139071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3810</xdr:rowOff>
    </xdr:from>
    <xdr:to xmlns:xdr="http://schemas.openxmlformats.org/drawingml/2006/spreadsheetDrawing">
      <xdr:col>50</xdr:col>
      <xdr:colOff>165100</xdr:colOff>
      <xdr:row>82</xdr:row>
      <xdr:rowOff>105410</xdr:rowOff>
    </xdr:to>
    <xdr:sp macro="" textlink="">
      <xdr:nvSpPr>
        <xdr:cNvPr id="363" name="楕円 362"/>
        <xdr:cNvSpPr/>
      </xdr:nvSpPr>
      <xdr:spPr>
        <a:xfrm>
          <a:off x="95885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47625</xdr:rowOff>
    </xdr:from>
    <xdr:to xmlns:xdr="http://schemas.openxmlformats.org/drawingml/2006/spreadsheetDrawing">
      <xdr:col>55</xdr:col>
      <xdr:colOff>0</xdr:colOff>
      <xdr:row>82</xdr:row>
      <xdr:rowOff>54610</xdr:rowOff>
    </xdr:to>
    <xdr:cxnSp macro="">
      <xdr:nvCxnSpPr>
        <xdr:cNvPr id="364" name="直線コネクタ 363"/>
        <xdr:cNvCxnSpPr/>
      </xdr:nvCxnSpPr>
      <xdr:spPr>
        <a:xfrm flipV="1">
          <a:off x="9639300" y="141065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6985</xdr:rowOff>
    </xdr:from>
    <xdr:to xmlns:xdr="http://schemas.openxmlformats.org/drawingml/2006/spreadsheetDrawing">
      <xdr:col>46</xdr:col>
      <xdr:colOff>38100</xdr:colOff>
      <xdr:row>82</xdr:row>
      <xdr:rowOff>109220</xdr:rowOff>
    </xdr:to>
    <xdr:sp macro="" textlink="">
      <xdr:nvSpPr>
        <xdr:cNvPr id="365" name="楕円 364"/>
        <xdr:cNvSpPr/>
      </xdr:nvSpPr>
      <xdr:spPr>
        <a:xfrm>
          <a:off x="8699500" y="1406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54610</xdr:rowOff>
    </xdr:from>
    <xdr:to xmlns:xdr="http://schemas.openxmlformats.org/drawingml/2006/spreadsheetDrawing">
      <xdr:col>50</xdr:col>
      <xdr:colOff>114300</xdr:colOff>
      <xdr:row>82</xdr:row>
      <xdr:rowOff>57785</xdr:rowOff>
    </xdr:to>
    <xdr:cxnSp macro="">
      <xdr:nvCxnSpPr>
        <xdr:cNvPr id="366" name="直線コネクタ 365"/>
        <xdr:cNvCxnSpPr/>
      </xdr:nvCxnSpPr>
      <xdr:spPr>
        <a:xfrm flipV="1">
          <a:off x="8750300" y="141135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158750</xdr:rowOff>
    </xdr:from>
    <xdr:to xmlns:xdr="http://schemas.openxmlformats.org/drawingml/2006/spreadsheetDrawing">
      <xdr:col>41</xdr:col>
      <xdr:colOff>101600</xdr:colOff>
      <xdr:row>82</xdr:row>
      <xdr:rowOff>88900</xdr:rowOff>
    </xdr:to>
    <xdr:sp macro="" textlink="">
      <xdr:nvSpPr>
        <xdr:cNvPr id="367" name="楕円 366"/>
        <xdr:cNvSpPr/>
      </xdr:nvSpPr>
      <xdr:spPr>
        <a:xfrm>
          <a:off x="781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38100</xdr:rowOff>
    </xdr:from>
    <xdr:to xmlns:xdr="http://schemas.openxmlformats.org/drawingml/2006/spreadsheetDrawing">
      <xdr:col>45</xdr:col>
      <xdr:colOff>177800</xdr:colOff>
      <xdr:row>82</xdr:row>
      <xdr:rowOff>57785</xdr:rowOff>
    </xdr:to>
    <xdr:cxnSp macro="">
      <xdr:nvCxnSpPr>
        <xdr:cNvPr id="368" name="直線コネクタ 367"/>
        <xdr:cNvCxnSpPr/>
      </xdr:nvCxnSpPr>
      <xdr:spPr>
        <a:xfrm>
          <a:off x="7861300" y="140970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5080</xdr:rowOff>
    </xdr:from>
    <xdr:to xmlns:xdr="http://schemas.openxmlformats.org/drawingml/2006/spreadsheetDrawing">
      <xdr:col>36</xdr:col>
      <xdr:colOff>165100</xdr:colOff>
      <xdr:row>81</xdr:row>
      <xdr:rowOff>106680</xdr:rowOff>
    </xdr:to>
    <xdr:sp macro="" textlink="">
      <xdr:nvSpPr>
        <xdr:cNvPr id="369" name="楕円 368"/>
        <xdr:cNvSpPr/>
      </xdr:nvSpPr>
      <xdr:spPr>
        <a:xfrm>
          <a:off x="692150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55880</xdr:rowOff>
    </xdr:from>
    <xdr:to xmlns:xdr="http://schemas.openxmlformats.org/drawingml/2006/spreadsheetDrawing">
      <xdr:col>41</xdr:col>
      <xdr:colOff>50800</xdr:colOff>
      <xdr:row>82</xdr:row>
      <xdr:rowOff>38100</xdr:rowOff>
    </xdr:to>
    <xdr:cxnSp macro="">
      <xdr:nvCxnSpPr>
        <xdr:cNvPr id="370" name="直線コネクタ 369"/>
        <xdr:cNvCxnSpPr/>
      </xdr:nvCxnSpPr>
      <xdr:spPr>
        <a:xfrm>
          <a:off x="6972300" y="1394333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89535</xdr:rowOff>
    </xdr:from>
    <xdr:ext cx="469900" cy="255270"/>
    <xdr:sp macro="" textlink="">
      <xdr:nvSpPr>
        <xdr:cNvPr id="371" name="n_1aveValue【福祉施設】&#10;一人当たり面積"/>
        <xdr:cNvSpPr txBox="1"/>
      </xdr:nvSpPr>
      <xdr:spPr>
        <a:xfrm>
          <a:off x="9391650" y="14491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102870</xdr:rowOff>
    </xdr:from>
    <xdr:ext cx="466090" cy="259080"/>
    <xdr:sp macro="" textlink="">
      <xdr:nvSpPr>
        <xdr:cNvPr id="372" name="n_2aveValue【福祉施設】&#10;一人当たり面積"/>
        <xdr:cNvSpPr txBox="1"/>
      </xdr:nvSpPr>
      <xdr:spPr>
        <a:xfrm>
          <a:off x="8515350" y="14504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47625</xdr:rowOff>
    </xdr:from>
    <xdr:ext cx="466090" cy="259080"/>
    <xdr:sp macro="" textlink="">
      <xdr:nvSpPr>
        <xdr:cNvPr id="373" name="n_3aveValue【福祉施設】&#10;一人当たり面積"/>
        <xdr:cNvSpPr txBox="1"/>
      </xdr:nvSpPr>
      <xdr:spPr>
        <a:xfrm>
          <a:off x="7626350" y="144494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57150</xdr:rowOff>
    </xdr:from>
    <xdr:ext cx="466090" cy="259080"/>
    <xdr:sp macro="" textlink="">
      <xdr:nvSpPr>
        <xdr:cNvPr id="374" name="n_4aveValue【福祉施設】&#10;一人当たり面積"/>
        <xdr:cNvSpPr txBox="1"/>
      </xdr:nvSpPr>
      <xdr:spPr>
        <a:xfrm>
          <a:off x="6737350" y="144589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121920</xdr:rowOff>
    </xdr:from>
    <xdr:ext cx="469900" cy="255270"/>
    <xdr:sp macro="" textlink="">
      <xdr:nvSpPr>
        <xdr:cNvPr id="375" name="n_1mainValue【福祉施設】&#10;一人当たり面積"/>
        <xdr:cNvSpPr txBox="1"/>
      </xdr:nvSpPr>
      <xdr:spPr>
        <a:xfrm>
          <a:off x="9391650" y="138379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125095</xdr:rowOff>
    </xdr:from>
    <xdr:ext cx="466090" cy="258445"/>
    <xdr:sp macro="" textlink="">
      <xdr:nvSpPr>
        <xdr:cNvPr id="376" name="n_2mainValue【福祉施設】&#10;一人当たり面積"/>
        <xdr:cNvSpPr txBox="1"/>
      </xdr:nvSpPr>
      <xdr:spPr>
        <a:xfrm>
          <a:off x="8515350" y="1384109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105410</xdr:rowOff>
    </xdr:from>
    <xdr:ext cx="466090" cy="259080"/>
    <xdr:sp macro="" textlink="">
      <xdr:nvSpPr>
        <xdr:cNvPr id="377" name="n_3mainValue【福祉施設】&#10;一人当たり面積"/>
        <xdr:cNvSpPr txBox="1"/>
      </xdr:nvSpPr>
      <xdr:spPr>
        <a:xfrm>
          <a:off x="7626350" y="13821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123190</xdr:rowOff>
    </xdr:from>
    <xdr:ext cx="466090" cy="255270"/>
    <xdr:sp macro="" textlink="">
      <xdr:nvSpPr>
        <xdr:cNvPr id="378" name="n_4mainValue【福祉施設】&#10;一人当たり面積"/>
        <xdr:cNvSpPr txBox="1"/>
      </xdr:nvSpPr>
      <xdr:spPr>
        <a:xfrm>
          <a:off x="6737350" y="136677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7" name="テキスト ボックス 386"/>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9" name="テキスト ボックス 388"/>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3550" cy="255270"/>
    <xdr:sp macro="" textlink="">
      <xdr:nvSpPr>
        <xdr:cNvPr id="391" name="テキスト ボックス 390"/>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270"/>
    <xdr:sp macro="" textlink="">
      <xdr:nvSpPr>
        <xdr:cNvPr id="395" name="テキスト ボックス 394"/>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280" cy="255270"/>
    <xdr:sp macro="" textlink="">
      <xdr:nvSpPr>
        <xdr:cNvPr id="401" name="テキスト ボックス 400"/>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109</xdr:row>
      <xdr:rowOff>35560</xdr:rowOff>
    </xdr:to>
    <xdr:cxnSp macro="">
      <xdr:nvCxnSpPr>
        <xdr:cNvPr id="404" name="直線コネクタ 403"/>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5"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6" name="直線コネクタ 405"/>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40360" cy="255270"/>
    <xdr:sp macro="" textlink="">
      <xdr:nvSpPr>
        <xdr:cNvPr id="407" name="【市民会館】&#10;有形固定資産減価償却率最大値テキスト"/>
        <xdr:cNvSpPr txBox="1"/>
      </xdr:nvSpPr>
      <xdr:spPr>
        <a:xfrm>
          <a:off x="4673600" y="1693735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8" name="直線コネクタ 407"/>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4445</xdr:rowOff>
    </xdr:from>
    <xdr:ext cx="405130" cy="259080"/>
    <xdr:sp macro="" textlink="">
      <xdr:nvSpPr>
        <xdr:cNvPr id="409" name="【市民会館】&#10;有形固定資産減価償却率平均値テキスト"/>
        <xdr:cNvSpPr txBox="1"/>
      </xdr:nvSpPr>
      <xdr:spPr>
        <a:xfrm>
          <a:off x="467360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153035</xdr:rowOff>
    </xdr:from>
    <xdr:to xmlns:xdr="http://schemas.openxmlformats.org/drawingml/2006/spreadsheetDrawing">
      <xdr:col>24</xdr:col>
      <xdr:colOff>114300</xdr:colOff>
      <xdr:row>105</xdr:row>
      <xdr:rowOff>83185</xdr:rowOff>
    </xdr:to>
    <xdr:sp macro="" textlink="">
      <xdr:nvSpPr>
        <xdr:cNvPr id="410" name="フローチャート: 判断 409"/>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144780</xdr:rowOff>
    </xdr:from>
    <xdr:to xmlns:xdr="http://schemas.openxmlformats.org/drawingml/2006/spreadsheetDrawing">
      <xdr:col>20</xdr:col>
      <xdr:colOff>38100</xdr:colOff>
      <xdr:row>105</xdr:row>
      <xdr:rowOff>74930</xdr:rowOff>
    </xdr:to>
    <xdr:sp macro="" textlink="">
      <xdr:nvSpPr>
        <xdr:cNvPr id="411" name="フローチャート: 判断 410"/>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90805</xdr:rowOff>
    </xdr:from>
    <xdr:to xmlns:xdr="http://schemas.openxmlformats.org/drawingml/2006/spreadsheetDrawing">
      <xdr:col>15</xdr:col>
      <xdr:colOff>101600</xdr:colOff>
      <xdr:row>105</xdr:row>
      <xdr:rowOff>20955</xdr:rowOff>
    </xdr:to>
    <xdr:sp macro="" textlink="">
      <xdr:nvSpPr>
        <xdr:cNvPr id="412" name="フローチャート: 判断 411"/>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82550</xdr:rowOff>
    </xdr:from>
    <xdr:to xmlns:xdr="http://schemas.openxmlformats.org/drawingml/2006/spreadsheetDrawing">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113665</xdr:rowOff>
    </xdr:from>
    <xdr:to xmlns:xdr="http://schemas.openxmlformats.org/drawingml/2006/spreadsheetDrawing">
      <xdr:col>6</xdr:col>
      <xdr:colOff>38100</xdr:colOff>
      <xdr:row>105</xdr:row>
      <xdr:rowOff>43815</xdr:rowOff>
    </xdr:to>
    <xdr:sp macro="" textlink="">
      <xdr:nvSpPr>
        <xdr:cNvPr id="414" name="フローチャート: 判断 413"/>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141605</xdr:rowOff>
    </xdr:from>
    <xdr:to xmlns:xdr="http://schemas.openxmlformats.org/drawingml/2006/spreadsheetDrawing">
      <xdr:col>24</xdr:col>
      <xdr:colOff>114300</xdr:colOff>
      <xdr:row>107</xdr:row>
      <xdr:rowOff>71755</xdr:rowOff>
    </xdr:to>
    <xdr:sp macro="" textlink="">
      <xdr:nvSpPr>
        <xdr:cNvPr id="420" name="楕円 419"/>
        <xdr:cNvSpPr/>
      </xdr:nvSpPr>
      <xdr:spPr>
        <a:xfrm>
          <a:off x="45847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120650</xdr:rowOff>
    </xdr:from>
    <xdr:ext cx="405130" cy="255270"/>
    <xdr:sp macro="" textlink="">
      <xdr:nvSpPr>
        <xdr:cNvPr id="421" name="【市民会館】&#10;有形固定資産減価償却率該当値テキスト"/>
        <xdr:cNvSpPr txBox="1"/>
      </xdr:nvSpPr>
      <xdr:spPr>
        <a:xfrm>
          <a:off x="4673600" y="1829435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125095</xdr:rowOff>
    </xdr:from>
    <xdr:to xmlns:xdr="http://schemas.openxmlformats.org/drawingml/2006/spreadsheetDrawing">
      <xdr:col>20</xdr:col>
      <xdr:colOff>38100</xdr:colOff>
      <xdr:row>107</xdr:row>
      <xdr:rowOff>55245</xdr:rowOff>
    </xdr:to>
    <xdr:sp macro="" textlink="">
      <xdr:nvSpPr>
        <xdr:cNvPr id="422" name="楕円 421"/>
        <xdr:cNvSpPr/>
      </xdr:nvSpPr>
      <xdr:spPr>
        <a:xfrm>
          <a:off x="3746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4445</xdr:rowOff>
    </xdr:from>
    <xdr:to xmlns:xdr="http://schemas.openxmlformats.org/drawingml/2006/spreadsheetDrawing">
      <xdr:col>24</xdr:col>
      <xdr:colOff>63500</xdr:colOff>
      <xdr:row>107</xdr:row>
      <xdr:rowOff>20955</xdr:rowOff>
    </xdr:to>
    <xdr:cxnSp macro="">
      <xdr:nvCxnSpPr>
        <xdr:cNvPr id="423" name="直線コネクタ 422"/>
        <xdr:cNvCxnSpPr/>
      </xdr:nvCxnSpPr>
      <xdr:spPr>
        <a:xfrm>
          <a:off x="3797300" y="183495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92075</xdr:rowOff>
    </xdr:from>
    <xdr:to xmlns:xdr="http://schemas.openxmlformats.org/drawingml/2006/spreadsheetDrawing">
      <xdr:col>15</xdr:col>
      <xdr:colOff>101600</xdr:colOff>
      <xdr:row>107</xdr:row>
      <xdr:rowOff>22225</xdr:rowOff>
    </xdr:to>
    <xdr:sp macro="" textlink="">
      <xdr:nvSpPr>
        <xdr:cNvPr id="424" name="楕円 423"/>
        <xdr:cNvSpPr/>
      </xdr:nvSpPr>
      <xdr:spPr>
        <a:xfrm>
          <a:off x="2857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143510</xdr:rowOff>
    </xdr:from>
    <xdr:to xmlns:xdr="http://schemas.openxmlformats.org/drawingml/2006/spreadsheetDrawing">
      <xdr:col>19</xdr:col>
      <xdr:colOff>177800</xdr:colOff>
      <xdr:row>107</xdr:row>
      <xdr:rowOff>4445</xdr:rowOff>
    </xdr:to>
    <xdr:cxnSp macro="">
      <xdr:nvCxnSpPr>
        <xdr:cNvPr id="425" name="直線コネクタ 424"/>
        <xdr:cNvCxnSpPr/>
      </xdr:nvCxnSpPr>
      <xdr:spPr>
        <a:xfrm>
          <a:off x="2908300" y="18317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57785</xdr:rowOff>
    </xdr:from>
    <xdr:to xmlns:xdr="http://schemas.openxmlformats.org/drawingml/2006/spreadsheetDrawing">
      <xdr:col>10</xdr:col>
      <xdr:colOff>165100</xdr:colOff>
      <xdr:row>106</xdr:row>
      <xdr:rowOff>159385</xdr:rowOff>
    </xdr:to>
    <xdr:sp macro="" textlink="">
      <xdr:nvSpPr>
        <xdr:cNvPr id="426" name="楕円 425"/>
        <xdr:cNvSpPr/>
      </xdr:nvSpPr>
      <xdr:spPr>
        <a:xfrm>
          <a:off x="1968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109220</xdr:rowOff>
    </xdr:from>
    <xdr:to xmlns:xdr="http://schemas.openxmlformats.org/drawingml/2006/spreadsheetDrawing">
      <xdr:col>15</xdr:col>
      <xdr:colOff>50800</xdr:colOff>
      <xdr:row>106</xdr:row>
      <xdr:rowOff>143510</xdr:rowOff>
    </xdr:to>
    <xdr:cxnSp macro="">
      <xdr:nvCxnSpPr>
        <xdr:cNvPr id="427" name="直線コネクタ 426"/>
        <xdr:cNvCxnSpPr/>
      </xdr:nvCxnSpPr>
      <xdr:spPr>
        <a:xfrm>
          <a:off x="2019300" y="182829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40640</xdr:rowOff>
    </xdr:from>
    <xdr:to xmlns:xdr="http://schemas.openxmlformats.org/drawingml/2006/spreadsheetDrawing">
      <xdr:col>6</xdr:col>
      <xdr:colOff>38100</xdr:colOff>
      <xdr:row>106</xdr:row>
      <xdr:rowOff>141605</xdr:rowOff>
    </xdr:to>
    <xdr:sp macro="" textlink="">
      <xdr:nvSpPr>
        <xdr:cNvPr id="428" name="楕円 427"/>
        <xdr:cNvSpPr/>
      </xdr:nvSpPr>
      <xdr:spPr>
        <a:xfrm>
          <a:off x="1079500" y="1821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90805</xdr:rowOff>
    </xdr:from>
    <xdr:to xmlns:xdr="http://schemas.openxmlformats.org/drawingml/2006/spreadsheetDrawing">
      <xdr:col>10</xdr:col>
      <xdr:colOff>114300</xdr:colOff>
      <xdr:row>106</xdr:row>
      <xdr:rowOff>109220</xdr:rowOff>
    </xdr:to>
    <xdr:cxnSp macro="">
      <xdr:nvCxnSpPr>
        <xdr:cNvPr id="429" name="直線コネクタ 428"/>
        <xdr:cNvCxnSpPr/>
      </xdr:nvCxnSpPr>
      <xdr:spPr>
        <a:xfrm>
          <a:off x="1130300" y="182645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91440</xdr:rowOff>
    </xdr:from>
    <xdr:ext cx="405130" cy="259080"/>
    <xdr:sp macro="" textlink="">
      <xdr:nvSpPr>
        <xdr:cNvPr id="430" name="n_1aveValue【市民会館】&#10;有形固定資産減価償却率"/>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37465</xdr:rowOff>
    </xdr:from>
    <xdr:ext cx="401320" cy="259080"/>
    <xdr:sp macro="" textlink="">
      <xdr:nvSpPr>
        <xdr:cNvPr id="431" name="n_2aveValue【市民会館】&#10;有形固定資産減価償却率"/>
        <xdr:cNvSpPr txBox="1"/>
      </xdr:nvSpPr>
      <xdr:spPr>
        <a:xfrm>
          <a:off x="2705735" y="176968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29210</xdr:rowOff>
    </xdr:from>
    <xdr:ext cx="401320" cy="255270"/>
    <xdr:sp macro="" textlink="">
      <xdr:nvSpPr>
        <xdr:cNvPr id="432" name="n_3aveValue【市民会館】&#10;有形固定資産減価償却率"/>
        <xdr:cNvSpPr txBox="1"/>
      </xdr:nvSpPr>
      <xdr:spPr>
        <a:xfrm>
          <a:off x="1816735" y="17688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60325</xdr:rowOff>
    </xdr:from>
    <xdr:ext cx="401320" cy="259080"/>
    <xdr:sp macro="" textlink="">
      <xdr:nvSpPr>
        <xdr:cNvPr id="433" name="n_4aveValue【市民会館】&#10;有形固定資産減価償却率"/>
        <xdr:cNvSpPr txBox="1"/>
      </xdr:nvSpPr>
      <xdr:spPr>
        <a:xfrm>
          <a:off x="927735" y="177196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46355</xdr:rowOff>
    </xdr:from>
    <xdr:ext cx="405130" cy="259080"/>
    <xdr:sp macro="" textlink="">
      <xdr:nvSpPr>
        <xdr:cNvPr id="434" name="n_1mainValue【市民会館】&#10;有形固定資産減価償却率"/>
        <xdr:cNvSpPr txBox="1"/>
      </xdr:nvSpPr>
      <xdr:spPr>
        <a:xfrm>
          <a:off x="3582035" y="1839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13335</xdr:rowOff>
    </xdr:from>
    <xdr:ext cx="401320" cy="259080"/>
    <xdr:sp macro="" textlink="">
      <xdr:nvSpPr>
        <xdr:cNvPr id="435" name="n_2mainValue【市民会館】&#10;有形固定資産減価償却率"/>
        <xdr:cNvSpPr txBox="1"/>
      </xdr:nvSpPr>
      <xdr:spPr>
        <a:xfrm>
          <a:off x="2705735" y="183584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150495</xdr:rowOff>
    </xdr:from>
    <xdr:ext cx="401320" cy="259080"/>
    <xdr:sp macro="" textlink="">
      <xdr:nvSpPr>
        <xdr:cNvPr id="436" name="n_3mainValue【市民会館】&#10;有形固定資産減価償却率"/>
        <xdr:cNvSpPr txBox="1"/>
      </xdr:nvSpPr>
      <xdr:spPr>
        <a:xfrm>
          <a:off x="1816735" y="183241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132715</xdr:rowOff>
    </xdr:from>
    <xdr:ext cx="401320" cy="255270"/>
    <xdr:sp macro="" textlink="">
      <xdr:nvSpPr>
        <xdr:cNvPr id="437" name="n_4mainValue【市民会館】&#10;有形固定資産減価償却率"/>
        <xdr:cNvSpPr txBox="1"/>
      </xdr:nvSpPr>
      <xdr:spPr>
        <a:xfrm>
          <a:off x="927735" y="1830641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075" cy="225425"/>
    <xdr:sp macro="" textlink="">
      <xdr:nvSpPr>
        <xdr:cNvPr id="446" name="テキスト ボックス 445"/>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3550" cy="259080"/>
    <xdr:sp macro="" textlink="">
      <xdr:nvSpPr>
        <xdr:cNvPr id="449" name="テキスト ボックス 448"/>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3550" cy="255270"/>
    <xdr:sp macro="" textlink="">
      <xdr:nvSpPr>
        <xdr:cNvPr id="451" name="テキスト ボックス 450"/>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3550" cy="259080"/>
    <xdr:sp macro="" textlink="">
      <xdr:nvSpPr>
        <xdr:cNvPr id="453" name="テキスト ボックス 452"/>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3550" cy="259080"/>
    <xdr:sp macro="" textlink="">
      <xdr:nvSpPr>
        <xdr:cNvPr id="455" name="テキスト ボックス 454"/>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3550" cy="255270"/>
    <xdr:sp macro="" textlink="">
      <xdr:nvSpPr>
        <xdr:cNvPr id="457" name="テキスト ボックス 456"/>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3550" cy="259080"/>
    <xdr:sp macro="" textlink="">
      <xdr:nvSpPr>
        <xdr:cNvPr id="459" name="テキスト ボックス 458"/>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100965</xdr:rowOff>
    </xdr:from>
    <xdr:to xmlns:xdr="http://schemas.openxmlformats.org/drawingml/2006/spreadsheetDrawing">
      <xdr:col>54</xdr:col>
      <xdr:colOff>189865</xdr:colOff>
      <xdr:row>108</xdr:row>
      <xdr:rowOff>89535</xdr:rowOff>
    </xdr:to>
    <xdr:cxnSp macro="">
      <xdr:nvCxnSpPr>
        <xdr:cNvPr id="461" name="直線コネクタ 460"/>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93345</xdr:rowOff>
    </xdr:from>
    <xdr:ext cx="469900" cy="259080"/>
    <xdr:sp macro="" textlink="">
      <xdr:nvSpPr>
        <xdr:cNvPr id="462" name="【市民会館】&#10;一人当たり面積最小値テキスト"/>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89535</xdr:rowOff>
    </xdr:from>
    <xdr:to xmlns:xdr="http://schemas.openxmlformats.org/drawingml/2006/spreadsheetDrawing">
      <xdr:col>55</xdr:col>
      <xdr:colOff>88900</xdr:colOff>
      <xdr:row>108</xdr:row>
      <xdr:rowOff>89535</xdr:rowOff>
    </xdr:to>
    <xdr:cxnSp macro="">
      <xdr:nvCxnSpPr>
        <xdr:cNvPr id="463" name="直線コネクタ 462"/>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47625</xdr:rowOff>
    </xdr:from>
    <xdr:ext cx="469900" cy="259080"/>
    <xdr:sp macro="" textlink="">
      <xdr:nvSpPr>
        <xdr:cNvPr id="464" name="【市民会館】&#10;一人当たり面積最大値テキスト"/>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100965</xdr:rowOff>
    </xdr:from>
    <xdr:to xmlns:xdr="http://schemas.openxmlformats.org/drawingml/2006/spreadsheetDrawing">
      <xdr:col>55</xdr:col>
      <xdr:colOff>88900</xdr:colOff>
      <xdr:row>99</xdr:row>
      <xdr:rowOff>100965</xdr:rowOff>
    </xdr:to>
    <xdr:cxnSp macro="">
      <xdr:nvCxnSpPr>
        <xdr:cNvPr id="465" name="直線コネクタ 464"/>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84455</xdr:rowOff>
    </xdr:from>
    <xdr:ext cx="469900" cy="259080"/>
    <xdr:sp macro="" textlink="">
      <xdr:nvSpPr>
        <xdr:cNvPr id="466" name="【市民会館】&#10;一人当たり面積平均値テキスト"/>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61595</xdr:rowOff>
    </xdr:from>
    <xdr:to xmlns:xdr="http://schemas.openxmlformats.org/drawingml/2006/spreadsheetDrawing">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65405</xdr:rowOff>
    </xdr:from>
    <xdr:to xmlns:xdr="http://schemas.openxmlformats.org/drawingml/2006/spreadsheetDrawing">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69215</xdr:rowOff>
    </xdr:from>
    <xdr:to xmlns:xdr="http://schemas.openxmlformats.org/drawingml/2006/spreadsheetDrawing">
      <xdr:col>46</xdr:col>
      <xdr:colOff>38100</xdr:colOff>
      <xdr:row>106</xdr:row>
      <xdr:rowOff>170815</xdr:rowOff>
    </xdr:to>
    <xdr:sp macro="" textlink="">
      <xdr:nvSpPr>
        <xdr:cNvPr id="469" name="フローチャート: 判断 468"/>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86360</xdr:rowOff>
    </xdr:from>
    <xdr:to xmlns:xdr="http://schemas.openxmlformats.org/drawingml/2006/spreadsheetDrawing">
      <xdr:col>41</xdr:col>
      <xdr:colOff>101600</xdr:colOff>
      <xdr:row>107</xdr:row>
      <xdr:rowOff>16510</xdr:rowOff>
    </xdr:to>
    <xdr:sp macro="" textlink="">
      <xdr:nvSpPr>
        <xdr:cNvPr id="470" name="フローチャート: 判断 469"/>
        <xdr:cNvSpPr/>
      </xdr:nvSpPr>
      <xdr:spPr>
        <a:xfrm>
          <a:off x="7810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71" name="フローチャート: 判断 470"/>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99695</xdr:rowOff>
    </xdr:from>
    <xdr:to xmlns:xdr="http://schemas.openxmlformats.org/drawingml/2006/spreadsheetDrawing">
      <xdr:col>55</xdr:col>
      <xdr:colOff>50800</xdr:colOff>
      <xdr:row>107</xdr:row>
      <xdr:rowOff>29845</xdr:rowOff>
    </xdr:to>
    <xdr:sp macro="" textlink="">
      <xdr:nvSpPr>
        <xdr:cNvPr id="477" name="楕円 476"/>
        <xdr:cNvSpPr/>
      </xdr:nvSpPr>
      <xdr:spPr>
        <a:xfrm>
          <a:off x="10426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78105</xdr:rowOff>
    </xdr:from>
    <xdr:ext cx="469900" cy="255270"/>
    <xdr:sp macro="" textlink="">
      <xdr:nvSpPr>
        <xdr:cNvPr id="478" name="【市民会館】&#10;一人当たり面積該当値テキスト"/>
        <xdr:cNvSpPr txBox="1"/>
      </xdr:nvSpPr>
      <xdr:spPr>
        <a:xfrm>
          <a:off x="10515600" y="1825180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101600</xdr:rowOff>
    </xdr:from>
    <xdr:to xmlns:xdr="http://schemas.openxmlformats.org/drawingml/2006/spreadsheetDrawing">
      <xdr:col>50</xdr:col>
      <xdr:colOff>165100</xdr:colOff>
      <xdr:row>107</xdr:row>
      <xdr:rowOff>31750</xdr:rowOff>
    </xdr:to>
    <xdr:sp macro="" textlink="">
      <xdr:nvSpPr>
        <xdr:cNvPr id="479" name="楕円 478"/>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150495</xdr:rowOff>
    </xdr:from>
    <xdr:to xmlns:xdr="http://schemas.openxmlformats.org/drawingml/2006/spreadsheetDrawing">
      <xdr:col>55</xdr:col>
      <xdr:colOff>0</xdr:colOff>
      <xdr:row>106</xdr:row>
      <xdr:rowOff>152400</xdr:rowOff>
    </xdr:to>
    <xdr:cxnSp macro="">
      <xdr:nvCxnSpPr>
        <xdr:cNvPr id="480" name="直線コネクタ 479"/>
        <xdr:cNvCxnSpPr/>
      </xdr:nvCxnSpPr>
      <xdr:spPr>
        <a:xfrm flipV="1">
          <a:off x="9639300" y="183241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103505</xdr:rowOff>
    </xdr:from>
    <xdr:to xmlns:xdr="http://schemas.openxmlformats.org/drawingml/2006/spreadsheetDrawing">
      <xdr:col>46</xdr:col>
      <xdr:colOff>38100</xdr:colOff>
      <xdr:row>107</xdr:row>
      <xdr:rowOff>33655</xdr:rowOff>
    </xdr:to>
    <xdr:sp macro="" textlink="">
      <xdr:nvSpPr>
        <xdr:cNvPr id="481" name="楕円 480"/>
        <xdr:cNvSpPr/>
      </xdr:nvSpPr>
      <xdr:spPr>
        <a:xfrm>
          <a:off x="8699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152400</xdr:rowOff>
    </xdr:from>
    <xdr:to xmlns:xdr="http://schemas.openxmlformats.org/drawingml/2006/spreadsheetDrawing">
      <xdr:col>50</xdr:col>
      <xdr:colOff>114300</xdr:colOff>
      <xdr:row>106</xdr:row>
      <xdr:rowOff>154940</xdr:rowOff>
    </xdr:to>
    <xdr:cxnSp macro="">
      <xdr:nvCxnSpPr>
        <xdr:cNvPr id="482" name="直線コネクタ 481"/>
        <xdr:cNvCxnSpPr/>
      </xdr:nvCxnSpPr>
      <xdr:spPr>
        <a:xfrm flipV="1">
          <a:off x="8750300" y="183261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107315</xdr:rowOff>
    </xdr:from>
    <xdr:to xmlns:xdr="http://schemas.openxmlformats.org/drawingml/2006/spreadsheetDrawing">
      <xdr:col>41</xdr:col>
      <xdr:colOff>101600</xdr:colOff>
      <xdr:row>107</xdr:row>
      <xdr:rowOff>37465</xdr:rowOff>
    </xdr:to>
    <xdr:sp macro="" textlink="">
      <xdr:nvSpPr>
        <xdr:cNvPr id="483" name="楕円 482"/>
        <xdr:cNvSpPr/>
      </xdr:nvSpPr>
      <xdr:spPr>
        <a:xfrm>
          <a:off x="78105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154940</xdr:rowOff>
    </xdr:from>
    <xdr:to xmlns:xdr="http://schemas.openxmlformats.org/drawingml/2006/spreadsheetDrawing">
      <xdr:col>45</xdr:col>
      <xdr:colOff>177800</xdr:colOff>
      <xdr:row>106</xdr:row>
      <xdr:rowOff>158115</xdr:rowOff>
    </xdr:to>
    <xdr:cxnSp macro="">
      <xdr:nvCxnSpPr>
        <xdr:cNvPr id="484" name="直線コネクタ 483"/>
        <xdr:cNvCxnSpPr/>
      </xdr:nvCxnSpPr>
      <xdr:spPr>
        <a:xfrm flipV="1">
          <a:off x="7861300" y="183286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109220</xdr:rowOff>
    </xdr:from>
    <xdr:to xmlns:xdr="http://schemas.openxmlformats.org/drawingml/2006/spreadsheetDrawing">
      <xdr:col>36</xdr:col>
      <xdr:colOff>165100</xdr:colOff>
      <xdr:row>107</xdr:row>
      <xdr:rowOff>39370</xdr:rowOff>
    </xdr:to>
    <xdr:sp macro="" textlink="">
      <xdr:nvSpPr>
        <xdr:cNvPr id="485" name="楕円 484"/>
        <xdr:cNvSpPr/>
      </xdr:nvSpPr>
      <xdr:spPr>
        <a:xfrm>
          <a:off x="6921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158115</xdr:rowOff>
    </xdr:from>
    <xdr:to xmlns:xdr="http://schemas.openxmlformats.org/drawingml/2006/spreadsheetDrawing">
      <xdr:col>41</xdr:col>
      <xdr:colOff>50800</xdr:colOff>
      <xdr:row>106</xdr:row>
      <xdr:rowOff>160020</xdr:rowOff>
    </xdr:to>
    <xdr:cxnSp macro="">
      <xdr:nvCxnSpPr>
        <xdr:cNvPr id="486" name="直線コネクタ 485"/>
        <xdr:cNvCxnSpPr/>
      </xdr:nvCxnSpPr>
      <xdr:spPr>
        <a:xfrm flipV="1">
          <a:off x="6972300" y="183318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12065</xdr:rowOff>
    </xdr:from>
    <xdr:ext cx="469900" cy="259080"/>
    <xdr:sp macro="" textlink="">
      <xdr:nvSpPr>
        <xdr:cNvPr id="487" name="n_1aveValue【市民会館】&#10;一人当たり面積"/>
        <xdr:cNvSpPr txBox="1"/>
      </xdr:nvSpPr>
      <xdr:spPr>
        <a:xfrm>
          <a:off x="9391650" y="18014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15875</xdr:rowOff>
    </xdr:from>
    <xdr:ext cx="466090" cy="259080"/>
    <xdr:sp macro="" textlink="">
      <xdr:nvSpPr>
        <xdr:cNvPr id="488" name="n_2aveValue【市民会館】&#10;一人当たり面積"/>
        <xdr:cNvSpPr txBox="1"/>
      </xdr:nvSpPr>
      <xdr:spPr>
        <a:xfrm>
          <a:off x="8515350" y="18018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33020</xdr:rowOff>
    </xdr:from>
    <xdr:ext cx="466090" cy="259080"/>
    <xdr:sp macro="" textlink="">
      <xdr:nvSpPr>
        <xdr:cNvPr id="489" name="n_3aveValue【市民会館】&#10;一人当たり面積"/>
        <xdr:cNvSpPr txBox="1"/>
      </xdr:nvSpPr>
      <xdr:spPr>
        <a:xfrm>
          <a:off x="7626350" y="18035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6090" cy="259080"/>
    <xdr:sp macro="" textlink="">
      <xdr:nvSpPr>
        <xdr:cNvPr id="490" name="n_4aveValue【市民会館】&#10;一人当たり面積"/>
        <xdr:cNvSpPr txBox="1"/>
      </xdr:nvSpPr>
      <xdr:spPr>
        <a:xfrm>
          <a:off x="6737350" y="180524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22860</xdr:rowOff>
    </xdr:from>
    <xdr:ext cx="469900" cy="259080"/>
    <xdr:sp macro="" textlink="">
      <xdr:nvSpPr>
        <xdr:cNvPr id="491" name="n_1mainValue【市民会館】&#10;一人当たり面積"/>
        <xdr:cNvSpPr txBox="1"/>
      </xdr:nvSpPr>
      <xdr:spPr>
        <a:xfrm>
          <a:off x="939165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24765</xdr:rowOff>
    </xdr:from>
    <xdr:ext cx="466090" cy="259080"/>
    <xdr:sp macro="" textlink="">
      <xdr:nvSpPr>
        <xdr:cNvPr id="492" name="n_2mainValue【市民会館】&#10;一人当たり面積"/>
        <xdr:cNvSpPr txBox="1"/>
      </xdr:nvSpPr>
      <xdr:spPr>
        <a:xfrm>
          <a:off x="8515350" y="183699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29210</xdr:rowOff>
    </xdr:from>
    <xdr:ext cx="466090" cy="255270"/>
    <xdr:sp macro="" textlink="">
      <xdr:nvSpPr>
        <xdr:cNvPr id="493" name="n_3mainValue【市民会館】&#10;一人当たり面積"/>
        <xdr:cNvSpPr txBox="1"/>
      </xdr:nvSpPr>
      <xdr:spPr>
        <a:xfrm>
          <a:off x="7626350" y="183743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30480</xdr:rowOff>
    </xdr:from>
    <xdr:ext cx="466090" cy="255270"/>
    <xdr:sp macro="" textlink="">
      <xdr:nvSpPr>
        <xdr:cNvPr id="494" name="n_4mainValue【市民会館】&#10;一人当たり面積"/>
        <xdr:cNvSpPr txBox="1"/>
      </xdr:nvSpPr>
      <xdr:spPr>
        <a:xfrm>
          <a:off x="6737350" y="1837563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640" cy="221615"/>
    <xdr:sp macro="" textlink="">
      <xdr:nvSpPr>
        <xdr:cNvPr id="535" name="テキスト ボックス 534"/>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6" name="直線コネクタ 5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9080"/>
    <xdr:sp macro="" textlink="">
      <xdr:nvSpPr>
        <xdr:cNvPr id="537" name="テキスト ボックス 536"/>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38" name="直線コネクタ 5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5270"/>
    <xdr:sp macro="" textlink="">
      <xdr:nvSpPr>
        <xdr:cNvPr id="539" name="テキスト ボックス 538"/>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40" name="直線コネクタ 5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41" name="テキスト ボックス 5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2" name="直線コネクタ 5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3" name="テキスト ボックス 5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44" name="直線コネクタ 5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270"/>
    <xdr:sp macro="" textlink="">
      <xdr:nvSpPr>
        <xdr:cNvPr id="545" name="テキスト ボックス 544"/>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46" name="直線コネクタ 5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47" name="テキスト ボックス 5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48" name="直線コネクタ 5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9080"/>
    <xdr:sp macro="" textlink="">
      <xdr:nvSpPr>
        <xdr:cNvPr id="549" name="テキスト ボックス 548"/>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133350</xdr:rowOff>
    </xdr:from>
    <xdr:to xmlns:xdr="http://schemas.openxmlformats.org/drawingml/2006/spreadsheetDrawing">
      <xdr:col>85</xdr:col>
      <xdr:colOff>126365</xdr:colOff>
      <xdr:row>86</xdr:row>
      <xdr:rowOff>68580</xdr:rowOff>
    </xdr:to>
    <xdr:cxnSp macro="">
      <xdr:nvCxnSpPr>
        <xdr:cNvPr id="551" name="直線コネクタ 550"/>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72390</xdr:rowOff>
    </xdr:from>
    <xdr:ext cx="405130" cy="259080"/>
    <xdr:sp macro="" textlink="">
      <xdr:nvSpPr>
        <xdr:cNvPr id="552" name="【消防施設】&#10;有形固定資産減価償却率最小値テキスト"/>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68580</xdr:rowOff>
    </xdr:from>
    <xdr:to xmlns:xdr="http://schemas.openxmlformats.org/drawingml/2006/spreadsheetDrawing">
      <xdr:col>86</xdr:col>
      <xdr:colOff>25400</xdr:colOff>
      <xdr:row>86</xdr:row>
      <xdr:rowOff>68580</xdr:rowOff>
    </xdr:to>
    <xdr:cxnSp macro="">
      <xdr:nvCxnSpPr>
        <xdr:cNvPr id="553" name="直線コネクタ 552"/>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80010</xdr:rowOff>
    </xdr:from>
    <xdr:ext cx="405130" cy="259080"/>
    <xdr:sp macro="" textlink="">
      <xdr:nvSpPr>
        <xdr:cNvPr id="554" name="【消防施設】&#10;有形固定資産減価償却率最大値テキスト"/>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133350</xdr:rowOff>
    </xdr:from>
    <xdr:to xmlns:xdr="http://schemas.openxmlformats.org/drawingml/2006/spreadsheetDrawing">
      <xdr:col>86</xdr:col>
      <xdr:colOff>25400</xdr:colOff>
      <xdr:row>78</xdr:row>
      <xdr:rowOff>133350</xdr:rowOff>
    </xdr:to>
    <xdr:cxnSp macro="">
      <xdr:nvCxnSpPr>
        <xdr:cNvPr id="555" name="直線コネクタ 554"/>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84455</xdr:rowOff>
    </xdr:from>
    <xdr:ext cx="405130" cy="259080"/>
    <xdr:sp macro="" textlink="">
      <xdr:nvSpPr>
        <xdr:cNvPr id="556" name="【消防施設】&#10;有形固定資産減価償却率平均値テキスト"/>
        <xdr:cNvSpPr txBox="1"/>
      </xdr:nvSpPr>
      <xdr:spPr>
        <a:xfrm>
          <a:off x="16357600" y="13971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61595</xdr:rowOff>
    </xdr:from>
    <xdr:to xmlns:xdr="http://schemas.openxmlformats.org/drawingml/2006/spreadsheetDrawing">
      <xdr:col>85</xdr:col>
      <xdr:colOff>177800</xdr:colOff>
      <xdr:row>82</xdr:row>
      <xdr:rowOff>163195</xdr:rowOff>
    </xdr:to>
    <xdr:sp macro="" textlink="">
      <xdr:nvSpPr>
        <xdr:cNvPr id="557" name="フローチャート: 判断 556"/>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34925</xdr:rowOff>
    </xdr:from>
    <xdr:to xmlns:xdr="http://schemas.openxmlformats.org/drawingml/2006/spreadsheetDrawing">
      <xdr:col>81</xdr:col>
      <xdr:colOff>101600</xdr:colOff>
      <xdr:row>82</xdr:row>
      <xdr:rowOff>136525</xdr:rowOff>
    </xdr:to>
    <xdr:sp macro="" textlink="">
      <xdr:nvSpPr>
        <xdr:cNvPr id="558" name="フローチャート: 判断 557"/>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158750</xdr:rowOff>
    </xdr:from>
    <xdr:to xmlns:xdr="http://schemas.openxmlformats.org/drawingml/2006/spreadsheetDrawing">
      <xdr:col>76</xdr:col>
      <xdr:colOff>165100</xdr:colOff>
      <xdr:row>82</xdr:row>
      <xdr:rowOff>88900</xdr:rowOff>
    </xdr:to>
    <xdr:sp macro="" textlink="">
      <xdr:nvSpPr>
        <xdr:cNvPr id="559" name="フローチャート: 判断 558"/>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153035</xdr:rowOff>
    </xdr:from>
    <xdr:to xmlns:xdr="http://schemas.openxmlformats.org/drawingml/2006/spreadsheetDrawing">
      <xdr:col>72</xdr:col>
      <xdr:colOff>38100</xdr:colOff>
      <xdr:row>82</xdr:row>
      <xdr:rowOff>83185</xdr:rowOff>
    </xdr:to>
    <xdr:sp macro="" textlink="">
      <xdr:nvSpPr>
        <xdr:cNvPr id="560" name="フローチャート: 判断 559"/>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101600</xdr:rowOff>
    </xdr:from>
    <xdr:to xmlns:xdr="http://schemas.openxmlformats.org/drawingml/2006/spreadsheetDrawing">
      <xdr:col>67</xdr:col>
      <xdr:colOff>101600</xdr:colOff>
      <xdr:row>82</xdr:row>
      <xdr:rowOff>31750</xdr:rowOff>
    </xdr:to>
    <xdr:sp macro="" textlink="">
      <xdr:nvSpPr>
        <xdr:cNvPr id="561" name="フローチャート: 判断 560"/>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2" name="テキスト ボックス 5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3" name="テキスト ボックス 5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4" name="テキスト ボックス 5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5" name="テキスト ボックス 5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6" name="テキスト ボックス 5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21590</xdr:rowOff>
    </xdr:from>
    <xdr:to xmlns:xdr="http://schemas.openxmlformats.org/drawingml/2006/spreadsheetDrawing">
      <xdr:col>85</xdr:col>
      <xdr:colOff>177800</xdr:colOff>
      <xdr:row>84</xdr:row>
      <xdr:rowOff>123190</xdr:rowOff>
    </xdr:to>
    <xdr:sp macro="" textlink="">
      <xdr:nvSpPr>
        <xdr:cNvPr id="567" name="楕円 566"/>
        <xdr:cNvSpPr/>
      </xdr:nvSpPr>
      <xdr:spPr>
        <a:xfrm>
          <a:off x="162687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0</xdr:rowOff>
    </xdr:from>
    <xdr:ext cx="405130" cy="259080"/>
    <xdr:sp macro="" textlink="">
      <xdr:nvSpPr>
        <xdr:cNvPr id="568" name="【消防施設】&#10;有形固定資産減価償却率該当値テキスト"/>
        <xdr:cNvSpPr txBox="1"/>
      </xdr:nvSpPr>
      <xdr:spPr>
        <a:xfrm>
          <a:off x="16357600" y="1440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65405</xdr:rowOff>
    </xdr:from>
    <xdr:to xmlns:xdr="http://schemas.openxmlformats.org/drawingml/2006/spreadsheetDrawing">
      <xdr:col>81</xdr:col>
      <xdr:colOff>101600</xdr:colOff>
      <xdr:row>84</xdr:row>
      <xdr:rowOff>167005</xdr:rowOff>
    </xdr:to>
    <xdr:sp macro="" textlink="">
      <xdr:nvSpPr>
        <xdr:cNvPr id="569" name="楕円 568"/>
        <xdr:cNvSpPr/>
      </xdr:nvSpPr>
      <xdr:spPr>
        <a:xfrm>
          <a:off x="15430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72390</xdr:rowOff>
    </xdr:from>
    <xdr:to xmlns:xdr="http://schemas.openxmlformats.org/drawingml/2006/spreadsheetDrawing">
      <xdr:col>85</xdr:col>
      <xdr:colOff>127000</xdr:colOff>
      <xdr:row>84</xdr:row>
      <xdr:rowOff>116205</xdr:rowOff>
    </xdr:to>
    <xdr:cxnSp macro="">
      <xdr:nvCxnSpPr>
        <xdr:cNvPr id="570" name="直線コネクタ 569"/>
        <xdr:cNvCxnSpPr/>
      </xdr:nvCxnSpPr>
      <xdr:spPr>
        <a:xfrm flipV="1">
          <a:off x="15481300" y="1447419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46355</xdr:rowOff>
    </xdr:from>
    <xdr:to xmlns:xdr="http://schemas.openxmlformats.org/drawingml/2006/spreadsheetDrawing">
      <xdr:col>76</xdr:col>
      <xdr:colOff>165100</xdr:colOff>
      <xdr:row>84</xdr:row>
      <xdr:rowOff>147955</xdr:rowOff>
    </xdr:to>
    <xdr:sp macro="" textlink="">
      <xdr:nvSpPr>
        <xdr:cNvPr id="571" name="楕円 570"/>
        <xdr:cNvSpPr/>
      </xdr:nvSpPr>
      <xdr:spPr>
        <a:xfrm>
          <a:off x="14541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97790</xdr:rowOff>
    </xdr:from>
    <xdr:to xmlns:xdr="http://schemas.openxmlformats.org/drawingml/2006/spreadsheetDrawing">
      <xdr:col>81</xdr:col>
      <xdr:colOff>50800</xdr:colOff>
      <xdr:row>84</xdr:row>
      <xdr:rowOff>116205</xdr:rowOff>
    </xdr:to>
    <xdr:cxnSp macro="">
      <xdr:nvCxnSpPr>
        <xdr:cNvPr id="572" name="直線コネクタ 571"/>
        <xdr:cNvCxnSpPr/>
      </xdr:nvCxnSpPr>
      <xdr:spPr>
        <a:xfrm>
          <a:off x="14592300" y="144995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88265</xdr:rowOff>
    </xdr:from>
    <xdr:to xmlns:xdr="http://schemas.openxmlformats.org/drawingml/2006/spreadsheetDrawing">
      <xdr:col>72</xdr:col>
      <xdr:colOff>38100</xdr:colOff>
      <xdr:row>85</xdr:row>
      <xdr:rowOff>18415</xdr:rowOff>
    </xdr:to>
    <xdr:sp macro="" textlink="">
      <xdr:nvSpPr>
        <xdr:cNvPr id="573" name="楕円 572"/>
        <xdr:cNvSpPr/>
      </xdr:nvSpPr>
      <xdr:spPr>
        <a:xfrm>
          <a:off x="13652500" y="1449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97790</xdr:rowOff>
    </xdr:from>
    <xdr:to xmlns:xdr="http://schemas.openxmlformats.org/drawingml/2006/spreadsheetDrawing">
      <xdr:col>76</xdr:col>
      <xdr:colOff>114300</xdr:colOff>
      <xdr:row>84</xdr:row>
      <xdr:rowOff>139065</xdr:rowOff>
    </xdr:to>
    <xdr:cxnSp macro="">
      <xdr:nvCxnSpPr>
        <xdr:cNvPr id="574" name="直線コネクタ 573"/>
        <xdr:cNvCxnSpPr/>
      </xdr:nvCxnSpPr>
      <xdr:spPr>
        <a:xfrm flipV="1">
          <a:off x="13703300" y="144995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42545</xdr:rowOff>
    </xdr:from>
    <xdr:to xmlns:xdr="http://schemas.openxmlformats.org/drawingml/2006/spreadsheetDrawing">
      <xdr:col>67</xdr:col>
      <xdr:colOff>101600</xdr:colOff>
      <xdr:row>84</xdr:row>
      <xdr:rowOff>144145</xdr:rowOff>
    </xdr:to>
    <xdr:sp macro="" textlink="">
      <xdr:nvSpPr>
        <xdr:cNvPr id="575" name="楕円 574"/>
        <xdr:cNvSpPr/>
      </xdr:nvSpPr>
      <xdr:spPr>
        <a:xfrm>
          <a:off x="12763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93345</xdr:rowOff>
    </xdr:from>
    <xdr:to xmlns:xdr="http://schemas.openxmlformats.org/drawingml/2006/spreadsheetDrawing">
      <xdr:col>71</xdr:col>
      <xdr:colOff>177800</xdr:colOff>
      <xdr:row>84</xdr:row>
      <xdr:rowOff>139065</xdr:rowOff>
    </xdr:to>
    <xdr:cxnSp macro="">
      <xdr:nvCxnSpPr>
        <xdr:cNvPr id="576" name="直線コネクタ 575"/>
        <xdr:cNvCxnSpPr/>
      </xdr:nvCxnSpPr>
      <xdr:spPr>
        <a:xfrm>
          <a:off x="12814300" y="144951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153035</xdr:rowOff>
    </xdr:from>
    <xdr:ext cx="405130" cy="259080"/>
    <xdr:sp macro="" textlink="">
      <xdr:nvSpPr>
        <xdr:cNvPr id="577" name="n_1aveValue【消防施設】&#10;有形固定資産減価償却率"/>
        <xdr:cNvSpPr txBox="1"/>
      </xdr:nvSpPr>
      <xdr:spPr>
        <a:xfrm>
          <a:off x="15266035" y="13869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105410</xdr:rowOff>
    </xdr:from>
    <xdr:ext cx="401320" cy="259080"/>
    <xdr:sp macro="" textlink="">
      <xdr:nvSpPr>
        <xdr:cNvPr id="578" name="n_2aveValue【消防施設】&#10;有形固定資産減価償却率"/>
        <xdr:cNvSpPr txBox="1"/>
      </xdr:nvSpPr>
      <xdr:spPr>
        <a:xfrm>
          <a:off x="14389735" y="138214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99695</xdr:rowOff>
    </xdr:from>
    <xdr:ext cx="401320" cy="255270"/>
    <xdr:sp macro="" textlink="">
      <xdr:nvSpPr>
        <xdr:cNvPr id="579" name="n_3aveValue【消防施設】&#10;有形固定資産減価償却率"/>
        <xdr:cNvSpPr txBox="1"/>
      </xdr:nvSpPr>
      <xdr:spPr>
        <a:xfrm>
          <a:off x="13500735" y="138156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48260</xdr:rowOff>
    </xdr:from>
    <xdr:ext cx="401320" cy="259080"/>
    <xdr:sp macro="" textlink="">
      <xdr:nvSpPr>
        <xdr:cNvPr id="580" name="n_4aveValue【消防施設】&#10;有形固定資産減価償却率"/>
        <xdr:cNvSpPr txBox="1"/>
      </xdr:nvSpPr>
      <xdr:spPr>
        <a:xfrm>
          <a:off x="12611735" y="137642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158115</xdr:rowOff>
    </xdr:from>
    <xdr:ext cx="405130" cy="255270"/>
    <xdr:sp macro="" textlink="">
      <xdr:nvSpPr>
        <xdr:cNvPr id="581" name="n_1mainValue【消防施設】&#10;有形固定資産減価償却率"/>
        <xdr:cNvSpPr txBox="1"/>
      </xdr:nvSpPr>
      <xdr:spPr>
        <a:xfrm>
          <a:off x="15266035" y="145599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139065</xdr:rowOff>
    </xdr:from>
    <xdr:ext cx="401320" cy="259080"/>
    <xdr:sp macro="" textlink="">
      <xdr:nvSpPr>
        <xdr:cNvPr id="582" name="n_2mainValue【消防施設】&#10;有形固定資産減価償却率"/>
        <xdr:cNvSpPr txBox="1"/>
      </xdr:nvSpPr>
      <xdr:spPr>
        <a:xfrm>
          <a:off x="14389735" y="14540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9525</xdr:rowOff>
    </xdr:from>
    <xdr:ext cx="401320" cy="255270"/>
    <xdr:sp macro="" textlink="">
      <xdr:nvSpPr>
        <xdr:cNvPr id="583" name="n_3mainValue【消防施設】&#10;有形固定資産減価償却率"/>
        <xdr:cNvSpPr txBox="1"/>
      </xdr:nvSpPr>
      <xdr:spPr>
        <a:xfrm>
          <a:off x="13500735" y="145827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135255</xdr:rowOff>
    </xdr:from>
    <xdr:ext cx="401320" cy="255270"/>
    <xdr:sp macro="" textlink="">
      <xdr:nvSpPr>
        <xdr:cNvPr id="584" name="n_4mainValue【消防施設】&#10;有形固定資産減価償却率"/>
        <xdr:cNvSpPr txBox="1"/>
      </xdr:nvSpPr>
      <xdr:spPr>
        <a:xfrm>
          <a:off x="12611735" y="145370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593" name="テキスト ボックス 592"/>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4" name="直線コネクタ 5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5" name="直線コネクタ 59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596" name="テキスト ボックス 595"/>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7" name="直線コネクタ 59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598" name="テキスト ボックス 597"/>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9" name="直線コネクタ 59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600" name="テキスト ボックス 599"/>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01" name="直線コネクタ 60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602" name="テキスト ボックス 601"/>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03" name="直線コネクタ 60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9080"/>
    <xdr:sp macro="" textlink="">
      <xdr:nvSpPr>
        <xdr:cNvPr id="604" name="テキスト ボックス 603"/>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5" name="直線コネクタ 60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9080"/>
    <xdr:sp macro="" textlink="">
      <xdr:nvSpPr>
        <xdr:cNvPr id="606" name="テキスト ボックス 605"/>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7" name="直線コネクタ 6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9080"/>
    <xdr:sp macro="" textlink="">
      <xdr:nvSpPr>
        <xdr:cNvPr id="608" name="テキスト ボックス 607"/>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73025</xdr:rowOff>
    </xdr:from>
    <xdr:to xmlns:xdr="http://schemas.openxmlformats.org/drawingml/2006/spreadsheetDrawing">
      <xdr:col>116</xdr:col>
      <xdr:colOff>62865</xdr:colOff>
      <xdr:row>86</xdr:row>
      <xdr:rowOff>147955</xdr:rowOff>
    </xdr:to>
    <xdr:cxnSp macro="">
      <xdr:nvCxnSpPr>
        <xdr:cNvPr id="610" name="直線コネクタ 609"/>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151765</xdr:rowOff>
    </xdr:from>
    <xdr:ext cx="469900" cy="259080"/>
    <xdr:sp macro="" textlink="">
      <xdr:nvSpPr>
        <xdr:cNvPr id="611" name="【消防施設】&#10;一人当たり面積最小値テキスト"/>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147955</xdr:rowOff>
    </xdr:from>
    <xdr:to xmlns:xdr="http://schemas.openxmlformats.org/drawingml/2006/spreadsheetDrawing">
      <xdr:col>116</xdr:col>
      <xdr:colOff>152400</xdr:colOff>
      <xdr:row>86</xdr:row>
      <xdr:rowOff>147955</xdr:rowOff>
    </xdr:to>
    <xdr:cxnSp macro="">
      <xdr:nvCxnSpPr>
        <xdr:cNvPr id="612" name="直線コネクタ 611"/>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19685</xdr:rowOff>
    </xdr:from>
    <xdr:ext cx="469900" cy="255270"/>
    <xdr:sp macro="" textlink="">
      <xdr:nvSpPr>
        <xdr:cNvPr id="613" name="【消防施設】&#10;一人当たり面積最大値テキスト"/>
        <xdr:cNvSpPr txBox="1"/>
      </xdr:nvSpPr>
      <xdr:spPr>
        <a:xfrm>
          <a:off x="22199600" y="13221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73025</xdr:rowOff>
    </xdr:from>
    <xdr:to xmlns:xdr="http://schemas.openxmlformats.org/drawingml/2006/spreadsheetDrawing">
      <xdr:col>116</xdr:col>
      <xdr:colOff>152400</xdr:colOff>
      <xdr:row>78</xdr:row>
      <xdr:rowOff>73025</xdr:rowOff>
    </xdr:to>
    <xdr:cxnSp macro="">
      <xdr:nvCxnSpPr>
        <xdr:cNvPr id="614" name="直線コネクタ 613"/>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4445</xdr:rowOff>
    </xdr:from>
    <xdr:ext cx="469900" cy="259080"/>
    <xdr:sp macro="" textlink="">
      <xdr:nvSpPr>
        <xdr:cNvPr id="615" name="【消防施設】&#10;一人当たり面積平均値テキスト"/>
        <xdr:cNvSpPr txBox="1"/>
      </xdr:nvSpPr>
      <xdr:spPr>
        <a:xfrm>
          <a:off x="22199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153035</xdr:rowOff>
    </xdr:from>
    <xdr:to xmlns:xdr="http://schemas.openxmlformats.org/drawingml/2006/spreadsheetDrawing">
      <xdr:col>116</xdr:col>
      <xdr:colOff>114300</xdr:colOff>
      <xdr:row>86</xdr:row>
      <xdr:rowOff>83185</xdr:rowOff>
    </xdr:to>
    <xdr:sp macro="" textlink="">
      <xdr:nvSpPr>
        <xdr:cNvPr id="616" name="フローチャート: 判断 615"/>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153035</xdr:rowOff>
    </xdr:from>
    <xdr:to xmlns:xdr="http://schemas.openxmlformats.org/drawingml/2006/spreadsheetDrawing">
      <xdr:col>112</xdr:col>
      <xdr:colOff>38100</xdr:colOff>
      <xdr:row>86</xdr:row>
      <xdr:rowOff>83185</xdr:rowOff>
    </xdr:to>
    <xdr:sp macro="" textlink="">
      <xdr:nvSpPr>
        <xdr:cNvPr id="617" name="フローチャート: 判断 616"/>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149225</xdr:rowOff>
    </xdr:from>
    <xdr:to xmlns:xdr="http://schemas.openxmlformats.org/drawingml/2006/spreadsheetDrawing">
      <xdr:col>107</xdr:col>
      <xdr:colOff>101600</xdr:colOff>
      <xdr:row>86</xdr:row>
      <xdr:rowOff>79375</xdr:rowOff>
    </xdr:to>
    <xdr:sp macro="" textlink="">
      <xdr:nvSpPr>
        <xdr:cNvPr id="618" name="フローチャート: 判断 617"/>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157480</xdr:rowOff>
    </xdr:from>
    <xdr:to xmlns:xdr="http://schemas.openxmlformats.org/drawingml/2006/spreadsheetDrawing">
      <xdr:col>102</xdr:col>
      <xdr:colOff>165100</xdr:colOff>
      <xdr:row>86</xdr:row>
      <xdr:rowOff>87630</xdr:rowOff>
    </xdr:to>
    <xdr:sp macro="" textlink="">
      <xdr:nvSpPr>
        <xdr:cNvPr id="619" name="フローチャート: 判断 618"/>
        <xdr:cNvSpPr/>
      </xdr:nvSpPr>
      <xdr:spPr>
        <a:xfrm>
          <a:off x="19494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164465</xdr:rowOff>
    </xdr:from>
    <xdr:to xmlns:xdr="http://schemas.openxmlformats.org/drawingml/2006/spreadsheetDrawing">
      <xdr:col>98</xdr:col>
      <xdr:colOff>38100</xdr:colOff>
      <xdr:row>86</xdr:row>
      <xdr:rowOff>94615</xdr:rowOff>
    </xdr:to>
    <xdr:sp macro="" textlink="">
      <xdr:nvSpPr>
        <xdr:cNvPr id="620" name="フローチャート: 判断 619"/>
        <xdr:cNvSpPr/>
      </xdr:nvSpPr>
      <xdr:spPr>
        <a:xfrm>
          <a:off x="18605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1" name="テキスト ボックス 6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2" name="テキスト ボックス 6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3" name="テキスト ボックス 6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4" name="テキスト ボックス 6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5" name="テキスト ボックス 6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60325</xdr:rowOff>
    </xdr:from>
    <xdr:to xmlns:xdr="http://schemas.openxmlformats.org/drawingml/2006/spreadsheetDrawing">
      <xdr:col>116</xdr:col>
      <xdr:colOff>114300</xdr:colOff>
      <xdr:row>86</xdr:row>
      <xdr:rowOff>161925</xdr:rowOff>
    </xdr:to>
    <xdr:sp macro="" textlink="">
      <xdr:nvSpPr>
        <xdr:cNvPr id="626" name="楕円 625"/>
        <xdr:cNvSpPr/>
      </xdr:nvSpPr>
      <xdr:spPr>
        <a:xfrm>
          <a:off x="22110700" y="148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146685</xdr:rowOff>
    </xdr:from>
    <xdr:ext cx="469900" cy="255270"/>
    <xdr:sp macro="" textlink="">
      <xdr:nvSpPr>
        <xdr:cNvPr id="627" name="【消防施設】&#10;一人当たり面積該当値テキスト"/>
        <xdr:cNvSpPr txBox="1"/>
      </xdr:nvSpPr>
      <xdr:spPr>
        <a:xfrm>
          <a:off x="22199600" y="147199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61595</xdr:rowOff>
    </xdr:from>
    <xdr:to xmlns:xdr="http://schemas.openxmlformats.org/drawingml/2006/spreadsheetDrawing">
      <xdr:col>112</xdr:col>
      <xdr:colOff>38100</xdr:colOff>
      <xdr:row>86</xdr:row>
      <xdr:rowOff>163195</xdr:rowOff>
    </xdr:to>
    <xdr:sp macro="" textlink="">
      <xdr:nvSpPr>
        <xdr:cNvPr id="628" name="楕円 627"/>
        <xdr:cNvSpPr/>
      </xdr:nvSpPr>
      <xdr:spPr>
        <a:xfrm>
          <a:off x="21272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111125</xdr:rowOff>
    </xdr:from>
    <xdr:to xmlns:xdr="http://schemas.openxmlformats.org/drawingml/2006/spreadsheetDrawing">
      <xdr:col>116</xdr:col>
      <xdr:colOff>63500</xdr:colOff>
      <xdr:row>86</xdr:row>
      <xdr:rowOff>112395</xdr:rowOff>
    </xdr:to>
    <xdr:cxnSp macro="">
      <xdr:nvCxnSpPr>
        <xdr:cNvPr id="629" name="直線コネクタ 628"/>
        <xdr:cNvCxnSpPr/>
      </xdr:nvCxnSpPr>
      <xdr:spPr>
        <a:xfrm flipV="1">
          <a:off x="21323300" y="148558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61595</xdr:rowOff>
    </xdr:from>
    <xdr:to xmlns:xdr="http://schemas.openxmlformats.org/drawingml/2006/spreadsheetDrawing">
      <xdr:col>107</xdr:col>
      <xdr:colOff>101600</xdr:colOff>
      <xdr:row>86</xdr:row>
      <xdr:rowOff>163195</xdr:rowOff>
    </xdr:to>
    <xdr:sp macro="" textlink="">
      <xdr:nvSpPr>
        <xdr:cNvPr id="630" name="楕円 629"/>
        <xdr:cNvSpPr/>
      </xdr:nvSpPr>
      <xdr:spPr>
        <a:xfrm>
          <a:off x="20383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112395</xdr:rowOff>
    </xdr:from>
    <xdr:to xmlns:xdr="http://schemas.openxmlformats.org/drawingml/2006/spreadsheetDrawing">
      <xdr:col>111</xdr:col>
      <xdr:colOff>177800</xdr:colOff>
      <xdr:row>86</xdr:row>
      <xdr:rowOff>112395</xdr:rowOff>
    </xdr:to>
    <xdr:cxnSp macro="">
      <xdr:nvCxnSpPr>
        <xdr:cNvPr id="631" name="直線コネクタ 630"/>
        <xdr:cNvCxnSpPr/>
      </xdr:nvCxnSpPr>
      <xdr:spPr>
        <a:xfrm>
          <a:off x="20434300" y="148570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65405</xdr:rowOff>
    </xdr:from>
    <xdr:to xmlns:xdr="http://schemas.openxmlformats.org/drawingml/2006/spreadsheetDrawing">
      <xdr:col>102</xdr:col>
      <xdr:colOff>165100</xdr:colOff>
      <xdr:row>86</xdr:row>
      <xdr:rowOff>167005</xdr:rowOff>
    </xdr:to>
    <xdr:sp macro="" textlink="">
      <xdr:nvSpPr>
        <xdr:cNvPr id="632" name="楕円 631"/>
        <xdr:cNvSpPr/>
      </xdr:nvSpPr>
      <xdr:spPr>
        <a:xfrm>
          <a:off x="19494500" y="148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112395</xdr:rowOff>
    </xdr:from>
    <xdr:to xmlns:xdr="http://schemas.openxmlformats.org/drawingml/2006/spreadsheetDrawing">
      <xdr:col>107</xdr:col>
      <xdr:colOff>50800</xdr:colOff>
      <xdr:row>86</xdr:row>
      <xdr:rowOff>116205</xdr:rowOff>
    </xdr:to>
    <xdr:cxnSp macro="">
      <xdr:nvCxnSpPr>
        <xdr:cNvPr id="633" name="直線コネクタ 632"/>
        <xdr:cNvCxnSpPr/>
      </xdr:nvCxnSpPr>
      <xdr:spPr>
        <a:xfrm flipV="1">
          <a:off x="19545300" y="148570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73025</xdr:rowOff>
    </xdr:from>
    <xdr:to xmlns:xdr="http://schemas.openxmlformats.org/drawingml/2006/spreadsheetDrawing">
      <xdr:col>98</xdr:col>
      <xdr:colOff>38100</xdr:colOff>
      <xdr:row>87</xdr:row>
      <xdr:rowOff>3175</xdr:rowOff>
    </xdr:to>
    <xdr:sp macro="" textlink="">
      <xdr:nvSpPr>
        <xdr:cNvPr id="634" name="楕円 633"/>
        <xdr:cNvSpPr/>
      </xdr:nvSpPr>
      <xdr:spPr>
        <a:xfrm>
          <a:off x="18605500" y="1481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116205</xdr:rowOff>
    </xdr:from>
    <xdr:to xmlns:xdr="http://schemas.openxmlformats.org/drawingml/2006/spreadsheetDrawing">
      <xdr:col>102</xdr:col>
      <xdr:colOff>114300</xdr:colOff>
      <xdr:row>86</xdr:row>
      <xdr:rowOff>123825</xdr:rowOff>
    </xdr:to>
    <xdr:cxnSp macro="">
      <xdr:nvCxnSpPr>
        <xdr:cNvPr id="635" name="直線コネクタ 634"/>
        <xdr:cNvCxnSpPr/>
      </xdr:nvCxnSpPr>
      <xdr:spPr>
        <a:xfrm flipV="1">
          <a:off x="18656300" y="148609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99695</xdr:rowOff>
    </xdr:from>
    <xdr:ext cx="469900" cy="255270"/>
    <xdr:sp macro="" textlink="">
      <xdr:nvSpPr>
        <xdr:cNvPr id="636" name="n_1aveValue【消防施設】&#10;一人当たり面積"/>
        <xdr:cNvSpPr txBox="1"/>
      </xdr:nvSpPr>
      <xdr:spPr>
        <a:xfrm>
          <a:off x="21075650" y="145014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95885</xdr:rowOff>
    </xdr:from>
    <xdr:ext cx="466090" cy="259080"/>
    <xdr:sp macro="" textlink="">
      <xdr:nvSpPr>
        <xdr:cNvPr id="637" name="n_2aveValue【消防施設】&#10;一人当たり面積"/>
        <xdr:cNvSpPr txBox="1"/>
      </xdr:nvSpPr>
      <xdr:spPr>
        <a:xfrm>
          <a:off x="20199350" y="14497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104140</xdr:rowOff>
    </xdr:from>
    <xdr:ext cx="466090" cy="259080"/>
    <xdr:sp macro="" textlink="">
      <xdr:nvSpPr>
        <xdr:cNvPr id="638" name="n_3aveValue【消防施設】&#10;一人当たり面積"/>
        <xdr:cNvSpPr txBox="1"/>
      </xdr:nvSpPr>
      <xdr:spPr>
        <a:xfrm>
          <a:off x="19310350" y="14505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111125</xdr:rowOff>
    </xdr:from>
    <xdr:ext cx="466090" cy="255270"/>
    <xdr:sp macro="" textlink="">
      <xdr:nvSpPr>
        <xdr:cNvPr id="639" name="n_4aveValue【消防施設】&#10;一人当たり面積"/>
        <xdr:cNvSpPr txBox="1"/>
      </xdr:nvSpPr>
      <xdr:spPr>
        <a:xfrm>
          <a:off x="18421350" y="145129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154940</xdr:rowOff>
    </xdr:from>
    <xdr:ext cx="469900" cy="255270"/>
    <xdr:sp macro="" textlink="">
      <xdr:nvSpPr>
        <xdr:cNvPr id="640" name="n_1mainValue【消防施設】&#10;一人当たり面積"/>
        <xdr:cNvSpPr txBox="1"/>
      </xdr:nvSpPr>
      <xdr:spPr>
        <a:xfrm>
          <a:off x="21075650" y="148996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154940</xdr:rowOff>
    </xdr:from>
    <xdr:ext cx="466090" cy="255270"/>
    <xdr:sp macro="" textlink="">
      <xdr:nvSpPr>
        <xdr:cNvPr id="641" name="n_2mainValue【消防施設】&#10;一人当たり面積"/>
        <xdr:cNvSpPr txBox="1"/>
      </xdr:nvSpPr>
      <xdr:spPr>
        <a:xfrm>
          <a:off x="20199350" y="148996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158115</xdr:rowOff>
    </xdr:from>
    <xdr:ext cx="466090" cy="255270"/>
    <xdr:sp macro="" textlink="">
      <xdr:nvSpPr>
        <xdr:cNvPr id="642" name="n_3mainValue【消防施設】&#10;一人当たり面積"/>
        <xdr:cNvSpPr txBox="1"/>
      </xdr:nvSpPr>
      <xdr:spPr>
        <a:xfrm>
          <a:off x="19310350" y="1490281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166370</xdr:rowOff>
    </xdr:from>
    <xdr:ext cx="466090" cy="255270"/>
    <xdr:sp macro="" textlink="">
      <xdr:nvSpPr>
        <xdr:cNvPr id="643" name="n_4mainValue【消防施設】&#10;一人当たり面積"/>
        <xdr:cNvSpPr txBox="1"/>
      </xdr:nvSpPr>
      <xdr:spPr>
        <a:xfrm>
          <a:off x="18421350" y="14911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640" cy="225425"/>
    <xdr:sp macro="" textlink="">
      <xdr:nvSpPr>
        <xdr:cNvPr id="652" name="テキスト ボックス 651"/>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3" name="直線コネクタ 6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654" name="テキスト ボックス 653"/>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5" name="直線コネクタ 6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3550" cy="255270"/>
    <xdr:sp macro="" textlink="">
      <xdr:nvSpPr>
        <xdr:cNvPr id="656" name="テキスト ボックス 655"/>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7" name="直線コネクタ 6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8" name="テキスト ボックス 6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9" name="直線コネクタ 6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270"/>
    <xdr:sp macro="" textlink="">
      <xdr:nvSpPr>
        <xdr:cNvPr id="660" name="テキスト ボックス 659"/>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1" name="直線コネクタ 6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2" name="テキスト ボックス 6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3" name="直線コネクタ 6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4" name="テキスト ボックス 6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5" name="直線コネクタ 6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280" cy="255270"/>
    <xdr:sp macro="" textlink="">
      <xdr:nvSpPr>
        <xdr:cNvPr id="666" name="テキスト ボックス 665"/>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7" name="直線コネクタ 6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27305</xdr:rowOff>
    </xdr:from>
    <xdr:to xmlns:xdr="http://schemas.openxmlformats.org/drawingml/2006/spreadsheetDrawing">
      <xdr:col>85</xdr:col>
      <xdr:colOff>126365</xdr:colOff>
      <xdr:row>109</xdr:row>
      <xdr:rowOff>32385</xdr:rowOff>
    </xdr:to>
    <xdr:cxnSp macro="">
      <xdr:nvCxnSpPr>
        <xdr:cNvPr id="669" name="直線コネクタ 668"/>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36195</xdr:rowOff>
    </xdr:from>
    <xdr:ext cx="405130" cy="259080"/>
    <xdr:sp macro="" textlink="">
      <xdr:nvSpPr>
        <xdr:cNvPr id="670" name="【庁舎】&#10;有形固定資産減価償却率最小値テキスト"/>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32385</xdr:rowOff>
    </xdr:from>
    <xdr:to xmlns:xdr="http://schemas.openxmlformats.org/drawingml/2006/spreadsheetDrawing">
      <xdr:col>86</xdr:col>
      <xdr:colOff>25400</xdr:colOff>
      <xdr:row>109</xdr:row>
      <xdr:rowOff>32385</xdr:rowOff>
    </xdr:to>
    <xdr:cxnSp macro="">
      <xdr:nvCxnSpPr>
        <xdr:cNvPr id="671" name="直線コネクタ 670"/>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145415</xdr:rowOff>
    </xdr:from>
    <xdr:ext cx="340360" cy="255270"/>
    <xdr:sp macro="" textlink="">
      <xdr:nvSpPr>
        <xdr:cNvPr id="672" name="【庁舎】&#10;有形固定資産減価償却率最大値テキスト"/>
        <xdr:cNvSpPr txBox="1"/>
      </xdr:nvSpPr>
      <xdr:spPr>
        <a:xfrm>
          <a:off x="16357600" y="1694751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27305</xdr:rowOff>
    </xdr:from>
    <xdr:to xmlns:xdr="http://schemas.openxmlformats.org/drawingml/2006/spreadsheetDrawing">
      <xdr:col>86</xdr:col>
      <xdr:colOff>25400</xdr:colOff>
      <xdr:row>100</xdr:row>
      <xdr:rowOff>27305</xdr:rowOff>
    </xdr:to>
    <xdr:cxnSp macro="">
      <xdr:nvCxnSpPr>
        <xdr:cNvPr id="673" name="直線コネクタ 672"/>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97790</xdr:rowOff>
    </xdr:from>
    <xdr:ext cx="405130" cy="255270"/>
    <xdr:sp macro="" textlink="">
      <xdr:nvSpPr>
        <xdr:cNvPr id="674" name="【庁舎】&#10;有形固定資産減価償却率平均値テキスト"/>
        <xdr:cNvSpPr txBox="1"/>
      </xdr:nvSpPr>
      <xdr:spPr>
        <a:xfrm>
          <a:off x="16357600" y="177571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177800</xdr:colOff>
      <xdr:row>105</xdr:row>
      <xdr:rowOff>4445</xdr:rowOff>
    </xdr:to>
    <xdr:sp macro="" textlink="">
      <xdr:nvSpPr>
        <xdr:cNvPr id="675" name="フローチャート: 判断 674"/>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76200</xdr:rowOff>
    </xdr:from>
    <xdr:to xmlns:xdr="http://schemas.openxmlformats.org/drawingml/2006/spreadsheetDrawing">
      <xdr:col>81</xdr:col>
      <xdr:colOff>101600</xdr:colOff>
      <xdr:row>105</xdr:row>
      <xdr:rowOff>6350</xdr:rowOff>
    </xdr:to>
    <xdr:sp macro="" textlink="">
      <xdr:nvSpPr>
        <xdr:cNvPr id="676" name="フローチャート: 判断 675"/>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59690</xdr:rowOff>
    </xdr:from>
    <xdr:to xmlns:xdr="http://schemas.openxmlformats.org/drawingml/2006/spreadsheetDrawing">
      <xdr:col>76</xdr:col>
      <xdr:colOff>165100</xdr:colOff>
      <xdr:row>104</xdr:row>
      <xdr:rowOff>161290</xdr:rowOff>
    </xdr:to>
    <xdr:sp macro="" textlink="">
      <xdr:nvSpPr>
        <xdr:cNvPr id="677" name="フローチャート: 判断 676"/>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63500</xdr:rowOff>
    </xdr:from>
    <xdr:to xmlns:xdr="http://schemas.openxmlformats.org/drawingml/2006/spreadsheetDrawing">
      <xdr:col>72</xdr:col>
      <xdr:colOff>38100</xdr:colOff>
      <xdr:row>104</xdr:row>
      <xdr:rowOff>164465</xdr:rowOff>
    </xdr:to>
    <xdr:sp macro="" textlink="">
      <xdr:nvSpPr>
        <xdr:cNvPr id="678" name="フローチャート: 判断 677"/>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46355</xdr:rowOff>
    </xdr:from>
    <xdr:to xmlns:xdr="http://schemas.openxmlformats.org/drawingml/2006/spreadsheetDrawing">
      <xdr:col>67</xdr:col>
      <xdr:colOff>101600</xdr:colOff>
      <xdr:row>104</xdr:row>
      <xdr:rowOff>147955</xdr:rowOff>
    </xdr:to>
    <xdr:sp macro="" textlink="">
      <xdr:nvSpPr>
        <xdr:cNvPr id="679" name="フローチャート: 判断 678"/>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0" name="テキスト ボックス 6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1" name="テキスト ボックス 6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2" name="テキスト ボックス 6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3" name="テキスト ボックス 6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4" name="テキスト ボックス 6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41910</xdr:rowOff>
    </xdr:from>
    <xdr:to xmlns:xdr="http://schemas.openxmlformats.org/drawingml/2006/spreadsheetDrawing">
      <xdr:col>85</xdr:col>
      <xdr:colOff>177800</xdr:colOff>
      <xdr:row>107</xdr:row>
      <xdr:rowOff>143510</xdr:rowOff>
    </xdr:to>
    <xdr:sp macro="" textlink="">
      <xdr:nvSpPr>
        <xdr:cNvPr id="685" name="楕円 684"/>
        <xdr:cNvSpPr/>
      </xdr:nvSpPr>
      <xdr:spPr>
        <a:xfrm>
          <a:off x="162687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20320</xdr:rowOff>
    </xdr:from>
    <xdr:ext cx="405130" cy="255270"/>
    <xdr:sp macro="" textlink="">
      <xdr:nvSpPr>
        <xdr:cNvPr id="686" name="【庁舎】&#10;有形固定資産減価償却率該当値テキスト"/>
        <xdr:cNvSpPr txBox="1"/>
      </xdr:nvSpPr>
      <xdr:spPr>
        <a:xfrm>
          <a:off x="16357600" y="183654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15875</xdr:rowOff>
    </xdr:from>
    <xdr:to xmlns:xdr="http://schemas.openxmlformats.org/drawingml/2006/spreadsheetDrawing">
      <xdr:col>81</xdr:col>
      <xdr:colOff>101600</xdr:colOff>
      <xdr:row>107</xdr:row>
      <xdr:rowOff>117475</xdr:rowOff>
    </xdr:to>
    <xdr:sp macro="" textlink="">
      <xdr:nvSpPr>
        <xdr:cNvPr id="687" name="楕円 686"/>
        <xdr:cNvSpPr/>
      </xdr:nvSpPr>
      <xdr:spPr>
        <a:xfrm>
          <a:off x="15430500" y="183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66675</xdr:rowOff>
    </xdr:from>
    <xdr:to xmlns:xdr="http://schemas.openxmlformats.org/drawingml/2006/spreadsheetDrawing">
      <xdr:col>85</xdr:col>
      <xdr:colOff>127000</xdr:colOff>
      <xdr:row>107</xdr:row>
      <xdr:rowOff>92710</xdr:rowOff>
    </xdr:to>
    <xdr:cxnSp macro="">
      <xdr:nvCxnSpPr>
        <xdr:cNvPr id="688" name="直線コネクタ 687"/>
        <xdr:cNvCxnSpPr/>
      </xdr:nvCxnSpPr>
      <xdr:spPr>
        <a:xfrm>
          <a:off x="15481300" y="184118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4445</xdr:rowOff>
    </xdr:from>
    <xdr:to xmlns:xdr="http://schemas.openxmlformats.org/drawingml/2006/spreadsheetDrawing">
      <xdr:col>76</xdr:col>
      <xdr:colOff>165100</xdr:colOff>
      <xdr:row>107</xdr:row>
      <xdr:rowOff>106045</xdr:rowOff>
    </xdr:to>
    <xdr:sp macro="" textlink="">
      <xdr:nvSpPr>
        <xdr:cNvPr id="689" name="楕円 688"/>
        <xdr:cNvSpPr/>
      </xdr:nvSpPr>
      <xdr:spPr>
        <a:xfrm>
          <a:off x="14541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55245</xdr:rowOff>
    </xdr:from>
    <xdr:to xmlns:xdr="http://schemas.openxmlformats.org/drawingml/2006/spreadsheetDrawing">
      <xdr:col>81</xdr:col>
      <xdr:colOff>50800</xdr:colOff>
      <xdr:row>107</xdr:row>
      <xdr:rowOff>66675</xdr:rowOff>
    </xdr:to>
    <xdr:cxnSp macro="">
      <xdr:nvCxnSpPr>
        <xdr:cNvPr id="690" name="直線コネクタ 689"/>
        <xdr:cNvCxnSpPr/>
      </xdr:nvCxnSpPr>
      <xdr:spPr>
        <a:xfrm>
          <a:off x="14592300" y="184003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137795</xdr:rowOff>
    </xdr:from>
    <xdr:to xmlns:xdr="http://schemas.openxmlformats.org/drawingml/2006/spreadsheetDrawing">
      <xdr:col>72</xdr:col>
      <xdr:colOff>38100</xdr:colOff>
      <xdr:row>107</xdr:row>
      <xdr:rowOff>67945</xdr:rowOff>
    </xdr:to>
    <xdr:sp macro="" textlink="">
      <xdr:nvSpPr>
        <xdr:cNvPr id="691" name="楕円 690"/>
        <xdr:cNvSpPr/>
      </xdr:nvSpPr>
      <xdr:spPr>
        <a:xfrm>
          <a:off x="13652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17780</xdr:rowOff>
    </xdr:from>
    <xdr:to xmlns:xdr="http://schemas.openxmlformats.org/drawingml/2006/spreadsheetDrawing">
      <xdr:col>76</xdr:col>
      <xdr:colOff>114300</xdr:colOff>
      <xdr:row>107</xdr:row>
      <xdr:rowOff>55245</xdr:rowOff>
    </xdr:to>
    <xdr:cxnSp macro="">
      <xdr:nvCxnSpPr>
        <xdr:cNvPr id="692" name="直線コネクタ 691"/>
        <xdr:cNvCxnSpPr/>
      </xdr:nvCxnSpPr>
      <xdr:spPr>
        <a:xfrm>
          <a:off x="13703300" y="183629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64770</xdr:rowOff>
    </xdr:from>
    <xdr:to xmlns:xdr="http://schemas.openxmlformats.org/drawingml/2006/spreadsheetDrawing">
      <xdr:col>67</xdr:col>
      <xdr:colOff>101600</xdr:colOff>
      <xdr:row>107</xdr:row>
      <xdr:rowOff>166370</xdr:rowOff>
    </xdr:to>
    <xdr:sp macro="" textlink="">
      <xdr:nvSpPr>
        <xdr:cNvPr id="693" name="楕円 692"/>
        <xdr:cNvSpPr/>
      </xdr:nvSpPr>
      <xdr:spPr>
        <a:xfrm>
          <a:off x="12763500" y="184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17780</xdr:rowOff>
    </xdr:from>
    <xdr:to xmlns:xdr="http://schemas.openxmlformats.org/drawingml/2006/spreadsheetDrawing">
      <xdr:col>71</xdr:col>
      <xdr:colOff>177800</xdr:colOff>
      <xdr:row>107</xdr:row>
      <xdr:rowOff>115570</xdr:rowOff>
    </xdr:to>
    <xdr:cxnSp macro="">
      <xdr:nvCxnSpPr>
        <xdr:cNvPr id="694" name="直線コネクタ 693"/>
        <xdr:cNvCxnSpPr/>
      </xdr:nvCxnSpPr>
      <xdr:spPr>
        <a:xfrm flipV="1">
          <a:off x="12814300" y="1836293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22860</xdr:rowOff>
    </xdr:from>
    <xdr:ext cx="405130" cy="259080"/>
    <xdr:sp macro="" textlink="">
      <xdr:nvSpPr>
        <xdr:cNvPr id="695" name="n_1aveValue【庁舎】&#10;有形固定資産減価償却率"/>
        <xdr:cNvSpPr txBox="1"/>
      </xdr:nvSpPr>
      <xdr:spPr>
        <a:xfrm>
          <a:off x="15266035"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6350</xdr:rowOff>
    </xdr:from>
    <xdr:ext cx="401320" cy="255270"/>
    <xdr:sp macro="" textlink="">
      <xdr:nvSpPr>
        <xdr:cNvPr id="696" name="n_2aveValue【庁舎】&#10;有形固定資産減価償却率"/>
        <xdr:cNvSpPr txBox="1"/>
      </xdr:nvSpPr>
      <xdr:spPr>
        <a:xfrm>
          <a:off x="14389735" y="176657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9525</xdr:rowOff>
    </xdr:from>
    <xdr:ext cx="401320" cy="255270"/>
    <xdr:sp macro="" textlink="">
      <xdr:nvSpPr>
        <xdr:cNvPr id="697" name="n_3aveValue【庁舎】&#10;有形固定資産減価償却率"/>
        <xdr:cNvSpPr txBox="1"/>
      </xdr:nvSpPr>
      <xdr:spPr>
        <a:xfrm>
          <a:off x="13500735" y="176688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164465</xdr:rowOff>
    </xdr:from>
    <xdr:ext cx="401320" cy="259080"/>
    <xdr:sp macro="" textlink="">
      <xdr:nvSpPr>
        <xdr:cNvPr id="698" name="n_4aveValue【庁舎】&#10;有形固定資産減価償却率"/>
        <xdr:cNvSpPr txBox="1"/>
      </xdr:nvSpPr>
      <xdr:spPr>
        <a:xfrm>
          <a:off x="12611735" y="17652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109220</xdr:rowOff>
    </xdr:from>
    <xdr:ext cx="405130" cy="255270"/>
    <xdr:sp macro="" textlink="">
      <xdr:nvSpPr>
        <xdr:cNvPr id="699" name="n_1mainValue【庁舎】&#10;有形固定資産減価償却率"/>
        <xdr:cNvSpPr txBox="1"/>
      </xdr:nvSpPr>
      <xdr:spPr>
        <a:xfrm>
          <a:off x="15266035" y="184543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97790</xdr:rowOff>
    </xdr:from>
    <xdr:ext cx="401320" cy="255270"/>
    <xdr:sp macro="" textlink="">
      <xdr:nvSpPr>
        <xdr:cNvPr id="700" name="n_2mainValue【庁舎】&#10;有形固定資産減価償却率"/>
        <xdr:cNvSpPr txBox="1"/>
      </xdr:nvSpPr>
      <xdr:spPr>
        <a:xfrm>
          <a:off x="14389735" y="1844294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59055</xdr:rowOff>
    </xdr:from>
    <xdr:ext cx="401320" cy="259080"/>
    <xdr:sp macro="" textlink="">
      <xdr:nvSpPr>
        <xdr:cNvPr id="701" name="n_3mainValue【庁舎】&#10;有形固定資産減価償却率"/>
        <xdr:cNvSpPr txBox="1"/>
      </xdr:nvSpPr>
      <xdr:spPr>
        <a:xfrm>
          <a:off x="13500735" y="184042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157480</xdr:rowOff>
    </xdr:from>
    <xdr:ext cx="401320" cy="255270"/>
    <xdr:sp macro="" textlink="">
      <xdr:nvSpPr>
        <xdr:cNvPr id="702" name="n_4mainValue【庁舎】&#10;有形固定資産減価償却率"/>
        <xdr:cNvSpPr txBox="1"/>
      </xdr:nvSpPr>
      <xdr:spPr>
        <a:xfrm>
          <a:off x="12611735" y="185026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711" name="テキスト ボックス 710"/>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2" name="直線コネクタ 7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3" name="直線コネクタ 71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3550" cy="259080"/>
    <xdr:sp macro="" textlink="">
      <xdr:nvSpPr>
        <xdr:cNvPr id="714" name="テキスト ボックス 713"/>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5" name="直線コネクタ 71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3550" cy="255270"/>
    <xdr:sp macro="" textlink="">
      <xdr:nvSpPr>
        <xdr:cNvPr id="716" name="テキスト ボックス 715"/>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7" name="直線コネクタ 71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3550" cy="259080"/>
    <xdr:sp macro="" textlink="">
      <xdr:nvSpPr>
        <xdr:cNvPr id="718" name="テキスト ボックス 717"/>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9" name="直線コネクタ 71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3550" cy="259080"/>
    <xdr:sp macro="" textlink="">
      <xdr:nvSpPr>
        <xdr:cNvPr id="720" name="テキスト ボックス 719"/>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21" name="直線コネクタ 72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3550" cy="255270"/>
    <xdr:sp macro="" textlink="">
      <xdr:nvSpPr>
        <xdr:cNvPr id="722" name="テキスト ボックス 721"/>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3" name="直線コネクタ 7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724" name="テキスト ボックス 723"/>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156210</xdr:rowOff>
    </xdr:from>
    <xdr:to xmlns:xdr="http://schemas.openxmlformats.org/drawingml/2006/spreadsheetDrawing">
      <xdr:col>116</xdr:col>
      <xdr:colOff>62865</xdr:colOff>
      <xdr:row>108</xdr:row>
      <xdr:rowOff>106680</xdr:rowOff>
    </xdr:to>
    <xdr:cxnSp macro="">
      <xdr:nvCxnSpPr>
        <xdr:cNvPr id="726" name="直線コネクタ 725"/>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110490</xdr:rowOff>
    </xdr:from>
    <xdr:ext cx="469900" cy="255270"/>
    <xdr:sp macro="" textlink="">
      <xdr:nvSpPr>
        <xdr:cNvPr id="727" name="【庁舎】&#10;一人当たり面積最小値テキスト"/>
        <xdr:cNvSpPr txBox="1"/>
      </xdr:nvSpPr>
      <xdr:spPr>
        <a:xfrm>
          <a:off x="22199600" y="186270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106680</xdr:rowOff>
    </xdr:from>
    <xdr:to xmlns:xdr="http://schemas.openxmlformats.org/drawingml/2006/spreadsheetDrawing">
      <xdr:col>116</xdr:col>
      <xdr:colOff>152400</xdr:colOff>
      <xdr:row>108</xdr:row>
      <xdr:rowOff>106680</xdr:rowOff>
    </xdr:to>
    <xdr:cxnSp macro="">
      <xdr:nvCxnSpPr>
        <xdr:cNvPr id="728" name="直線コネクタ 727"/>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102870</xdr:rowOff>
    </xdr:from>
    <xdr:ext cx="469900" cy="259080"/>
    <xdr:sp macro="" textlink="">
      <xdr:nvSpPr>
        <xdr:cNvPr id="729" name="【庁舎】&#10;一人当たり面積最大値テキスト"/>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156210</xdr:rowOff>
    </xdr:from>
    <xdr:to xmlns:xdr="http://schemas.openxmlformats.org/drawingml/2006/spreadsheetDrawing">
      <xdr:col>116</xdr:col>
      <xdr:colOff>152400</xdr:colOff>
      <xdr:row>100</xdr:row>
      <xdr:rowOff>156210</xdr:rowOff>
    </xdr:to>
    <xdr:cxnSp macro="">
      <xdr:nvCxnSpPr>
        <xdr:cNvPr id="730" name="直線コネクタ 729"/>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73025</xdr:rowOff>
    </xdr:from>
    <xdr:ext cx="469900" cy="259080"/>
    <xdr:sp macro="" textlink="">
      <xdr:nvSpPr>
        <xdr:cNvPr id="731" name="【庁舎】&#10;一人当たり面積平均値テキスト"/>
        <xdr:cNvSpPr txBox="1"/>
      </xdr:nvSpPr>
      <xdr:spPr>
        <a:xfrm>
          <a:off x="22199600" y="17903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50165</xdr:rowOff>
    </xdr:from>
    <xdr:to xmlns:xdr="http://schemas.openxmlformats.org/drawingml/2006/spreadsheetDrawing">
      <xdr:col>116</xdr:col>
      <xdr:colOff>114300</xdr:colOff>
      <xdr:row>105</xdr:row>
      <xdr:rowOff>151765</xdr:rowOff>
    </xdr:to>
    <xdr:sp macro="" textlink="">
      <xdr:nvSpPr>
        <xdr:cNvPr id="732" name="フローチャート: 判断 731"/>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46355</xdr:rowOff>
    </xdr:from>
    <xdr:to xmlns:xdr="http://schemas.openxmlformats.org/drawingml/2006/spreadsheetDrawing">
      <xdr:col>112</xdr:col>
      <xdr:colOff>38100</xdr:colOff>
      <xdr:row>105</xdr:row>
      <xdr:rowOff>147955</xdr:rowOff>
    </xdr:to>
    <xdr:sp macro="" textlink="">
      <xdr:nvSpPr>
        <xdr:cNvPr id="733" name="フローチャート: 判断 732"/>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44450</xdr:rowOff>
    </xdr:from>
    <xdr:to xmlns:xdr="http://schemas.openxmlformats.org/drawingml/2006/spreadsheetDrawing">
      <xdr:col>107</xdr:col>
      <xdr:colOff>101600</xdr:colOff>
      <xdr:row>105</xdr:row>
      <xdr:rowOff>146050</xdr:rowOff>
    </xdr:to>
    <xdr:sp macro="" textlink="">
      <xdr:nvSpPr>
        <xdr:cNvPr id="734" name="フローチャート: 判断 733"/>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44450</xdr:rowOff>
    </xdr:from>
    <xdr:to xmlns:xdr="http://schemas.openxmlformats.org/drawingml/2006/spreadsheetDrawing">
      <xdr:col>102</xdr:col>
      <xdr:colOff>165100</xdr:colOff>
      <xdr:row>105</xdr:row>
      <xdr:rowOff>146050</xdr:rowOff>
    </xdr:to>
    <xdr:sp macro="" textlink="">
      <xdr:nvSpPr>
        <xdr:cNvPr id="735" name="フローチャート: 判断 734"/>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109220</xdr:rowOff>
    </xdr:from>
    <xdr:to xmlns:xdr="http://schemas.openxmlformats.org/drawingml/2006/spreadsheetDrawing">
      <xdr:col>98</xdr:col>
      <xdr:colOff>38100</xdr:colOff>
      <xdr:row>106</xdr:row>
      <xdr:rowOff>39370</xdr:rowOff>
    </xdr:to>
    <xdr:sp macro="" textlink="">
      <xdr:nvSpPr>
        <xdr:cNvPr id="736" name="フローチャート: 判断 735"/>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7" name="テキスト ボックス 7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8" name="テキスト ボックス 7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9" name="テキスト ボックス 7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0" name="テキスト ボックス 7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1" name="テキスト ボックス 7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15875</xdr:rowOff>
    </xdr:from>
    <xdr:to xmlns:xdr="http://schemas.openxmlformats.org/drawingml/2006/spreadsheetDrawing">
      <xdr:col>116</xdr:col>
      <xdr:colOff>114300</xdr:colOff>
      <xdr:row>106</xdr:row>
      <xdr:rowOff>117475</xdr:rowOff>
    </xdr:to>
    <xdr:sp macro="" textlink="">
      <xdr:nvSpPr>
        <xdr:cNvPr id="742" name="楕円 741"/>
        <xdr:cNvSpPr/>
      </xdr:nvSpPr>
      <xdr:spPr>
        <a:xfrm>
          <a:off x="221107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166370</xdr:rowOff>
    </xdr:from>
    <xdr:ext cx="469900" cy="255270"/>
    <xdr:sp macro="" textlink="">
      <xdr:nvSpPr>
        <xdr:cNvPr id="743" name="【庁舎】&#10;一人当たり面積該当値テキスト"/>
        <xdr:cNvSpPr txBox="1"/>
      </xdr:nvSpPr>
      <xdr:spPr>
        <a:xfrm>
          <a:off x="22199600" y="181686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17780</xdr:rowOff>
    </xdr:from>
    <xdr:to xmlns:xdr="http://schemas.openxmlformats.org/drawingml/2006/spreadsheetDrawing">
      <xdr:col>112</xdr:col>
      <xdr:colOff>38100</xdr:colOff>
      <xdr:row>106</xdr:row>
      <xdr:rowOff>119380</xdr:rowOff>
    </xdr:to>
    <xdr:sp macro="" textlink="">
      <xdr:nvSpPr>
        <xdr:cNvPr id="744" name="楕円 743"/>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66675</xdr:rowOff>
    </xdr:from>
    <xdr:to xmlns:xdr="http://schemas.openxmlformats.org/drawingml/2006/spreadsheetDrawing">
      <xdr:col>116</xdr:col>
      <xdr:colOff>63500</xdr:colOff>
      <xdr:row>106</xdr:row>
      <xdr:rowOff>68580</xdr:rowOff>
    </xdr:to>
    <xdr:cxnSp macro="">
      <xdr:nvCxnSpPr>
        <xdr:cNvPr id="745" name="直線コネクタ 744"/>
        <xdr:cNvCxnSpPr/>
      </xdr:nvCxnSpPr>
      <xdr:spPr>
        <a:xfrm flipV="1">
          <a:off x="21323300" y="182403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21590</xdr:rowOff>
    </xdr:from>
    <xdr:to xmlns:xdr="http://schemas.openxmlformats.org/drawingml/2006/spreadsheetDrawing">
      <xdr:col>107</xdr:col>
      <xdr:colOff>101600</xdr:colOff>
      <xdr:row>106</xdr:row>
      <xdr:rowOff>123190</xdr:rowOff>
    </xdr:to>
    <xdr:sp macro="" textlink="">
      <xdr:nvSpPr>
        <xdr:cNvPr id="746" name="楕円 745"/>
        <xdr:cNvSpPr/>
      </xdr:nvSpPr>
      <xdr:spPr>
        <a:xfrm>
          <a:off x="20383500" y="181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68580</xdr:rowOff>
    </xdr:from>
    <xdr:to xmlns:xdr="http://schemas.openxmlformats.org/drawingml/2006/spreadsheetDrawing">
      <xdr:col>111</xdr:col>
      <xdr:colOff>177800</xdr:colOff>
      <xdr:row>106</xdr:row>
      <xdr:rowOff>72390</xdr:rowOff>
    </xdr:to>
    <xdr:cxnSp macro="">
      <xdr:nvCxnSpPr>
        <xdr:cNvPr id="747" name="直線コネクタ 746"/>
        <xdr:cNvCxnSpPr/>
      </xdr:nvCxnSpPr>
      <xdr:spPr>
        <a:xfrm flipV="1">
          <a:off x="20434300" y="182422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48260</xdr:rowOff>
    </xdr:from>
    <xdr:to xmlns:xdr="http://schemas.openxmlformats.org/drawingml/2006/spreadsheetDrawing">
      <xdr:col>102</xdr:col>
      <xdr:colOff>165100</xdr:colOff>
      <xdr:row>106</xdr:row>
      <xdr:rowOff>149860</xdr:rowOff>
    </xdr:to>
    <xdr:sp macro="" textlink="">
      <xdr:nvSpPr>
        <xdr:cNvPr id="748" name="楕円 747"/>
        <xdr:cNvSpPr/>
      </xdr:nvSpPr>
      <xdr:spPr>
        <a:xfrm>
          <a:off x="19494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72390</xdr:rowOff>
    </xdr:from>
    <xdr:to xmlns:xdr="http://schemas.openxmlformats.org/drawingml/2006/spreadsheetDrawing">
      <xdr:col>107</xdr:col>
      <xdr:colOff>50800</xdr:colOff>
      <xdr:row>106</xdr:row>
      <xdr:rowOff>99060</xdr:rowOff>
    </xdr:to>
    <xdr:cxnSp macro="">
      <xdr:nvCxnSpPr>
        <xdr:cNvPr id="749" name="直線コネクタ 748"/>
        <xdr:cNvCxnSpPr/>
      </xdr:nvCxnSpPr>
      <xdr:spPr>
        <a:xfrm flipV="1">
          <a:off x="19545300" y="182460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15875</xdr:rowOff>
    </xdr:from>
    <xdr:to xmlns:xdr="http://schemas.openxmlformats.org/drawingml/2006/spreadsheetDrawing">
      <xdr:col>98</xdr:col>
      <xdr:colOff>38100</xdr:colOff>
      <xdr:row>106</xdr:row>
      <xdr:rowOff>117475</xdr:rowOff>
    </xdr:to>
    <xdr:sp macro="" textlink="">
      <xdr:nvSpPr>
        <xdr:cNvPr id="750" name="楕円 749"/>
        <xdr:cNvSpPr/>
      </xdr:nvSpPr>
      <xdr:spPr>
        <a:xfrm>
          <a:off x="18605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66675</xdr:rowOff>
    </xdr:from>
    <xdr:to xmlns:xdr="http://schemas.openxmlformats.org/drawingml/2006/spreadsheetDrawing">
      <xdr:col>102</xdr:col>
      <xdr:colOff>114300</xdr:colOff>
      <xdr:row>106</xdr:row>
      <xdr:rowOff>99060</xdr:rowOff>
    </xdr:to>
    <xdr:cxnSp macro="">
      <xdr:nvCxnSpPr>
        <xdr:cNvPr id="751" name="直線コネクタ 750"/>
        <xdr:cNvCxnSpPr/>
      </xdr:nvCxnSpPr>
      <xdr:spPr>
        <a:xfrm>
          <a:off x="18656300" y="182403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164465</xdr:rowOff>
    </xdr:from>
    <xdr:ext cx="469900" cy="259080"/>
    <xdr:sp macro="" textlink="">
      <xdr:nvSpPr>
        <xdr:cNvPr id="752" name="n_1aveValue【庁舎】&#10;一人当たり面積"/>
        <xdr:cNvSpPr txBox="1"/>
      </xdr:nvSpPr>
      <xdr:spPr>
        <a:xfrm>
          <a:off x="21075650" y="17823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162560</xdr:rowOff>
    </xdr:from>
    <xdr:ext cx="466090" cy="259080"/>
    <xdr:sp macro="" textlink="">
      <xdr:nvSpPr>
        <xdr:cNvPr id="753" name="n_2aveValue【庁舎】&#10;一人当たり面積"/>
        <xdr:cNvSpPr txBox="1"/>
      </xdr:nvSpPr>
      <xdr:spPr>
        <a:xfrm>
          <a:off x="20199350" y="1782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162560</xdr:rowOff>
    </xdr:from>
    <xdr:ext cx="466090" cy="259080"/>
    <xdr:sp macro="" textlink="">
      <xdr:nvSpPr>
        <xdr:cNvPr id="754" name="n_3aveValue【庁舎】&#10;一人当たり面積"/>
        <xdr:cNvSpPr txBox="1"/>
      </xdr:nvSpPr>
      <xdr:spPr>
        <a:xfrm>
          <a:off x="19310350" y="178219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55880</xdr:rowOff>
    </xdr:from>
    <xdr:ext cx="466090" cy="259080"/>
    <xdr:sp macro="" textlink="">
      <xdr:nvSpPr>
        <xdr:cNvPr id="755" name="n_4aveValue【庁舎】&#10;一人当たり面積"/>
        <xdr:cNvSpPr txBox="1"/>
      </xdr:nvSpPr>
      <xdr:spPr>
        <a:xfrm>
          <a:off x="18421350" y="178866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110490</xdr:rowOff>
    </xdr:from>
    <xdr:ext cx="469900" cy="255270"/>
    <xdr:sp macro="" textlink="">
      <xdr:nvSpPr>
        <xdr:cNvPr id="756" name="n_1mainValue【庁舎】&#10;一人当たり面積"/>
        <xdr:cNvSpPr txBox="1"/>
      </xdr:nvSpPr>
      <xdr:spPr>
        <a:xfrm>
          <a:off x="21075650" y="182841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114300</xdr:rowOff>
    </xdr:from>
    <xdr:ext cx="466090" cy="259080"/>
    <xdr:sp macro="" textlink="">
      <xdr:nvSpPr>
        <xdr:cNvPr id="757" name="n_2mainValue【庁舎】&#10;一人当たり面積"/>
        <xdr:cNvSpPr txBox="1"/>
      </xdr:nvSpPr>
      <xdr:spPr>
        <a:xfrm>
          <a:off x="20199350" y="182880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140970</xdr:rowOff>
    </xdr:from>
    <xdr:ext cx="466090" cy="259080"/>
    <xdr:sp macro="" textlink="">
      <xdr:nvSpPr>
        <xdr:cNvPr id="758" name="n_3mainValue【庁舎】&#10;一人当たり面積"/>
        <xdr:cNvSpPr txBox="1"/>
      </xdr:nvSpPr>
      <xdr:spPr>
        <a:xfrm>
          <a:off x="19310350" y="18314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109220</xdr:rowOff>
    </xdr:from>
    <xdr:ext cx="466090" cy="255270"/>
    <xdr:sp macro="" textlink="">
      <xdr:nvSpPr>
        <xdr:cNvPr id="759" name="n_4mainValue【庁舎】&#10;一人当たり面積"/>
        <xdr:cNvSpPr txBox="1"/>
      </xdr:nvSpPr>
      <xdr:spPr>
        <a:xfrm>
          <a:off x="18421350" y="182829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類似団体と比較して、消防施設、市民会館及び庁舎については、特に有形固定資産減価償却率が高くなっている。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図書館については、令和2年度に新図書館を整備したことにより有形固定資産減価償却率が大幅に減少した。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消防施設及び市民会館については、公共施設等総合管理計画や個別施設計画に基づき、適切な修繕改修や維持管理に努める。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庁舎においては、減価償却が進んでおり、建替えが必要なため、検討委員会等で計画的な整備に取り組めるよう努める。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28</a:t>
          </a:r>
          <a:r>
            <a:rPr kumimoji="1" lang="ja-JP" altLang="en-US" sz="1300">
              <a:latin typeface="ＭＳ Ｐゴシック"/>
              <a:ea typeface="ＭＳ Ｐゴシック"/>
            </a:rPr>
            <a:t>年度以降ほぼ同水準を維持している。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しかし、社会保障費の増などを受け基準財政需要額は増加傾向にあるため、今後においても制度・施策等の見直しによる歳出抑制、税の徴収率向上等による歳入確保により財政基盤の強化に努める。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1460"/>
    <xdr:sp macro="" textlink="">
      <xdr:nvSpPr>
        <xdr:cNvPr id="67" name="財政力最大値テキスト"/>
        <xdr:cNvSpPr txBox="1"/>
      </xdr:nvSpPr>
      <xdr:spPr>
        <a:xfrm>
          <a:off x="504190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15875</xdr:rowOff>
    </xdr:from>
    <xdr:to xmlns:xdr="http://schemas.openxmlformats.org/drawingml/2006/spreadsheetDrawing">
      <xdr:col>23</xdr:col>
      <xdr:colOff>133350</xdr:colOff>
      <xdr:row>41</xdr:row>
      <xdr:rowOff>15875</xdr:rowOff>
    </xdr:to>
    <xdr:cxnSp macro="">
      <xdr:nvCxnSpPr>
        <xdr:cNvPr id="69" name="直線コネクタ 68"/>
        <xdr:cNvCxnSpPr/>
      </xdr:nvCxnSpPr>
      <xdr:spPr>
        <a:xfrm>
          <a:off x="4114800" y="70453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1460"/>
    <xdr:sp macro="" textlink="">
      <xdr:nvSpPr>
        <xdr:cNvPr id="70" name="財政力平均値テキスト"/>
        <xdr:cNvSpPr txBox="1"/>
      </xdr:nvSpPr>
      <xdr:spPr>
        <a:xfrm>
          <a:off x="5041900" y="70269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167005</xdr:rowOff>
    </xdr:from>
    <xdr:to xmlns:xdr="http://schemas.openxmlformats.org/drawingml/2006/spreadsheetDrawing">
      <xdr:col>19</xdr:col>
      <xdr:colOff>133350</xdr:colOff>
      <xdr:row>41</xdr:row>
      <xdr:rowOff>15875</xdr:rowOff>
    </xdr:to>
    <xdr:cxnSp macro="">
      <xdr:nvCxnSpPr>
        <xdr:cNvPr id="72" name="直線コネクタ 71"/>
        <xdr:cNvCxnSpPr/>
      </xdr:nvCxnSpPr>
      <xdr:spPr>
        <a:xfrm>
          <a:off x="3225800" y="70250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91440</xdr:rowOff>
    </xdr:from>
    <xdr:ext cx="736600" cy="259080"/>
    <xdr:sp macro="" textlink="">
      <xdr:nvSpPr>
        <xdr:cNvPr id="74" name="テキスト ボックス 73"/>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147320</xdr:rowOff>
    </xdr:from>
    <xdr:to xmlns:xdr="http://schemas.openxmlformats.org/drawingml/2006/spreadsheetDrawing">
      <xdr:col>15</xdr:col>
      <xdr:colOff>82550</xdr:colOff>
      <xdr:row>40</xdr:row>
      <xdr:rowOff>167005</xdr:rowOff>
    </xdr:to>
    <xdr:cxnSp macro="">
      <xdr:nvCxnSpPr>
        <xdr:cNvPr id="75" name="直線コネクタ 74"/>
        <xdr:cNvCxnSpPr/>
      </xdr:nvCxnSpPr>
      <xdr:spPr>
        <a:xfrm>
          <a:off x="2336800" y="70053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71755</xdr:rowOff>
    </xdr:from>
    <xdr:ext cx="762000" cy="259080"/>
    <xdr:sp macro="" textlink="">
      <xdr:nvSpPr>
        <xdr:cNvPr id="77" name="テキスト ボックス 76"/>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147320</xdr:rowOff>
    </xdr:from>
    <xdr:to xmlns:xdr="http://schemas.openxmlformats.org/drawingml/2006/spreadsheetDrawing">
      <xdr:col>11</xdr:col>
      <xdr:colOff>31750</xdr:colOff>
      <xdr:row>40</xdr:row>
      <xdr:rowOff>147320</xdr:rowOff>
    </xdr:to>
    <xdr:cxnSp macro="">
      <xdr:nvCxnSpPr>
        <xdr:cNvPr id="78" name="直線コネクタ 77"/>
        <xdr:cNvCxnSpPr/>
      </xdr:nvCxnSpPr>
      <xdr:spPr>
        <a:xfrm>
          <a:off x="1447800" y="7005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52070</xdr:rowOff>
    </xdr:from>
    <xdr:ext cx="762000" cy="251460"/>
    <xdr:sp macro="" textlink="">
      <xdr:nvSpPr>
        <xdr:cNvPr id="80" name="テキスト ボックス 79"/>
        <xdr:cNvSpPr txBox="1"/>
      </xdr:nvSpPr>
      <xdr:spPr>
        <a:xfrm>
          <a:off x="1955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1460"/>
    <xdr:sp macro="" textlink="">
      <xdr:nvSpPr>
        <xdr:cNvPr id="82" name="テキスト ボックス 81"/>
        <xdr:cNvSpPr txBox="1"/>
      </xdr:nvSpPr>
      <xdr:spPr>
        <a:xfrm>
          <a:off x="1066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136525</xdr:rowOff>
    </xdr:from>
    <xdr:to xmlns:xdr="http://schemas.openxmlformats.org/drawingml/2006/spreadsheetDrawing">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153035</xdr:rowOff>
    </xdr:from>
    <xdr:ext cx="762000" cy="259080"/>
    <xdr:sp macro="" textlink="">
      <xdr:nvSpPr>
        <xdr:cNvPr id="89" name="財政力該当値テキスト"/>
        <xdr:cNvSpPr txBox="1"/>
      </xdr:nvSpPr>
      <xdr:spPr>
        <a:xfrm>
          <a:off x="5041900" y="6839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136525</xdr:rowOff>
    </xdr:from>
    <xdr:to xmlns:xdr="http://schemas.openxmlformats.org/drawingml/2006/spreadsheetDrawing">
      <xdr:col>19</xdr:col>
      <xdr:colOff>184150</xdr:colOff>
      <xdr:row>41</xdr:row>
      <xdr:rowOff>66675</xdr:rowOff>
    </xdr:to>
    <xdr:sp macro="" textlink="">
      <xdr:nvSpPr>
        <xdr:cNvPr id="90" name="楕円 89"/>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76835</xdr:rowOff>
    </xdr:from>
    <xdr:ext cx="736600" cy="251460"/>
    <xdr:sp macro="" textlink="">
      <xdr:nvSpPr>
        <xdr:cNvPr id="91" name="テキスト ボックス 90"/>
        <xdr:cNvSpPr txBox="1"/>
      </xdr:nvSpPr>
      <xdr:spPr>
        <a:xfrm>
          <a:off x="3733800" y="67633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116205</xdr:rowOff>
    </xdr:from>
    <xdr:to xmlns:xdr="http://schemas.openxmlformats.org/drawingml/2006/spreadsheetDrawing">
      <xdr:col>15</xdr:col>
      <xdr:colOff>133350</xdr:colOff>
      <xdr:row>41</xdr:row>
      <xdr:rowOff>46355</xdr:rowOff>
    </xdr:to>
    <xdr:sp macro="" textlink="">
      <xdr:nvSpPr>
        <xdr:cNvPr id="92" name="楕円 91"/>
        <xdr:cNvSpPr/>
      </xdr:nvSpPr>
      <xdr:spPr>
        <a:xfrm>
          <a:off x="3175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56515</xdr:rowOff>
    </xdr:from>
    <xdr:ext cx="762000" cy="258445"/>
    <xdr:sp macro="" textlink="">
      <xdr:nvSpPr>
        <xdr:cNvPr id="93" name="テキスト ボックス 92"/>
        <xdr:cNvSpPr txBox="1"/>
      </xdr:nvSpPr>
      <xdr:spPr>
        <a:xfrm>
          <a:off x="2844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96520</xdr:rowOff>
    </xdr:from>
    <xdr:to xmlns:xdr="http://schemas.openxmlformats.org/drawingml/2006/spreadsheetDrawing">
      <xdr:col>11</xdr:col>
      <xdr:colOff>82550</xdr:colOff>
      <xdr:row>41</xdr:row>
      <xdr:rowOff>26670</xdr:rowOff>
    </xdr:to>
    <xdr:sp macro="" textlink="">
      <xdr:nvSpPr>
        <xdr:cNvPr id="94" name="楕円 93"/>
        <xdr:cNvSpPr/>
      </xdr:nvSpPr>
      <xdr:spPr>
        <a:xfrm>
          <a:off x="22860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36830</xdr:rowOff>
    </xdr:from>
    <xdr:ext cx="762000" cy="259080"/>
    <xdr:sp macro="" textlink="">
      <xdr:nvSpPr>
        <xdr:cNvPr id="95" name="テキスト ボックス 94"/>
        <xdr:cNvSpPr txBox="1"/>
      </xdr:nvSpPr>
      <xdr:spPr>
        <a:xfrm>
          <a:off x="1955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96520</xdr:rowOff>
    </xdr:from>
    <xdr:to xmlns:xdr="http://schemas.openxmlformats.org/drawingml/2006/spreadsheetDrawing">
      <xdr:col>7</xdr:col>
      <xdr:colOff>31750</xdr:colOff>
      <xdr:row>41</xdr:row>
      <xdr:rowOff>26670</xdr:rowOff>
    </xdr:to>
    <xdr:sp macro="" textlink="">
      <xdr:nvSpPr>
        <xdr:cNvPr id="96" name="楕円 95"/>
        <xdr:cNvSpPr/>
      </xdr:nvSpPr>
      <xdr:spPr>
        <a:xfrm>
          <a:off x="13970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36830</xdr:rowOff>
    </xdr:from>
    <xdr:ext cx="762000" cy="259080"/>
    <xdr:sp macro="" textlink="">
      <xdr:nvSpPr>
        <xdr:cNvPr id="97" name="テキスト ボックス 96"/>
        <xdr:cNvSpPr txBox="1"/>
      </xdr:nvSpPr>
      <xdr:spPr>
        <a:xfrm>
          <a:off x="1066800" y="672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類似団体と比べ0.7</a:t>
          </a:r>
          <a:r>
            <a:rPr kumimoji="1" lang="ja-JP" altLang="en-US" sz="1100">
              <a:latin typeface="ＭＳ Ｐゴシック"/>
              <a:ea typeface="ＭＳ Ｐゴシック"/>
            </a:rPr>
            <a:t>ポイント高くなっており、</a:t>
          </a:r>
          <a:r>
            <a:rPr kumimoji="1" lang="ja-JP" altLang="en-US" sz="1100">
              <a:latin typeface="ＭＳ Ｐゴシック"/>
              <a:ea typeface="ＭＳ Ｐゴシック"/>
            </a:rPr>
            <a:t>公営企業会計、特に病院事業会計への繰出金が多額であることが要因と考えられる</a:t>
          </a:r>
          <a:r>
            <a:rPr kumimoji="1" lang="ja-JP" altLang="en-US" sz="1100">
              <a:latin typeface="ＭＳ Ｐゴシック"/>
              <a:ea typeface="ＭＳ Ｐゴシック"/>
            </a:rPr>
            <a:t>。</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経費に占める割合が高い扶助費、人件費及び上述した公営企業への繰出金を大幅に縮減することは困難であるため、公債費の適正な管理や公共施設等総合管理計画に基づく施設の統廃合等により、行政の効率化と経費削減に努めていく。</a:t>
          </a:r>
          <a:endParaRPr kumimoji="1" lang="ja-JP" altLang="en-US" sz="1100">
            <a:latin typeface="ＭＳ Ｐゴシック"/>
            <a:ea typeface="ＭＳ Ｐゴシック"/>
          </a:endParaRPr>
        </a:p>
        <a:p>
          <a:r>
            <a:rPr kumimoji="1" lang="ja-JP" altLang="en-US" sz="1100">
              <a:latin typeface="ＭＳ Ｐゴシック"/>
              <a:ea typeface="ＭＳ Ｐゴシック"/>
            </a:rPr>
            <a:t>　</a:t>
          </a:r>
          <a:r>
            <a:rPr kumimoji="1" lang="ja-JP" altLang="en-US" sz="1100">
              <a:latin typeface="ＭＳ Ｐゴシック"/>
              <a:ea typeface="ＭＳ Ｐゴシック"/>
            </a:rPr>
            <a:t>前年度比0.7ポイント増となっているのは、</a:t>
          </a:r>
          <a:r>
            <a:rPr kumimoji="1" lang="ja-JP" altLang="en-US" sz="1100">
              <a:latin typeface="ＭＳ Ｐゴシック"/>
              <a:ea typeface="ＭＳ Ｐゴシック"/>
            </a:rPr>
            <a:t>普通交付税が減少したことに加えて臨時財政対策債が減少したことによって、分母が縮んだためである。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1460"/>
    <xdr:sp macro="" textlink="">
      <xdr:nvSpPr>
        <xdr:cNvPr id="121" name="テキスト ボックス 120"/>
        <xdr:cNvSpPr txBox="1"/>
      </xdr:nvSpPr>
      <xdr:spPr>
        <a:xfrm>
          <a:off x="0" y="10250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1460"/>
    <xdr:sp macro="" textlink="">
      <xdr:nvSpPr>
        <xdr:cNvPr id="123" name="テキスト ボックス 122"/>
        <xdr:cNvSpPr txBox="1"/>
      </xdr:nvSpPr>
      <xdr:spPr>
        <a:xfrm>
          <a:off x="0" y="98482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1460"/>
    <xdr:sp macro="" textlink="">
      <xdr:nvSpPr>
        <xdr:cNvPr id="128" name="財政構造の弾力性最小値テキスト"/>
        <xdr:cNvSpPr txBox="1"/>
      </xdr:nvSpPr>
      <xdr:spPr>
        <a:xfrm>
          <a:off x="5041900" y="115309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154940</xdr:rowOff>
    </xdr:from>
    <xdr:to xmlns:xdr="http://schemas.openxmlformats.org/drawingml/2006/spreadsheetDrawing">
      <xdr:col>23</xdr:col>
      <xdr:colOff>133350</xdr:colOff>
      <xdr:row>64</xdr:row>
      <xdr:rowOff>39370</xdr:rowOff>
    </xdr:to>
    <xdr:cxnSp macro="">
      <xdr:nvCxnSpPr>
        <xdr:cNvPr id="132" name="直線コネクタ 131"/>
        <xdr:cNvCxnSpPr/>
      </xdr:nvCxnSpPr>
      <xdr:spPr>
        <a:xfrm>
          <a:off x="4114800" y="1095629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1460"/>
    <xdr:sp macro="" textlink="">
      <xdr:nvSpPr>
        <xdr:cNvPr id="133" name="財政構造の弾力性平均値テキスト"/>
        <xdr:cNvSpPr txBox="1"/>
      </xdr:nvSpPr>
      <xdr:spPr>
        <a:xfrm>
          <a:off x="5041900" y="10750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41910</xdr:rowOff>
    </xdr:from>
    <xdr:to xmlns:xdr="http://schemas.openxmlformats.org/drawingml/2006/spreadsheetDrawing">
      <xdr:col>19</xdr:col>
      <xdr:colOff>133350</xdr:colOff>
      <xdr:row>63</xdr:row>
      <xdr:rowOff>154940</xdr:rowOff>
    </xdr:to>
    <xdr:cxnSp macro="">
      <xdr:nvCxnSpPr>
        <xdr:cNvPr id="135" name="直線コネクタ 134"/>
        <xdr:cNvCxnSpPr/>
      </xdr:nvCxnSpPr>
      <xdr:spPr>
        <a:xfrm>
          <a:off x="3225800" y="1084326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37" name="テキスト ボックス 136"/>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84455</xdr:rowOff>
    </xdr:from>
    <xdr:to xmlns:xdr="http://schemas.openxmlformats.org/drawingml/2006/spreadsheetDrawing">
      <xdr:col>15</xdr:col>
      <xdr:colOff>82550</xdr:colOff>
      <xdr:row>63</xdr:row>
      <xdr:rowOff>41910</xdr:rowOff>
    </xdr:to>
    <xdr:cxnSp macro="">
      <xdr:nvCxnSpPr>
        <xdr:cNvPr id="138" name="直線コネクタ 137"/>
        <xdr:cNvCxnSpPr/>
      </xdr:nvCxnSpPr>
      <xdr:spPr>
        <a:xfrm>
          <a:off x="2336800" y="1071435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1460"/>
    <xdr:sp macro="" textlink="">
      <xdr:nvSpPr>
        <xdr:cNvPr id="140" name="テキスト ボックス 139"/>
        <xdr:cNvSpPr txBox="1"/>
      </xdr:nvSpPr>
      <xdr:spPr>
        <a:xfrm>
          <a:off x="2844800" y="1027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79375</xdr:rowOff>
    </xdr:from>
    <xdr:to xmlns:xdr="http://schemas.openxmlformats.org/drawingml/2006/spreadsheetDrawing">
      <xdr:col>11</xdr:col>
      <xdr:colOff>31750</xdr:colOff>
      <xdr:row>62</xdr:row>
      <xdr:rowOff>84455</xdr:rowOff>
    </xdr:to>
    <xdr:cxnSp macro="">
      <xdr:nvCxnSpPr>
        <xdr:cNvPr id="141" name="直線コネクタ 140"/>
        <xdr:cNvCxnSpPr/>
      </xdr:nvCxnSpPr>
      <xdr:spPr>
        <a:xfrm>
          <a:off x="1447800" y="1053782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133985</xdr:rowOff>
    </xdr:from>
    <xdr:ext cx="762000" cy="251460"/>
    <xdr:sp macro="" textlink="">
      <xdr:nvSpPr>
        <xdr:cNvPr id="143" name="テキスト ボックス 142"/>
        <xdr:cNvSpPr txBox="1"/>
      </xdr:nvSpPr>
      <xdr:spPr>
        <a:xfrm>
          <a:off x="1955800" y="109353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5" name="テキスト ボックス 144"/>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6" name="テキスト ボックス 145"/>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7" name="テキスト ボックス 146"/>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8" name="テキスト ボックス 147"/>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9" name="テキスト ボックス 148"/>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50" name="テキスト ボックス 149"/>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160020</xdr:rowOff>
    </xdr:from>
    <xdr:to xmlns:xdr="http://schemas.openxmlformats.org/drawingml/2006/spreadsheetDrawing">
      <xdr:col>23</xdr:col>
      <xdr:colOff>184150</xdr:colOff>
      <xdr:row>64</xdr:row>
      <xdr:rowOff>90170</xdr:rowOff>
    </xdr:to>
    <xdr:sp macro="" textlink="">
      <xdr:nvSpPr>
        <xdr:cNvPr id="151" name="楕円 150"/>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132080</xdr:rowOff>
    </xdr:from>
    <xdr:ext cx="762000" cy="251460"/>
    <xdr:sp macro="" textlink="">
      <xdr:nvSpPr>
        <xdr:cNvPr id="152" name="財政構造の弾力性該当値テキスト"/>
        <xdr:cNvSpPr txBox="1"/>
      </xdr:nvSpPr>
      <xdr:spPr>
        <a:xfrm>
          <a:off x="5041900" y="109334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103505</xdr:rowOff>
    </xdr:from>
    <xdr:to xmlns:xdr="http://schemas.openxmlformats.org/drawingml/2006/spreadsheetDrawing">
      <xdr:col>19</xdr:col>
      <xdr:colOff>184150</xdr:colOff>
      <xdr:row>64</xdr:row>
      <xdr:rowOff>33655</xdr:rowOff>
    </xdr:to>
    <xdr:sp macro="" textlink="">
      <xdr:nvSpPr>
        <xdr:cNvPr id="153" name="楕円 152"/>
        <xdr:cNvSpPr/>
      </xdr:nvSpPr>
      <xdr:spPr>
        <a:xfrm>
          <a:off x="4064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18415</xdr:rowOff>
    </xdr:from>
    <xdr:ext cx="736600" cy="251460"/>
    <xdr:sp macro="" textlink="">
      <xdr:nvSpPr>
        <xdr:cNvPr id="154" name="テキスト ボックス 153"/>
        <xdr:cNvSpPr txBox="1"/>
      </xdr:nvSpPr>
      <xdr:spPr>
        <a:xfrm>
          <a:off x="3733800" y="109912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162560</xdr:rowOff>
    </xdr:from>
    <xdr:to xmlns:xdr="http://schemas.openxmlformats.org/drawingml/2006/spreadsheetDrawing">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77470</xdr:rowOff>
    </xdr:from>
    <xdr:ext cx="762000" cy="251460"/>
    <xdr:sp macro="" textlink="">
      <xdr:nvSpPr>
        <xdr:cNvPr id="156" name="テキスト ボックス 155"/>
        <xdr:cNvSpPr txBox="1"/>
      </xdr:nvSpPr>
      <xdr:spPr>
        <a:xfrm>
          <a:off x="2844800" y="10878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33655</xdr:rowOff>
    </xdr:from>
    <xdr:to xmlns:xdr="http://schemas.openxmlformats.org/drawingml/2006/spreadsheetDrawing">
      <xdr:col>11</xdr:col>
      <xdr:colOff>82550</xdr:colOff>
      <xdr:row>62</xdr:row>
      <xdr:rowOff>135255</xdr:rowOff>
    </xdr:to>
    <xdr:sp macro="" textlink="">
      <xdr:nvSpPr>
        <xdr:cNvPr id="157" name="楕円 156"/>
        <xdr:cNvSpPr/>
      </xdr:nvSpPr>
      <xdr:spPr>
        <a:xfrm>
          <a:off x="2286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145415</xdr:rowOff>
    </xdr:from>
    <xdr:ext cx="762000" cy="251460"/>
    <xdr:sp macro="" textlink="">
      <xdr:nvSpPr>
        <xdr:cNvPr id="158" name="テキスト ボックス 157"/>
        <xdr:cNvSpPr txBox="1"/>
      </xdr:nvSpPr>
      <xdr:spPr>
        <a:xfrm>
          <a:off x="1955800" y="104324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29210</xdr:rowOff>
    </xdr:from>
    <xdr:to xmlns:xdr="http://schemas.openxmlformats.org/drawingml/2006/spreadsheetDrawing">
      <xdr:col>7</xdr:col>
      <xdr:colOff>31750</xdr:colOff>
      <xdr:row>61</xdr:row>
      <xdr:rowOff>130175</xdr:rowOff>
    </xdr:to>
    <xdr:sp macro="" textlink="">
      <xdr:nvSpPr>
        <xdr:cNvPr id="159" name="楕円 158"/>
        <xdr:cNvSpPr/>
      </xdr:nvSpPr>
      <xdr:spPr>
        <a:xfrm>
          <a:off x="1397000" y="10487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140335</xdr:rowOff>
    </xdr:from>
    <xdr:ext cx="762000" cy="259080"/>
    <xdr:sp macro="" textlink="">
      <xdr:nvSpPr>
        <xdr:cNvPr id="160" name="テキスト ボックス 159"/>
        <xdr:cNvSpPr txBox="1"/>
      </xdr:nvSpPr>
      <xdr:spPr>
        <a:xfrm>
          <a:off x="1066800" y="10255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3" name="テキスト ボックス 162"/>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[146,572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維持補修費のうち除雪対策費の減や会計年度任用職員の人数の減により、前年度比1,182</a:t>
          </a:r>
          <a:r>
            <a:rPr kumimoji="1" lang="ja-JP" altLang="en-US" sz="1300">
              <a:latin typeface="ＭＳ Ｐゴシック"/>
              <a:ea typeface="ＭＳ Ｐゴシック"/>
            </a:rPr>
            <a:t>円減となっている。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物件費については、平成</a:t>
          </a:r>
          <a:r>
            <a:rPr kumimoji="1" lang="en-US" altLang="ja-JP" sz="1300">
              <a:latin typeface="ＭＳ Ｐゴシック"/>
              <a:ea typeface="ＭＳ Ｐゴシック"/>
            </a:rPr>
            <a:t>23</a:t>
          </a:r>
          <a:r>
            <a:rPr kumimoji="1" lang="ja-JP" altLang="en-US" sz="1300">
              <a:latin typeface="ＭＳ Ｐゴシック"/>
              <a:ea typeface="ＭＳ Ｐゴシック"/>
            </a:rPr>
            <a:t>年度、平成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に行政改革大綱及び推進計画を策定し、その実行により削減に努めてきた。類似団体と比較して低くなっている要因としては、ゴミ処理業務や消防業務などを一部事務組合で行っていることが挙げられるため、今後はこれらを含めた経費についても抑制し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4" name="テキスト ボックス 173"/>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1460"/>
    <xdr:sp macro="" textlink="">
      <xdr:nvSpPr>
        <xdr:cNvPr id="182" name="テキスト ボックス 181"/>
        <xdr:cNvSpPr txBox="1"/>
      </xdr:nvSpPr>
      <xdr:spPr>
        <a:xfrm>
          <a:off x="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4" name="テキスト ボックス 183"/>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1460"/>
    <xdr:sp macro="" textlink="">
      <xdr:nvSpPr>
        <xdr:cNvPr id="187" name="人件費・物件費等の状況最小値テキスト"/>
        <xdr:cNvSpPr txBox="1"/>
      </xdr:nvSpPr>
      <xdr:spPr>
        <a:xfrm>
          <a:off x="5041900" y="153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1460"/>
    <xdr:sp macro="" textlink="">
      <xdr:nvSpPr>
        <xdr:cNvPr id="189" name="人件費・物件費等の状況最大値テキスト"/>
        <xdr:cNvSpPr txBox="1"/>
      </xdr:nvSpPr>
      <xdr:spPr>
        <a:xfrm>
          <a:off x="50419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52070</xdr:rowOff>
    </xdr:from>
    <xdr:to xmlns:xdr="http://schemas.openxmlformats.org/drawingml/2006/spreadsheetDrawing">
      <xdr:col>23</xdr:col>
      <xdr:colOff>133350</xdr:colOff>
      <xdr:row>83</xdr:row>
      <xdr:rowOff>59690</xdr:rowOff>
    </xdr:to>
    <xdr:cxnSp macro="">
      <xdr:nvCxnSpPr>
        <xdr:cNvPr id="191" name="直線コネクタ 190"/>
        <xdr:cNvCxnSpPr/>
      </xdr:nvCxnSpPr>
      <xdr:spPr>
        <a:xfrm flipV="1">
          <a:off x="4114800" y="142824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59690</xdr:rowOff>
    </xdr:from>
    <xdr:to xmlns:xdr="http://schemas.openxmlformats.org/drawingml/2006/spreadsheetDrawing">
      <xdr:col>19</xdr:col>
      <xdr:colOff>133350</xdr:colOff>
      <xdr:row>83</xdr:row>
      <xdr:rowOff>88900</xdr:rowOff>
    </xdr:to>
    <xdr:cxnSp macro="">
      <xdr:nvCxnSpPr>
        <xdr:cNvPr id="194" name="直線コネクタ 193"/>
        <xdr:cNvCxnSpPr/>
      </xdr:nvCxnSpPr>
      <xdr:spPr>
        <a:xfrm flipV="1">
          <a:off x="3225800" y="142900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34925</xdr:rowOff>
    </xdr:from>
    <xdr:to xmlns:xdr="http://schemas.openxmlformats.org/drawingml/2006/spreadsheetDrawing">
      <xdr:col>15</xdr:col>
      <xdr:colOff>82550</xdr:colOff>
      <xdr:row>83</xdr:row>
      <xdr:rowOff>88900</xdr:rowOff>
    </xdr:to>
    <xdr:cxnSp macro="">
      <xdr:nvCxnSpPr>
        <xdr:cNvPr id="197" name="直線コネクタ 196"/>
        <xdr:cNvCxnSpPr/>
      </xdr:nvCxnSpPr>
      <xdr:spPr>
        <a:xfrm>
          <a:off x="2336800" y="142652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61595</xdr:rowOff>
    </xdr:from>
    <xdr:to xmlns:xdr="http://schemas.openxmlformats.org/drawingml/2006/spreadsheetDrawing">
      <xdr:col>11</xdr:col>
      <xdr:colOff>31750</xdr:colOff>
      <xdr:row>83</xdr:row>
      <xdr:rowOff>34925</xdr:rowOff>
    </xdr:to>
    <xdr:cxnSp macro="">
      <xdr:nvCxnSpPr>
        <xdr:cNvPr id="200" name="直線コネクタ 199"/>
        <xdr:cNvCxnSpPr/>
      </xdr:nvCxnSpPr>
      <xdr:spPr>
        <a:xfrm>
          <a:off x="1447800" y="1412049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1460"/>
    <xdr:sp macro="" textlink="">
      <xdr:nvSpPr>
        <xdr:cNvPr id="204" name="テキスト ボックス 203"/>
        <xdr:cNvSpPr txBox="1"/>
      </xdr:nvSpPr>
      <xdr:spPr>
        <a:xfrm>
          <a:off x="1066800" y="14305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1270</xdr:rowOff>
    </xdr:from>
    <xdr:to xmlns:xdr="http://schemas.openxmlformats.org/drawingml/2006/spreadsheetDrawing">
      <xdr:col>23</xdr:col>
      <xdr:colOff>184150</xdr:colOff>
      <xdr:row>83</xdr:row>
      <xdr:rowOff>102870</xdr:rowOff>
    </xdr:to>
    <xdr:sp macro="" textlink="">
      <xdr:nvSpPr>
        <xdr:cNvPr id="210" name="楕円 209"/>
        <xdr:cNvSpPr/>
      </xdr:nvSpPr>
      <xdr:spPr>
        <a:xfrm>
          <a:off x="49022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17780</xdr:rowOff>
    </xdr:from>
    <xdr:ext cx="762000" cy="251460"/>
    <xdr:sp macro="" textlink="">
      <xdr:nvSpPr>
        <xdr:cNvPr id="211" name="人件費・物件費等の状況該当値テキスト"/>
        <xdr:cNvSpPr txBox="1"/>
      </xdr:nvSpPr>
      <xdr:spPr>
        <a:xfrm>
          <a:off x="5041900" y="140766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8890</xdr:rowOff>
    </xdr:from>
    <xdr:to xmlns:xdr="http://schemas.openxmlformats.org/drawingml/2006/spreadsheetDrawing">
      <xdr:col>19</xdr:col>
      <xdr:colOff>184150</xdr:colOff>
      <xdr:row>83</xdr:row>
      <xdr:rowOff>110490</xdr:rowOff>
    </xdr:to>
    <xdr:sp macro="" textlink="">
      <xdr:nvSpPr>
        <xdr:cNvPr id="212" name="楕円 211"/>
        <xdr:cNvSpPr/>
      </xdr:nvSpPr>
      <xdr:spPr>
        <a:xfrm>
          <a:off x="4064000" y="142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120650</xdr:rowOff>
    </xdr:from>
    <xdr:ext cx="736600" cy="251460"/>
    <xdr:sp macro="" textlink="">
      <xdr:nvSpPr>
        <xdr:cNvPr id="213" name="テキスト ボックス 212"/>
        <xdr:cNvSpPr txBox="1"/>
      </xdr:nvSpPr>
      <xdr:spPr>
        <a:xfrm>
          <a:off x="3733800" y="140081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38100</xdr:rowOff>
    </xdr:from>
    <xdr:to xmlns:xdr="http://schemas.openxmlformats.org/drawingml/2006/spreadsheetDrawing">
      <xdr:col>15</xdr:col>
      <xdr:colOff>133350</xdr:colOff>
      <xdr:row>83</xdr:row>
      <xdr:rowOff>139700</xdr:rowOff>
    </xdr:to>
    <xdr:sp macro="" textlink="">
      <xdr:nvSpPr>
        <xdr:cNvPr id="214" name="楕円 213"/>
        <xdr:cNvSpPr/>
      </xdr:nvSpPr>
      <xdr:spPr>
        <a:xfrm>
          <a:off x="31750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149860</xdr:rowOff>
    </xdr:from>
    <xdr:ext cx="762000" cy="259080"/>
    <xdr:sp macro="" textlink="">
      <xdr:nvSpPr>
        <xdr:cNvPr id="215" name="テキスト ボックス 214"/>
        <xdr:cNvSpPr txBox="1"/>
      </xdr:nvSpPr>
      <xdr:spPr>
        <a:xfrm>
          <a:off x="2844800" y="1403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155575</xdr:rowOff>
    </xdr:from>
    <xdr:to xmlns:xdr="http://schemas.openxmlformats.org/drawingml/2006/spreadsheetDrawing">
      <xdr:col>11</xdr:col>
      <xdr:colOff>82550</xdr:colOff>
      <xdr:row>83</xdr:row>
      <xdr:rowOff>86360</xdr:rowOff>
    </xdr:to>
    <xdr:sp macro="" textlink="">
      <xdr:nvSpPr>
        <xdr:cNvPr id="216" name="楕円 215"/>
        <xdr:cNvSpPr/>
      </xdr:nvSpPr>
      <xdr:spPr>
        <a:xfrm>
          <a:off x="2286000" y="14214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95885</xdr:rowOff>
    </xdr:from>
    <xdr:ext cx="762000" cy="259080"/>
    <xdr:sp macro="" textlink="">
      <xdr:nvSpPr>
        <xdr:cNvPr id="217" name="テキスト ボックス 216"/>
        <xdr:cNvSpPr txBox="1"/>
      </xdr:nvSpPr>
      <xdr:spPr>
        <a:xfrm>
          <a:off x="1955800" y="1398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10795</xdr:rowOff>
    </xdr:from>
    <xdr:to xmlns:xdr="http://schemas.openxmlformats.org/drawingml/2006/spreadsheetDrawing">
      <xdr:col>7</xdr:col>
      <xdr:colOff>31750</xdr:colOff>
      <xdr:row>82</xdr:row>
      <xdr:rowOff>112395</xdr:rowOff>
    </xdr:to>
    <xdr:sp macro="" textlink="">
      <xdr:nvSpPr>
        <xdr:cNvPr id="218" name="楕円 217"/>
        <xdr:cNvSpPr/>
      </xdr:nvSpPr>
      <xdr:spPr>
        <a:xfrm>
          <a:off x="1397000" y="140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122555</xdr:rowOff>
    </xdr:from>
    <xdr:ext cx="762000" cy="251460"/>
    <xdr:sp macro="" textlink="">
      <xdr:nvSpPr>
        <xdr:cNvPr id="219" name="テキスト ボックス 218"/>
        <xdr:cNvSpPr txBox="1"/>
      </xdr:nvSpPr>
      <xdr:spPr>
        <a:xfrm>
          <a:off x="1066800" y="138385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2" name="テキスト ボックス 221"/>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類似団体とほぼ同値であり、</a:t>
          </a:r>
          <a:r>
            <a:rPr kumimoji="1" lang="en-US" altLang="ja-JP" sz="1300">
              <a:latin typeface="ＭＳ Ｐゴシック"/>
              <a:ea typeface="ＭＳ Ｐゴシック"/>
            </a:rPr>
            <a:t>100</a:t>
          </a:r>
          <a:r>
            <a:rPr kumimoji="1" lang="ja-JP" altLang="en-US" sz="1300">
              <a:latin typeface="ＭＳ Ｐゴシック"/>
              <a:ea typeface="ＭＳ Ｐゴシック"/>
            </a:rPr>
            <a:t>を下回った値となっている。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今後とも引き続き、適正な給与水準を維持するよう努める。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1460"/>
    <xdr:sp macro="" textlink="">
      <xdr:nvSpPr>
        <xdr:cNvPr id="236" name="テキスト ボックス 235"/>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1460"/>
    <xdr:sp macro="" textlink="">
      <xdr:nvSpPr>
        <xdr:cNvPr id="240" name="テキスト ボックス 239"/>
        <xdr:cNvSpPr txBox="1"/>
      </xdr:nvSpPr>
      <xdr:spPr>
        <a:xfrm>
          <a:off x="12065000" y="147643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1460"/>
    <xdr:sp macro="" textlink="">
      <xdr:nvSpPr>
        <xdr:cNvPr id="246" name="テキスト ボックス 245"/>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0" name="テキスト ボックス 249"/>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143510</xdr:rowOff>
    </xdr:from>
    <xdr:to xmlns:xdr="http://schemas.openxmlformats.org/drawingml/2006/spreadsheetDrawing">
      <xdr:col>81</xdr:col>
      <xdr:colOff>44450</xdr:colOff>
      <xdr:row>84</xdr:row>
      <xdr:rowOff>158115</xdr:rowOff>
    </xdr:to>
    <xdr:cxnSp macro="">
      <xdr:nvCxnSpPr>
        <xdr:cNvPr id="257" name="直線コネクタ 256"/>
        <xdr:cNvCxnSpPr/>
      </xdr:nvCxnSpPr>
      <xdr:spPr>
        <a:xfrm>
          <a:off x="16179800" y="1454531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2000" cy="259080"/>
    <xdr:sp macro="" textlink="">
      <xdr:nvSpPr>
        <xdr:cNvPr id="258" name="給与水準   （国との比較）平均値テキスト"/>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127635</xdr:rowOff>
    </xdr:from>
    <xdr:to xmlns:xdr="http://schemas.openxmlformats.org/drawingml/2006/spreadsheetDrawing">
      <xdr:col>77</xdr:col>
      <xdr:colOff>44450</xdr:colOff>
      <xdr:row>84</xdr:row>
      <xdr:rowOff>143510</xdr:rowOff>
    </xdr:to>
    <xdr:cxnSp macro="">
      <xdr:nvCxnSpPr>
        <xdr:cNvPr id="260" name="直線コネクタ 259"/>
        <xdr:cNvCxnSpPr/>
      </xdr:nvCxnSpPr>
      <xdr:spPr>
        <a:xfrm>
          <a:off x="15290800" y="145294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17780</xdr:rowOff>
    </xdr:from>
    <xdr:ext cx="736600" cy="251460"/>
    <xdr:sp macro="" textlink="">
      <xdr:nvSpPr>
        <xdr:cNvPr id="262" name="テキスト ボックス 261"/>
        <xdr:cNvSpPr txBox="1"/>
      </xdr:nvSpPr>
      <xdr:spPr>
        <a:xfrm>
          <a:off x="15798800" y="142481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127635</xdr:rowOff>
    </xdr:from>
    <xdr:to xmlns:xdr="http://schemas.openxmlformats.org/drawingml/2006/spreadsheetDrawing">
      <xdr:col>72</xdr:col>
      <xdr:colOff>203200</xdr:colOff>
      <xdr:row>85</xdr:row>
      <xdr:rowOff>16510</xdr:rowOff>
    </xdr:to>
    <xdr:cxnSp macro="">
      <xdr:nvCxnSpPr>
        <xdr:cNvPr id="263" name="直線コネクタ 262"/>
        <xdr:cNvCxnSpPr/>
      </xdr:nvCxnSpPr>
      <xdr:spPr>
        <a:xfrm flipV="1">
          <a:off x="14401800" y="1452943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17780</xdr:rowOff>
    </xdr:from>
    <xdr:ext cx="762000" cy="251460"/>
    <xdr:sp macro="" textlink="">
      <xdr:nvSpPr>
        <xdr:cNvPr id="265" name="テキスト ボックス 264"/>
        <xdr:cNvSpPr txBox="1"/>
      </xdr:nvSpPr>
      <xdr:spPr>
        <a:xfrm>
          <a:off x="14909800" y="142481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1905</xdr:rowOff>
    </xdr:from>
    <xdr:to xmlns:xdr="http://schemas.openxmlformats.org/drawingml/2006/spreadsheetDrawing">
      <xdr:col>68</xdr:col>
      <xdr:colOff>152400</xdr:colOff>
      <xdr:row>85</xdr:row>
      <xdr:rowOff>16510</xdr:rowOff>
    </xdr:to>
    <xdr:cxnSp macro="">
      <xdr:nvCxnSpPr>
        <xdr:cNvPr id="266" name="直線コネクタ 265"/>
        <xdr:cNvCxnSpPr/>
      </xdr:nvCxnSpPr>
      <xdr:spPr>
        <a:xfrm>
          <a:off x="13512800" y="145751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203200</xdr:colOff>
      <xdr:row>85</xdr:row>
      <xdr:rowOff>37465</xdr:rowOff>
    </xdr:to>
    <xdr:sp macro="" textlink="">
      <xdr:nvSpPr>
        <xdr:cNvPr id="267" name="フローチャート: 判断 266"/>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47625</xdr:rowOff>
    </xdr:from>
    <xdr:ext cx="762000" cy="259080"/>
    <xdr:sp macro="" textlink="">
      <xdr:nvSpPr>
        <xdr:cNvPr id="268" name="テキスト ボックス 267"/>
        <xdr:cNvSpPr txBox="1"/>
      </xdr:nvSpPr>
      <xdr:spPr>
        <a:xfrm>
          <a:off x="14020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47625</xdr:rowOff>
    </xdr:from>
    <xdr:ext cx="762000" cy="259080"/>
    <xdr:sp macro="" textlink="">
      <xdr:nvSpPr>
        <xdr:cNvPr id="270" name="テキスト ボックス 269"/>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107315</xdr:rowOff>
    </xdr:from>
    <xdr:to xmlns:xdr="http://schemas.openxmlformats.org/drawingml/2006/spreadsheetDrawing">
      <xdr:col>81</xdr:col>
      <xdr:colOff>95250</xdr:colOff>
      <xdr:row>85</xdr:row>
      <xdr:rowOff>37465</xdr:rowOff>
    </xdr:to>
    <xdr:sp macro="" textlink="">
      <xdr:nvSpPr>
        <xdr:cNvPr id="276" name="楕円 275"/>
        <xdr:cNvSpPr/>
      </xdr:nvSpPr>
      <xdr:spPr>
        <a:xfrm>
          <a:off x="16967200" y="14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79375</xdr:rowOff>
    </xdr:from>
    <xdr:ext cx="762000" cy="258445"/>
    <xdr:sp macro="" textlink="">
      <xdr:nvSpPr>
        <xdr:cNvPr id="277" name="給与水準   （国との比較）該当値テキスト"/>
        <xdr:cNvSpPr txBox="1"/>
      </xdr:nvSpPr>
      <xdr:spPr>
        <a:xfrm>
          <a:off x="17106900" y="14481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92075</xdr:rowOff>
    </xdr:from>
    <xdr:to xmlns:xdr="http://schemas.openxmlformats.org/drawingml/2006/spreadsheetDrawing">
      <xdr:col>77</xdr:col>
      <xdr:colOff>95250</xdr:colOff>
      <xdr:row>85</xdr:row>
      <xdr:rowOff>22225</xdr:rowOff>
    </xdr:to>
    <xdr:sp macro="" textlink="">
      <xdr:nvSpPr>
        <xdr:cNvPr id="278" name="楕円 277"/>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6985</xdr:rowOff>
    </xdr:from>
    <xdr:ext cx="736600" cy="251460"/>
    <xdr:sp macro="" textlink="">
      <xdr:nvSpPr>
        <xdr:cNvPr id="279" name="テキスト ボックス 278"/>
        <xdr:cNvSpPr txBox="1"/>
      </xdr:nvSpPr>
      <xdr:spPr>
        <a:xfrm>
          <a:off x="15798800" y="145802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80" name="楕円 279"/>
        <xdr:cNvSpPr/>
      </xdr:nvSpPr>
      <xdr:spPr>
        <a:xfrm>
          <a:off x="152400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81" name="テキスト ボックス 280"/>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137160</xdr:rowOff>
    </xdr:from>
    <xdr:to xmlns:xdr="http://schemas.openxmlformats.org/drawingml/2006/spreadsheetDrawing">
      <xdr:col>68</xdr:col>
      <xdr:colOff>203200</xdr:colOff>
      <xdr:row>85</xdr:row>
      <xdr:rowOff>67310</xdr:rowOff>
    </xdr:to>
    <xdr:sp macro="" textlink="">
      <xdr:nvSpPr>
        <xdr:cNvPr id="282" name="楕円 281"/>
        <xdr:cNvSpPr/>
      </xdr:nvSpPr>
      <xdr:spPr>
        <a:xfrm>
          <a:off x="14351000" y="145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52070</xdr:rowOff>
    </xdr:from>
    <xdr:ext cx="762000" cy="251460"/>
    <xdr:sp macro="" textlink="">
      <xdr:nvSpPr>
        <xdr:cNvPr id="283" name="テキスト ボックス 282"/>
        <xdr:cNvSpPr txBox="1"/>
      </xdr:nvSpPr>
      <xdr:spPr>
        <a:xfrm>
          <a:off x="14020800" y="14625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122555</xdr:rowOff>
    </xdr:from>
    <xdr:to xmlns:xdr="http://schemas.openxmlformats.org/drawingml/2006/spreadsheetDrawing">
      <xdr:col>64</xdr:col>
      <xdr:colOff>152400</xdr:colOff>
      <xdr:row>85</xdr:row>
      <xdr:rowOff>52705</xdr:rowOff>
    </xdr:to>
    <xdr:sp macro="" textlink="">
      <xdr:nvSpPr>
        <xdr:cNvPr id="284" name="楕円 283"/>
        <xdr:cNvSpPr/>
      </xdr:nvSpPr>
      <xdr:spPr>
        <a:xfrm>
          <a:off x="134620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37465</xdr:rowOff>
    </xdr:from>
    <xdr:ext cx="762000" cy="259080"/>
    <xdr:sp macro="" textlink="">
      <xdr:nvSpPr>
        <xdr:cNvPr id="285" name="テキスト ボックス 284"/>
        <xdr:cNvSpPr txBox="1"/>
      </xdr:nvSpPr>
      <xdr:spPr>
        <a:xfrm>
          <a:off x="13131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8" name="テキスト ボックス 287"/>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定員適正化計画の前倒し実施による職員数の減少により、類似団体平均より</a:t>
          </a:r>
          <a:r>
            <a:rPr kumimoji="1" lang="en-US" altLang="ja-JP" sz="1300">
              <a:latin typeface="ＭＳ Ｐゴシック"/>
              <a:ea typeface="ＭＳ Ｐゴシック"/>
            </a:rPr>
            <a:t>1.52</a:t>
          </a:r>
          <a:r>
            <a:rPr kumimoji="1" lang="ja-JP" altLang="en-US" sz="1300">
              <a:latin typeface="ＭＳ Ｐゴシック"/>
              <a:ea typeface="ＭＳ Ｐゴシック"/>
            </a:rPr>
            <a:t>人少なくなっている。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地方分権により業務が増えているところではあるが、今後も類似団体の動向も考慮しながら、適正な職員配置の検討を進めていく。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1460"/>
    <xdr:sp macro="" textlink="">
      <xdr:nvSpPr>
        <xdr:cNvPr id="311" name="テキスト ボックス 310"/>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1460"/>
    <xdr:sp macro="" textlink="">
      <xdr:nvSpPr>
        <xdr:cNvPr id="313" name="テキスト ボックス 312"/>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1460"/>
    <xdr:sp macro="" textlink="">
      <xdr:nvSpPr>
        <xdr:cNvPr id="318" name="定員管理の状況最小値テキスト"/>
        <xdr:cNvSpPr txBox="1"/>
      </xdr:nvSpPr>
      <xdr:spPr>
        <a:xfrm>
          <a:off x="17106900" y="113798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161925</xdr:rowOff>
    </xdr:from>
    <xdr:to xmlns:xdr="http://schemas.openxmlformats.org/drawingml/2006/spreadsheetDrawing">
      <xdr:col>81</xdr:col>
      <xdr:colOff>44450</xdr:colOff>
      <xdr:row>61</xdr:row>
      <xdr:rowOff>1270</xdr:rowOff>
    </xdr:to>
    <xdr:cxnSp macro="">
      <xdr:nvCxnSpPr>
        <xdr:cNvPr id="322" name="直線コネクタ 321"/>
        <xdr:cNvCxnSpPr/>
      </xdr:nvCxnSpPr>
      <xdr:spPr>
        <a:xfrm flipV="1">
          <a:off x="16179800" y="104489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2000" cy="251460"/>
    <xdr:sp macro="" textlink="">
      <xdr:nvSpPr>
        <xdr:cNvPr id="323" name="定員管理の状況平均値テキスト"/>
        <xdr:cNvSpPr txBox="1"/>
      </xdr:nvSpPr>
      <xdr:spPr>
        <a:xfrm>
          <a:off x="17106900" y="105448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1270</xdr:rowOff>
    </xdr:from>
    <xdr:to xmlns:xdr="http://schemas.openxmlformats.org/drawingml/2006/spreadsheetDrawing">
      <xdr:col>77</xdr:col>
      <xdr:colOff>44450</xdr:colOff>
      <xdr:row>61</xdr:row>
      <xdr:rowOff>7620</xdr:rowOff>
    </xdr:to>
    <xdr:cxnSp macro="">
      <xdr:nvCxnSpPr>
        <xdr:cNvPr id="325" name="直線コネクタ 324"/>
        <xdr:cNvCxnSpPr/>
      </xdr:nvCxnSpPr>
      <xdr:spPr>
        <a:xfrm flipV="1">
          <a:off x="15290800" y="104597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6600" cy="251460"/>
    <xdr:sp macro="" textlink="">
      <xdr:nvSpPr>
        <xdr:cNvPr id="327" name="テキスト ボックス 326"/>
        <xdr:cNvSpPr txBox="1"/>
      </xdr:nvSpPr>
      <xdr:spPr>
        <a:xfrm>
          <a:off x="15798800" y="106476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171450</xdr:rowOff>
    </xdr:from>
    <xdr:to xmlns:xdr="http://schemas.openxmlformats.org/drawingml/2006/spreadsheetDrawing">
      <xdr:col>72</xdr:col>
      <xdr:colOff>203200</xdr:colOff>
      <xdr:row>61</xdr:row>
      <xdr:rowOff>7620</xdr:rowOff>
    </xdr:to>
    <xdr:cxnSp macro="">
      <xdr:nvCxnSpPr>
        <xdr:cNvPr id="328" name="直線コネクタ 327"/>
        <xdr:cNvCxnSpPr/>
      </xdr:nvCxnSpPr>
      <xdr:spPr>
        <a:xfrm>
          <a:off x="14401800" y="104584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2000" cy="258445"/>
    <xdr:sp macro="" textlink="">
      <xdr:nvSpPr>
        <xdr:cNvPr id="330" name="テキスト ボックス 329"/>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171450</xdr:rowOff>
    </xdr:from>
    <xdr:to xmlns:xdr="http://schemas.openxmlformats.org/drawingml/2006/spreadsheetDrawing">
      <xdr:col>68</xdr:col>
      <xdr:colOff>152400</xdr:colOff>
      <xdr:row>60</xdr:row>
      <xdr:rowOff>171450</xdr:rowOff>
    </xdr:to>
    <xdr:cxnSp macro="">
      <xdr:nvCxnSpPr>
        <xdr:cNvPr id="331" name="直線コネクタ 330"/>
        <xdr:cNvCxnSpPr/>
      </xdr:nvCxnSpPr>
      <xdr:spPr>
        <a:xfrm>
          <a:off x="13512800" y="104584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203200</xdr:colOff>
      <xdr:row>61</xdr:row>
      <xdr:rowOff>160020</xdr:rowOff>
    </xdr:to>
    <xdr:sp macro="" textlink="">
      <xdr:nvSpPr>
        <xdr:cNvPr id="332" name="フローチャート: 判断 331"/>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2000" cy="251460"/>
    <xdr:sp macro="" textlink="">
      <xdr:nvSpPr>
        <xdr:cNvPr id="333" name="テキスト ボックス 332"/>
        <xdr:cNvSpPr txBox="1"/>
      </xdr:nvSpPr>
      <xdr:spPr>
        <a:xfrm>
          <a:off x="14020800" y="10603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2000" cy="259080"/>
    <xdr:sp macro="" textlink="">
      <xdr:nvSpPr>
        <xdr:cNvPr id="335" name="テキスト ボックス 334"/>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6" name="テキスト ボックス 335"/>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7" name="テキスト ボックス 336"/>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8" name="テキスト ボックス 337"/>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9" name="テキスト ボックス 338"/>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40" name="テキスト ボックス 339"/>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111125</xdr:rowOff>
    </xdr:from>
    <xdr:to xmlns:xdr="http://schemas.openxmlformats.org/drawingml/2006/spreadsheetDrawing">
      <xdr:col>81</xdr:col>
      <xdr:colOff>95250</xdr:colOff>
      <xdr:row>61</xdr:row>
      <xdr:rowOff>41275</xdr:rowOff>
    </xdr:to>
    <xdr:sp macro="" textlink="">
      <xdr:nvSpPr>
        <xdr:cNvPr id="341" name="楕円 340"/>
        <xdr:cNvSpPr/>
      </xdr:nvSpPr>
      <xdr:spPr>
        <a:xfrm>
          <a:off x="169672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127635</xdr:rowOff>
    </xdr:from>
    <xdr:ext cx="762000" cy="259080"/>
    <xdr:sp macro="" textlink="">
      <xdr:nvSpPr>
        <xdr:cNvPr id="342" name="定員管理の状況該当値テキスト"/>
        <xdr:cNvSpPr txBox="1"/>
      </xdr:nvSpPr>
      <xdr:spPr>
        <a:xfrm>
          <a:off x="17106900" y="10243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121920</xdr:rowOff>
    </xdr:from>
    <xdr:to xmlns:xdr="http://schemas.openxmlformats.org/drawingml/2006/spreadsheetDrawing">
      <xdr:col>77</xdr:col>
      <xdr:colOff>95250</xdr:colOff>
      <xdr:row>61</xdr:row>
      <xdr:rowOff>52070</xdr:rowOff>
    </xdr:to>
    <xdr:sp macro="" textlink="">
      <xdr:nvSpPr>
        <xdr:cNvPr id="343" name="楕円 342"/>
        <xdr:cNvSpPr/>
      </xdr:nvSpPr>
      <xdr:spPr>
        <a:xfrm>
          <a:off x="16129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62230</xdr:rowOff>
    </xdr:from>
    <xdr:ext cx="736600" cy="259080"/>
    <xdr:sp macro="" textlink="">
      <xdr:nvSpPr>
        <xdr:cNvPr id="344" name="テキスト ボックス 343"/>
        <xdr:cNvSpPr txBox="1"/>
      </xdr:nvSpPr>
      <xdr:spPr>
        <a:xfrm>
          <a:off x="15798800" y="10177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128270</xdr:rowOff>
    </xdr:from>
    <xdr:to xmlns:xdr="http://schemas.openxmlformats.org/drawingml/2006/spreadsheetDrawing">
      <xdr:col>73</xdr:col>
      <xdr:colOff>44450</xdr:colOff>
      <xdr:row>61</xdr:row>
      <xdr:rowOff>58420</xdr:rowOff>
    </xdr:to>
    <xdr:sp macro="" textlink="">
      <xdr:nvSpPr>
        <xdr:cNvPr id="345" name="楕円 344"/>
        <xdr:cNvSpPr/>
      </xdr:nvSpPr>
      <xdr:spPr>
        <a:xfrm>
          <a:off x="152400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69215</xdr:rowOff>
    </xdr:from>
    <xdr:ext cx="762000" cy="259080"/>
    <xdr:sp macro="" textlink="">
      <xdr:nvSpPr>
        <xdr:cNvPr id="346" name="テキスト ボックス 345"/>
        <xdr:cNvSpPr txBox="1"/>
      </xdr:nvSpPr>
      <xdr:spPr>
        <a:xfrm>
          <a:off x="14909800" y="10184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120650</xdr:rowOff>
    </xdr:from>
    <xdr:to xmlns:xdr="http://schemas.openxmlformats.org/drawingml/2006/spreadsheetDrawing">
      <xdr:col>68</xdr:col>
      <xdr:colOff>203200</xdr:colOff>
      <xdr:row>61</xdr:row>
      <xdr:rowOff>50800</xdr:rowOff>
    </xdr:to>
    <xdr:sp macro="" textlink="">
      <xdr:nvSpPr>
        <xdr:cNvPr id="347" name="楕円 346"/>
        <xdr:cNvSpPr/>
      </xdr:nvSpPr>
      <xdr:spPr>
        <a:xfrm>
          <a:off x="143510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60960</xdr:rowOff>
    </xdr:from>
    <xdr:ext cx="762000" cy="259080"/>
    <xdr:sp macro="" textlink="">
      <xdr:nvSpPr>
        <xdr:cNvPr id="348" name="テキスト ボックス 347"/>
        <xdr:cNvSpPr txBox="1"/>
      </xdr:nvSpPr>
      <xdr:spPr>
        <a:xfrm>
          <a:off x="14020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49" name="楕円 348"/>
        <xdr:cNvSpPr/>
      </xdr:nvSpPr>
      <xdr:spPr>
        <a:xfrm>
          <a:off x="134620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60960</xdr:rowOff>
    </xdr:from>
    <xdr:ext cx="762000" cy="259080"/>
    <xdr:sp macro="" textlink="">
      <xdr:nvSpPr>
        <xdr:cNvPr id="350" name="テキスト ボックス 349"/>
        <xdr:cNvSpPr txBox="1"/>
      </xdr:nvSpPr>
      <xdr:spPr>
        <a:xfrm>
          <a:off x="13131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3" name="テキスト ボックス 352"/>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臨時財政対策債等の償還終了により、前年度比0.6ポイント減となった。</a:t>
          </a:r>
          <a:endParaRPr kumimoji="1" lang="en-US" altLang="ja-JP" sz="1300">
            <a:solidFill>
              <a:srgbClr val="FF0000"/>
            </a:solidFill>
            <a:latin typeface="ＭＳ Ｐゴシック"/>
            <a:ea typeface="ＭＳ Ｐゴシック"/>
          </a:endParaRPr>
        </a:p>
        <a:p>
          <a:r>
            <a:rPr kumimoji="1" lang="ja-JP" altLang="en-US" sz="1300">
              <a:latin typeface="ＭＳ Ｐゴシック"/>
              <a:ea typeface="ＭＳ Ｐゴシック"/>
            </a:rPr>
            <a:t>　償還額は</a:t>
          </a:r>
          <a:r>
            <a:rPr kumimoji="1" lang="ja-JP" altLang="en-US" sz="1300">
              <a:latin typeface="ＭＳ Ｐゴシック"/>
              <a:ea typeface="ＭＳ Ｐゴシック"/>
            </a:rPr>
            <a:t>令和3年度をピークに減少していき、それに伴い実質公債費比率も下降していく見込みではあるが、</a:t>
          </a:r>
          <a:r>
            <a:rPr kumimoji="1" lang="ja-JP" altLang="en-US" sz="1300">
              <a:latin typeface="ＭＳ Ｐゴシック"/>
              <a:ea typeface="ＭＳ Ｐゴシック"/>
            </a:rPr>
            <a:t>今後も投資的事業の選択を行い公債費負担の健全化に努める。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また、繰出を行っている病院事業や下水道事業に対しては、病院中長期計画や下水道事業中期経営計画を基に一層の経営努力を求めていく。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1460"/>
    <xdr:sp macro="" textlink="">
      <xdr:nvSpPr>
        <xdr:cNvPr id="372" name="テキスト ボックス 371"/>
        <xdr:cNvSpPr txBox="1"/>
      </xdr:nvSpPr>
      <xdr:spPr>
        <a:xfrm>
          <a:off x="1206500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1460"/>
    <xdr:sp macro="" textlink="">
      <xdr:nvSpPr>
        <xdr:cNvPr id="374" name="テキスト ボックス 373"/>
        <xdr:cNvSpPr txBox="1"/>
      </xdr:nvSpPr>
      <xdr:spPr>
        <a:xfrm>
          <a:off x="1206500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164465</xdr:rowOff>
    </xdr:from>
    <xdr:to xmlns:xdr="http://schemas.openxmlformats.org/drawingml/2006/spreadsheetDrawing">
      <xdr:col>81</xdr:col>
      <xdr:colOff>44450</xdr:colOff>
      <xdr:row>44</xdr:row>
      <xdr:rowOff>61595</xdr:rowOff>
    </xdr:to>
    <xdr:cxnSp macro="">
      <xdr:nvCxnSpPr>
        <xdr:cNvPr id="386" name="直線コネクタ 385"/>
        <xdr:cNvCxnSpPr/>
      </xdr:nvCxnSpPr>
      <xdr:spPr>
        <a:xfrm flipV="1">
          <a:off x="16179800" y="75368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47625</xdr:rowOff>
    </xdr:from>
    <xdr:ext cx="762000" cy="259080"/>
    <xdr:sp macro="" textlink="">
      <xdr:nvSpPr>
        <xdr:cNvPr id="387" name="公債費負担の状況平均値テキスト"/>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44</xdr:row>
      <xdr:rowOff>61595</xdr:rowOff>
    </xdr:from>
    <xdr:to xmlns:xdr="http://schemas.openxmlformats.org/drawingml/2006/spreadsheetDrawing">
      <xdr:col>77</xdr:col>
      <xdr:colOff>44450</xdr:colOff>
      <xdr:row>44</xdr:row>
      <xdr:rowOff>84455</xdr:rowOff>
    </xdr:to>
    <xdr:cxnSp macro="">
      <xdr:nvCxnSpPr>
        <xdr:cNvPr id="389" name="直線コネクタ 388"/>
        <xdr:cNvCxnSpPr/>
      </xdr:nvCxnSpPr>
      <xdr:spPr>
        <a:xfrm flipV="1">
          <a:off x="15290800" y="76053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120650</xdr:rowOff>
    </xdr:from>
    <xdr:ext cx="736600" cy="251460"/>
    <xdr:sp macro="" textlink="">
      <xdr:nvSpPr>
        <xdr:cNvPr id="391" name="テキスト ボックス 390"/>
        <xdr:cNvSpPr txBox="1"/>
      </xdr:nvSpPr>
      <xdr:spPr>
        <a:xfrm>
          <a:off x="15798800" y="68072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61595</xdr:rowOff>
    </xdr:from>
    <xdr:to xmlns:xdr="http://schemas.openxmlformats.org/drawingml/2006/spreadsheetDrawing">
      <xdr:col>72</xdr:col>
      <xdr:colOff>203200</xdr:colOff>
      <xdr:row>44</xdr:row>
      <xdr:rowOff>84455</xdr:rowOff>
    </xdr:to>
    <xdr:cxnSp macro="">
      <xdr:nvCxnSpPr>
        <xdr:cNvPr id="392" name="直線コネクタ 391"/>
        <xdr:cNvCxnSpPr/>
      </xdr:nvCxnSpPr>
      <xdr:spPr>
        <a:xfrm>
          <a:off x="14401800" y="76053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109220</xdr:rowOff>
    </xdr:from>
    <xdr:ext cx="762000" cy="251460"/>
    <xdr:sp macro="" textlink="">
      <xdr:nvSpPr>
        <xdr:cNvPr id="394" name="テキスト ボックス 393"/>
        <xdr:cNvSpPr txBox="1"/>
      </xdr:nvSpPr>
      <xdr:spPr>
        <a:xfrm>
          <a:off x="14909800" y="6795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152400</xdr:rowOff>
    </xdr:from>
    <xdr:to xmlns:xdr="http://schemas.openxmlformats.org/drawingml/2006/spreadsheetDrawing">
      <xdr:col>68</xdr:col>
      <xdr:colOff>152400</xdr:colOff>
      <xdr:row>44</xdr:row>
      <xdr:rowOff>61595</xdr:rowOff>
    </xdr:to>
    <xdr:cxnSp macro="">
      <xdr:nvCxnSpPr>
        <xdr:cNvPr id="395" name="直線コネクタ 394"/>
        <xdr:cNvCxnSpPr/>
      </xdr:nvCxnSpPr>
      <xdr:spPr>
        <a:xfrm>
          <a:off x="13512800" y="75247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203200</xdr:colOff>
      <xdr:row>41</xdr:row>
      <xdr:rowOff>132715</xdr:rowOff>
    </xdr:to>
    <xdr:sp macro="" textlink="">
      <xdr:nvSpPr>
        <xdr:cNvPr id="396" name="フローチャート: 判断 395"/>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143510</xdr:rowOff>
    </xdr:from>
    <xdr:ext cx="762000" cy="251460"/>
    <xdr:sp macro="" textlink="">
      <xdr:nvSpPr>
        <xdr:cNvPr id="397" name="テキスト ボックス 396"/>
        <xdr:cNvSpPr txBox="1"/>
      </xdr:nvSpPr>
      <xdr:spPr>
        <a:xfrm>
          <a:off x="14020800" y="6830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40640</xdr:rowOff>
    </xdr:from>
    <xdr:ext cx="762000" cy="251460"/>
    <xdr:sp macro="" textlink="">
      <xdr:nvSpPr>
        <xdr:cNvPr id="399" name="テキスト ボックス 398"/>
        <xdr:cNvSpPr txBox="1"/>
      </xdr:nvSpPr>
      <xdr:spPr>
        <a:xfrm>
          <a:off x="13131800" y="68986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113665</xdr:rowOff>
    </xdr:from>
    <xdr:to xmlns:xdr="http://schemas.openxmlformats.org/drawingml/2006/spreadsheetDrawing">
      <xdr:col>81</xdr:col>
      <xdr:colOff>95250</xdr:colOff>
      <xdr:row>44</xdr:row>
      <xdr:rowOff>43815</xdr:rowOff>
    </xdr:to>
    <xdr:sp macro="" textlink="">
      <xdr:nvSpPr>
        <xdr:cNvPr id="405" name="楕円 404"/>
        <xdr:cNvSpPr/>
      </xdr:nvSpPr>
      <xdr:spPr>
        <a:xfrm>
          <a:off x="169672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86360</xdr:rowOff>
    </xdr:from>
    <xdr:ext cx="762000" cy="251460"/>
    <xdr:sp macro="" textlink="">
      <xdr:nvSpPr>
        <xdr:cNvPr id="406" name="公債費負担の状況該当値テキスト"/>
        <xdr:cNvSpPr txBox="1"/>
      </xdr:nvSpPr>
      <xdr:spPr>
        <a:xfrm>
          <a:off x="17106900" y="7458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44</xdr:row>
      <xdr:rowOff>10795</xdr:rowOff>
    </xdr:from>
    <xdr:to xmlns:xdr="http://schemas.openxmlformats.org/drawingml/2006/spreadsheetDrawing">
      <xdr:col>77</xdr:col>
      <xdr:colOff>95250</xdr:colOff>
      <xdr:row>44</xdr:row>
      <xdr:rowOff>112395</xdr:rowOff>
    </xdr:to>
    <xdr:sp macro="" textlink="">
      <xdr:nvSpPr>
        <xdr:cNvPr id="407" name="楕円 406"/>
        <xdr:cNvSpPr/>
      </xdr:nvSpPr>
      <xdr:spPr>
        <a:xfrm>
          <a:off x="16129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97790</xdr:rowOff>
    </xdr:from>
    <xdr:ext cx="736600" cy="251460"/>
    <xdr:sp macro="" textlink="">
      <xdr:nvSpPr>
        <xdr:cNvPr id="408" name="テキスト ボックス 407"/>
        <xdr:cNvSpPr txBox="1"/>
      </xdr:nvSpPr>
      <xdr:spPr>
        <a:xfrm>
          <a:off x="15798800" y="76415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44</xdr:row>
      <xdr:rowOff>33655</xdr:rowOff>
    </xdr:from>
    <xdr:to xmlns:xdr="http://schemas.openxmlformats.org/drawingml/2006/spreadsheetDrawing">
      <xdr:col>73</xdr:col>
      <xdr:colOff>44450</xdr:colOff>
      <xdr:row>44</xdr:row>
      <xdr:rowOff>135255</xdr:rowOff>
    </xdr:to>
    <xdr:sp macro="" textlink="">
      <xdr:nvSpPr>
        <xdr:cNvPr id="409" name="楕円 408"/>
        <xdr:cNvSpPr/>
      </xdr:nvSpPr>
      <xdr:spPr>
        <a:xfrm>
          <a:off x="15240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120650</xdr:rowOff>
    </xdr:from>
    <xdr:ext cx="762000" cy="251460"/>
    <xdr:sp macro="" textlink="">
      <xdr:nvSpPr>
        <xdr:cNvPr id="410" name="テキスト ボックス 409"/>
        <xdr:cNvSpPr txBox="1"/>
      </xdr:nvSpPr>
      <xdr:spPr>
        <a:xfrm>
          <a:off x="14909800" y="7664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10795</xdr:rowOff>
    </xdr:from>
    <xdr:to xmlns:xdr="http://schemas.openxmlformats.org/drawingml/2006/spreadsheetDrawing">
      <xdr:col>68</xdr:col>
      <xdr:colOff>203200</xdr:colOff>
      <xdr:row>44</xdr:row>
      <xdr:rowOff>112395</xdr:rowOff>
    </xdr:to>
    <xdr:sp macro="" textlink="">
      <xdr:nvSpPr>
        <xdr:cNvPr id="411" name="楕円 410"/>
        <xdr:cNvSpPr/>
      </xdr:nvSpPr>
      <xdr:spPr>
        <a:xfrm>
          <a:off x="14351000" y="755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97790</xdr:rowOff>
    </xdr:from>
    <xdr:ext cx="762000" cy="251460"/>
    <xdr:sp macro="" textlink="">
      <xdr:nvSpPr>
        <xdr:cNvPr id="412" name="テキスト ボックス 411"/>
        <xdr:cNvSpPr txBox="1"/>
      </xdr:nvSpPr>
      <xdr:spPr>
        <a:xfrm>
          <a:off x="14020800" y="764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101600</xdr:rowOff>
    </xdr:from>
    <xdr:to xmlns:xdr="http://schemas.openxmlformats.org/drawingml/2006/spreadsheetDrawing">
      <xdr:col>64</xdr:col>
      <xdr:colOff>152400</xdr:colOff>
      <xdr:row>44</xdr:row>
      <xdr:rowOff>31750</xdr:rowOff>
    </xdr:to>
    <xdr:sp macro="" textlink="">
      <xdr:nvSpPr>
        <xdr:cNvPr id="413" name="楕円 412"/>
        <xdr:cNvSpPr/>
      </xdr:nvSpPr>
      <xdr:spPr>
        <a:xfrm>
          <a:off x="13462000" y="747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17780</xdr:rowOff>
    </xdr:from>
    <xdr:ext cx="762000" cy="251460"/>
    <xdr:sp macro="" textlink="">
      <xdr:nvSpPr>
        <xdr:cNvPr id="414" name="テキスト ボックス 413"/>
        <xdr:cNvSpPr txBox="1"/>
      </xdr:nvSpPr>
      <xdr:spPr>
        <a:xfrm>
          <a:off x="13131800" y="7561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7" name="テキスト ボックス 416"/>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地方債現在高の減及び公営企業債等繰入見込額の減などにより前年度比4.3ポイント減</a:t>
          </a:r>
          <a:r>
            <a:rPr kumimoji="1" lang="ja-JP" altLang="en-US" sz="1300">
              <a:latin typeface="ＭＳ Ｐゴシック"/>
              <a:ea typeface="ＭＳ Ｐゴシック"/>
            </a:rPr>
            <a:t>となった。</a:t>
          </a:r>
          <a:r>
            <a:rPr kumimoji="1" lang="ja-JP" altLang="en-US" sz="1300">
              <a:latin typeface="ＭＳ Ｐゴシック"/>
              <a:ea typeface="ＭＳ Ｐゴシック"/>
            </a:rPr>
            <a:t>地方債現在高は災害復旧事業債の</a:t>
          </a:r>
          <a:r>
            <a:rPr kumimoji="1" lang="ja-JP" altLang="en-US" sz="1300">
              <a:latin typeface="ＭＳ Ｐゴシック"/>
              <a:ea typeface="ＭＳ Ｐゴシック"/>
            </a:rPr>
            <a:t>新規借入があったものの、新規借入額よりも元金償還額が大きかったことにより全体として減少した。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今後も新規事業の実施等については徹底した事業選択を行い、継続事業については効果検証による見直しも視野に入れながら、将来負担の軽減に努める。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8" name="テキスト ボックス 427"/>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1460"/>
    <xdr:sp macro="" textlink="">
      <xdr:nvSpPr>
        <xdr:cNvPr id="432" name="テキスト ボックス 431"/>
        <xdr:cNvSpPr txBox="1"/>
      </xdr:nvSpPr>
      <xdr:spPr>
        <a:xfrm>
          <a:off x="12065000" y="375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140335</xdr:rowOff>
    </xdr:from>
    <xdr:to xmlns:xdr="http://schemas.openxmlformats.org/drawingml/2006/spreadsheetDrawing">
      <xdr:col>81</xdr:col>
      <xdr:colOff>44450</xdr:colOff>
      <xdr:row>14</xdr:row>
      <xdr:rowOff>160655</xdr:rowOff>
    </xdr:to>
    <xdr:cxnSp macro="">
      <xdr:nvCxnSpPr>
        <xdr:cNvPr id="446" name="直線コネクタ 445"/>
        <xdr:cNvCxnSpPr/>
      </xdr:nvCxnSpPr>
      <xdr:spPr>
        <a:xfrm flipV="1">
          <a:off x="16179800" y="254063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99695</xdr:rowOff>
    </xdr:from>
    <xdr:ext cx="762000" cy="251460"/>
    <xdr:sp macro="" textlink="">
      <xdr:nvSpPr>
        <xdr:cNvPr id="447" name="将来負担の状況平均値テキスト"/>
        <xdr:cNvSpPr txBox="1"/>
      </xdr:nvSpPr>
      <xdr:spPr>
        <a:xfrm>
          <a:off x="17106900" y="23285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8" name="フローチャート: 判断 447"/>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160655</xdr:rowOff>
    </xdr:from>
    <xdr:to xmlns:xdr="http://schemas.openxmlformats.org/drawingml/2006/spreadsheetDrawing">
      <xdr:col>77</xdr:col>
      <xdr:colOff>44450</xdr:colOff>
      <xdr:row>15</xdr:row>
      <xdr:rowOff>19685</xdr:rowOff>
    </xdr:to>
    <xdr:cxnSp macro="">
      <xdr:nvCxnSpPr>
        <xdr:cNvPr id="449" name="直線コネクタ 448"/>
        <xdr:cNvCxnSpPr/>
      </xdr:nvCxnSpPr>
      <xdr:spPr>
        <a:xfrm flipV="1">
          <a:off x="15290800" y="25609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50" name="フローチャート: 判断 449"/>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51" name="テキスト ボックス 450"/>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19685</xdr:rowOff>
    </xdr:from>
    <xdr:to xmlns:xdr="http://schemas.openxmlformats.org/drawingml/2006/spreadsheetDrawing">
      <xdr:col>72</xdr:col>
      <xdr:colOff>203200</xdr:colOff>
      <xdr:row>15</xdr:row>
      <xdr:rowOff>99695</xdr:rowOff>
    </xdr:to>
    <xdr:cxnSp macro="">
      <xdr:nvCxnSpPr>
        <xdr:cNvPr id="452" name="直線コネクタ 451"/>
        <xdr:cNvCxnSpPr/>
      </xdr:nvCxnSpPr>
      <xdr:spPr>
        <a:xfrm flipV="1">
          <a:off x="14401800" y="259143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3" name="フローチャート: 判断 452"/>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1460"/>
    <xdr:sp macro="" textlink="">
      <xdr:nvSpPr>
        <xdr:cNvPr id="454" name="テキスト ボックス 453"/>
        <xdr:cNvSpPr txBox="1"/>
      </xdr:nvSpPr>
      <xdr:spPr>
        <a:xfrm>
          <a:off x="14909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99695</xdr:rowOff>
    </xdr:from>
    <xdr:to xmlns:xdr="http://schemas.openxmlformats.org/drawingml/2006/spreadsheetDrawing">
      <xdr:col>68</xdr:col>
      <xdr:colOff>152400</xdr:colOff>
      <xdr:row>15</xdr:row>
      <xdr:rowOff>106680</xdr:rowOff>
    </xdr:to>
    <xdr:cxnSp macro="">
      <xdr:nvCxnSpPr>
        <xdr:cNvPr id="455" name="直線コネクタ 454"/>
        <xdr:cNvCxnSpPr/>
      </xdr:nvCxnSpPr>
      <xdr:spPr>
        <a:xfrm flipV="1">
          <a:off x="13512800" y="26714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203200</xdr:colOff>
      <xdr:row>15</xdr:row>
      <xdr:rowOff>109855</xdr:rowOff>
    </xdr:to>
    <xdr:sp macro="" textlink="">
      <xdr:nvSpPr>
        <xdr:cNvPr id="456" name="フローチャート: 判断 455"/>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2000" cy="251460"/>
    <xdr:sp macro="" textlink="">
      <xdr:nvSpPr>
        <xdr:cNvPr id="457" name="テキスト ボックス 456"/>
        <xdr:cNvSpPr txBox="1"/>
      </xdr:nvSpPr>
      <xdr:spPr>
        <a:xfrm>
          <a:off x="14020800" y="2349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8" name="フローチャート: 判断 457"/>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154940</xdr:rowOff>
    </xdr:from>
    <xdr:ext cx="762000" cy="251460"/>
    <xdr:sp macro="" textlink="">
      <xdr:nvSpPr>
        <xdr:cNvPr id="459" name="テキスト ボックス 458"/>
        <xdr:cNvSpPr txBox="1"/>
      </xdr:nvSpPr>
      <xdr:spPr>
        <a:xfrm>
          <a:off x="13131800" y="2726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89535</xdr:rowOff>
    </xdr:from>
    <xdr:to xmlns:xdr="http://schemas.openxmlformats.org/drawingml/2006/spreadsheetDrawing">
      <xdr:col>81</xdr:col>
      <xdr:colOff>95250</xdr:colOff>
      <xdr:row>15</xdr:row>
      <xdr:rowOff>19685</xdr:rowOff>
    </xdr:to>
    <xdr:sp macro="" textlink="">
      <xdr:nvSpPr>
        <xdr:cNvPr id="465" name="楕円 464"/>
        <xdr:cNvSpPr/>
      </xdr:nvSpPr>
      <xdr:spPr>
        <a:xfrm>
          <a:off x="16967200" y="248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137795</xdr:rowOff>
    </xdr:from>
    <xdr:ext cx="762000" cy="259080"/>
    <xdr:sp macro="" textlink="">
      <xdr:nvSpPr>
        <xdr:cNvPr id="466" name="将来負担の状況該当値テキスト"/>
        <xdr:cNvSpPr txBox="1"/>
      </xdr:nvSpPr>
      <xdr:spPr>
        <a:xfrm>
          <a:off x="171069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109855</xdr:rowOff>
    </xdr:from>
    <xdr:to xmlns:xdr="http://schemas.openxmlformats.org/drawingml/2006/spreadsheetDrawing">
      <xdr:col>77</xdr:col>
      <xdr:colOff>95250</xdr:colOff>
      <xdr:row>15</xdr:row>
      <xdr:rowOff>40640</xdr:rowOff>
    </xdr:to>
    <xdr:sp macro="" textlink="">
      <xdr:nvSpPr>
        <xdr:cNvPr id="467" name="楕円 466"/>
        <xdr:cNvSpPr/>
      </xdr:nvSpPr>
      <xdr:spPr>
        <a:xfrm>
          <a:off x="16129000" y="2510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24765</xdr:rowOff>
    </xdr:from>
    <xdr:ext cx="736600" cy="259080"/>
    <xdr:sp macro="" textlink="">
      <xdr:nvSpPr>
        <xdr:cNvPr id="468" name="テキスト ボックス 467"/>
        <xdr:cNvSpPr txBox="1"/>
      </xdr:nvSpPr>
      <xdr:spPr>
        <a:xfrm>
          <a:off x="15798800" y="2596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140335</xdr:rowOff>
    </xdr:from>
    <xdr:to xmlns:xdr="http://schemas.openxmlformats.org/drawingml/2006/spreadsheetDrawing">
      <xdr:col>73</xdr:col>
      <xdr:colOff>44450</xdr:colOff>
      <xdr:row>15</xdr:row>
      <xdr:rowOff>70485</xdr:rowOff>
    </xdr:to>
    <xdr:sp macro="" textlink="">
      <xdr:nvSpPr>
        <xdr:cNvPr id="469" name="楕円 468"/>
        <xdr:cNvSpPr/>
      </xdr:nvSpPr>
      <xdr:spPr>
        <a:xfrm>
          <a:off x="15240000" y="25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55245</xdr:rowOff>
    </xdr:from>
    <xdr:ext cx="762000" cy="251460"/>
    <xdr:sp macro="" textlink="">
      <xdr:nvSpPr>
        <xdr:cNvPr id="470" name="テキスト ボックス 469"/>
        <xdr:cNvSpPr txBox="1"/>
      </xdr:nvSpPr>
      <xdr:spPr>
        <a:xfrm>
          <a:off x="14909800" y="26269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48895</xdr:rowOff>
    </xdr:from>
    <xdr:to xmlns:xdr="http://schemas.openxmlformats.org/drawingml/2006/spreadsheetDrawing">
      <xdr:col>68</xdr:col>
      <xdr:colOff>203200</xdr:colOff>
      <xdr:row>15</xdr:row>
      <xdr:rowOff>150495</xdr:rowOff>
    </xdr:to>
    <xdr:sp macro="" textlink="">
      <xdr:nvSpPr>
        <xdr:cNvPr id="471" name="楕円 470"/>
        <xdr:cNvSpPr/>
      </xdr:nvSpPr>
      <xdr:spPr>
        <a:xfrm>
          <a:off x="14351000" y="2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135255</xdr:rowOff>
    </xdr:from>
    <xdr:ext cx="762000" cy="251460"/>
    <xdr:sp macro="" textlink="">
      <xdr:nvSpPr>
        <xdr:cNvPr id="472" name="テキスト ボックス 471"/>
        <xdr:cNvSpPr txBox="1"/>
      </xdr:nvSpPr>
      <xdr:spPr>
        <a:xfrm>
          <a:off x="14020800" y="27070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55880</xdr:rowOff>
    </xdr:from>
    <xdr:to xmlns:xdr="http://schemas.openxmlformats.org/drawingml/2006/spreadsheetDrawing">
      <xdr:col>64</xdr:col>
      <xdr:colOff>152400</xdr:colOff>
      <xdr:row>15</xdr:row>
      <xdr:rowOff>157480</xdr:rowOff>
    </xdr:to>
    <xdr:sp macro="" textlink="">
      <xdr:nvSpPr>
        <xdr:cNvPr id="473" name="楕円 472"/>
        <xdr:cNvSpPr/>
      </xdr:nvSpPr>
      <xdr:spPr>
        <a:xfrm>
          <a:off x="13462000" y="26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167640</xdr:rowOff>
    </xdr:from>
    <xdr:ext cx="762000" cy="251460"/>
    <xdr:sp macro="" textlink="">
      <xdr:nvSpPr>
        <xdr:cNvPr id="474" name="テキスト ボックス 473"/>
        <xdr:cNvSpPr txBox="1"/>
      </xdr:nvSpPr>
      <xdr:spPr>
        <a:xfrm>
          <a:off x="13131800" y="2396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類似団体に比べて2.1</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これまで職員数の削減等により人件費の削減に努めてきたところであり、今後も適正な職員配置に努める。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0380" cy="259080"/>
    <xdr:sp macro="" textlink="">
      <xdr:nvSpPr>
        <xdr:cNvPr id="49" name="テキスト ボックス 48"/>
        <xdr:cNvSpPr txBox="1"/>
      </xdr:nvSpPr>
      <xdr:spPr>
        <a:xfrm>
          <a:off x="254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0380" cy="251460"/>
    <xdr:sp macro="" textlink="">
      <xdr:nvSpPr>
        <xdr:cNvPr id="51" name="テキスト ボックス 50"/>
        <xdr:cNvSpPr txBox="1"/>
      </xdr:nvSpPr>
      <xdr:spPr>
        <a:xfrm>
          <a:off x="254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0380" cy="258445"/>
    <xdr:sp macro="" textlink="">
      <xdr:nvSpPr>
        <xdr:cNvPr id="53" name="テキスト ボックス 52"/>
        <xdr:cNvSpPr txBox="1"/>
      </xdr:nvSpPr>
      <xdr:spPr>
        <a:xfrm>
          <a:off x="254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0380" cy="259080"/>
    <xdr:sp macro="" textlink="">
      <xdr:nvSpPr>
        <xdr:cNvPr id="55" name="テキスト ボックス 54"/>
        <xdr:cNvSpPr txBox="1"/>
      </xdr:nvSpPr>
      <xdr:spPr>
        <a:xfrm>
          <a:off x="254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0380" cy="251460"/>
    <xdr:sp macro="" textlink="">
      <xdr:nvSpPr>
        <xdr:cNvPr id="57" name="テキスト ボックス 56"/>
        <xdr:cNvSpPr txBox="1"/>
      </xdr:nvSpPr>
      <xdr:spPr>
        <a:xfrm>
          <a:off x="254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0380" cy="259080"/>
    <xdr:sp macro="" textlink="">
      <xdr:nvSpPr>
        <xdr:cNvPr id="59" name="テキスト ボックス 58"/>
        <xdr:cNvSpPr txBox="1"/>
      </xdr:nvSpPr>
      <xdr:spPr>
        <a:xfrm>
          <a:off x="254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61" name="テキスト ボックス 60"/>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1460"/>
    <xdr:sp macro="" textlink="">
      <xdr:nvSpPr>
        <xdr:cNvPr id="66" name="人件費最大値テキスト"/>
        <xdr:cNvSpPr txBox="1"/>
      </xdr:nvSpPr>
      <xdr:spPr>
        <a:xfrm>
          <a:off x="4914900" y="52533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75565</xdr:rowOff>
    </xdr:from>
    <xdr:to xmlns:xdr="http://schemas.openxmlformats.org/drawingml/2006/spreadsheetDrawing">
      <xdr:col>24</xdr:col>
      <xdr:colOff>25400</xdr:colOff>
      <xdr:row>35</xdr:row>
      <xdr:rowOff>75565</xdr:rowOff>
    </xdr:to>
    <xdr:cxnSp macro="">
      <xdr:nvCxnSpPr>
        <xdr:cNvPr id="68" name="直線コネクタ 67"/>
        <xdr:cNvCxnSpPr/>
      </xdr:nvCxnSpPr>
      <xdr:spPr>
        <a:xfrm>
          <a:off x="3987800" y="6076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1460"/>
    <xdr:sp macro="" textlink="">
      <xdr:nvSpPr>
        <xdr:cNvPr id="69" name="人件費平均値テキスト"/>
        <xdr:cNvSpPr txBox="1"/>
      </xdr:nvSpPr>
      <xdr:spPr>
        <a:xfrm>
          <a:off x="4914900" y="62261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53340</xdr:rowOff>
    </xdr:from>
    <xdr:to xmlns:xdr="http://schemas.openxmlformats.org/drawingml/2006/spreadsheetDrawing">
      <xdr:col>19</xdr:col>
      <xdr:colOff>187325</xdr:colOff>
      <xdr:row>35</xdr:row>
      <xdr:rowOff>75565</xdr:rowOff>
    </xdr:to>
    <xdr:cxnSp macro="">
      <xdr:nvCxnSpPr>
        <xdr:cNvPr id="71" name="直線コネクタ 70"/>
        <xdr:cNvCxnSpPr/>
      </xdr:nvCxnSpPr>
      <xdr:spPr>
        <a:xfrm>
          <a:off x="3098800" y="6054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135255</xdr:rowOff>
    </xdr:from>
    <xdr:ext cx="728980" cy="251460"/>
    <xdr:sp macro="" textlink="">
      <xdr:nvSpPr>
        <xdr:cNvPr id="73" name="テキスト ボックス 72"/>
        <xdr:cNvSpPr txBox="1"/>
      </xdr:nvSpPr>
      <xdr:spPr>
        <a:xfrm>
          <a:off x="3606800" y="630745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53340</xdr:rowOff>
    </xdr:from>
    <xdr:to xmlns:xdr="http://schemas.openxmlformats.org/drawingml/2006/spreadsheetDrawing">
      <xdr:col>15</xdr:col>
      <xdr:colOff>98425</xdr:colOff>
      <xdr:row>35</xdr:row>
      <xdr:rowOff>118745</xdr:rowOff>
    </xdr:to>
    <xdr:cxnSp macro="">
      <xdr:nvCxnSpPr>
        <xdr:cNvPr id="74" name="直線コネクタ 73"/>
        <xdr:cNvCxnSpPr/>
      </xdr:nvCxnSpPr>
      <xdr:spPr>
        <a:xfrm flipV="1">
          <a:off x="2209800" y="60540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59055</xdr:rowOff>
    </xdr:from>
    <xdr:ext cx="762000" cy="259080"/>
    <xdr:sp macro="" textlink="">
      <xdr:nvSpPr>
        <xdr:cNvPr id="76" name="テキスト ボックス 75"/>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33</xdr:row>
      <xdr:rowOff>69850</xdr:rowOff>
    </xdr:from>
    <xdr:to xmlns:xdr="http://schemas.openxmlformats.org/drawingml/2006/spreadsheetDrawing">
      <xdr:col>11</xdr:col>
      <xdr:colOff>9525</xdr:colOff>
      <xdr:row>35</xdr:row>
      <xdr:rowOff>118745</xdr:rowOff>
    </xdr:to>
    <xdr:cxnSp macro="">
      <xdr:nvCxnSpPr>
        <xdr:cNvPr id="77" name="直線コネクタ 76"/>
        <xdr:cNvCxnSpPr/>
      </xdr:nvCxnSpPr>
      <xdr:spPr>
        <a:xfrm>
          <a:off x="1320800" y="5727700"/>
          <a:ext cx="88900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168275</xdr:rowOff>
    </xdr:from>
    <xdr:ext cx="754380" cy="251460"/>
    <xdr:sp macro="" textlink="">
      <xdr:nvSpPr>
        <xdr:cNvPr id="79" name="テキスト ボックス 78"/>
        <xdr:cNvSpPr txBox="1"/>
      </xdr:nvSpPr>
      <xdr:spPr>
        <a:xfrm>
          <a:off x="1828800" y="634047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99695</xdr:rowOff>
    </xdr:from>
    <xdr:ext cx="754380" cy="251460"/>
    <xdr:sp macro="" textlink="">
      <xdr:nvSpPr>
        <xdr:cNvPr id="81" name="テキスト ボックス 80"/>
        <xdr:cNvSpPr txBox="1"/>
      </xdr:nvSpPr>
      <xdr:spPr>
        <a:xfrm>
          <a:off x="939800" y="610044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4" name="テキスト ボックス 83"/>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24765</xdr:rowOff>
    </xdr:from>
    <xdr:to xmlns:xdr="http://schemas.openxmlformats.org/drawingml/2006/spreadsheetDrawing">
      <xdr:col>24</xdr:col>
      <xdr:colOff>76200</xdr:colOff>
      <xdr:row>35</xdr:row>
      <xdr:rowOff>126365</xdr:rowOff>
    </xdr:to>
    <xdr:sp macro="" textlink="">
      <xdr:nvSpPr>
        <xdr:cNvPr id="87" name="楕円 86"/>
        <xdr:cNvSpPr/>
      </xdr:nvSpPr>
      <xdr:spPr>
        <a:xfrm>
          <a:off x="47752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41275</xdr:rowOff>
    </xdr:from>
    <xdr:ext cx="762000" cy="251460"/>
    <xdr:sp macro="" textlink="">
      <xdr:nvSpPr>
        <xdr:cNvPr id="88" name="人件費該当値テキスト"/>
        <xdr:cNvSpPr txBox="1"/>
      </xdr:nvSpPr>
      <xdr:spPr>
        <a:xfrm>
          <a:off x="4914900" y="58705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24765</xdr:rowOff>
    </xdr:from>
    <xdr:to xmlns:xdr="http://schemas.openxmlformats.org/drawingml/2006/spreadsheetDrawing">
      <xdr:col>20</xdr:col>
      <xdr:colOff>38100</xdr:colOff>
      <xdr:row>35</xdr:row>
      <xdr:rowOff>126365</xdr:rowOff>
    </xdr:to>
    <xdr:sp macro="" textlink="">
      <xdr:nvSpPr>
        <xdr:cNvPr id="89" name="楕円 88"/>
        <xdr:cNvSpPr/>
      </xdr:nvSpPr>
      <xdr:spPr>
        <a:xfrm>
          <a:off x="3937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136525</xdr:rowOff>
    </xdr:from>
    <xdr:ext cx="728980" cy="258445"/>
    <xdr:sp macro="" textlink="">
      <xdr:nvSpPr>
        <xdr:cNvPr id="90" name="テキスト ボックス 89"/>
        <xdr:cNvSpPr txBox="1"/>
      </xdr:nvSpPr>
      <xdr:spPr>
        <a:xfrm>
          <a:off x="3606800" y="5794375"/>
          <a:ext cx="7289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2540</xdr:rowOff>
    </xdr:from>
    <xdr:to xmlns:xdr="http://schemas.openxmlformats.org/drawingml/2006/spreadsheetDrawing">
      <xdr:col>15</xdr:col>
      <xdr:colOff>149225</xdr:colOff>
      <xdr:row>35</xdr:row>
      <xdr:rowOff>104140</xdr:rowOff>
    </xdr:to>
    <xdr:sp macro="" textlink="">
      <xdr:nvSpPr>
        <xdr:cNvPr id="91" name="楕円 90"/>
        <xdr:cNvSpPr/>
      </xdr:nvSpPr>
      <xdr:spPr>
        <a:xfrm>
          <a:off x="30480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114300</xdr:rowOff>
    </xdr:from>
    <xdr:ext cx="762000" cy="259080"/>
    <xdr:sp macro="" textlink="">
      <xdr:nvSpPr>
        <xdr:cNvPr id="92" name="テキスト ボックス 91"/>
        <xdr:cNvSpPr txBox="1"/>
      </xdr:nvSpPr>
      <xdr:spPr>
        <a:xfrm>
          <a:off x="2717800" y="577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67945</xdr:rowOff>
    </xdr:from>
    <xdr:to xmlns:xdr="http://schemas.openxmlformats.org/drawingml/2006/spreadsheetDrawing">
      <xdr:col>11</xdr:col>
      <xdr:colOff>60325</xdr:colOff>
      <xdr:row>35</xdr:row>
      <xdr:rowOff>169545</xdr:rowOff>
    </xdr:to>
    <xdr:sp macro="" textlink="">
      <xdr:nvSpPr>
        <xdr:cNvPr id="93" name="楕円 92"/>
        <xdr:cNvSpPr/>
      </xdr:nvSpPr>
      <xdr:spPr>
        <a:xfrm>
          <a:off x="21590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8255</xdr:rowOff>
    </xdr:from>
    <xdr:ext cx="754380" cy="251460"/>
    <xdr:sp macro="" textlink="">
      <xdr:nvSpPr>
        <xdr:cNvPr id="94" name="テキスト ボックス 93"/>
        <xdr:cNvSpPr txBox="1"/>
      </xdr:nvSpPr>
      <xdr:spPr>
        <a:xfrm>
          <a:off x="1828800" y="58375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19050</xdr:rowOff>
    </xdr:from>
    <xdr:to xmlns:xdr="http://schemas.openxmlformats.org/drawingml/2006/spreadsheetDrawing">
      <xdr:col>6</xdr:col>
      <xdr:colOff>171450</xdr:colOff>
      <xdr:row>33</xdr:row>
      <xdr:rowOff>120650</xdr:rowOff>
    </xdr:to>
    <xdr:sp macro="" textlink="">
      <xdr:nvSpPr>
        <xdr:cNvPr id="95" name="楕円 94"/>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31</xdr:row>
      <xdr:rowOff>130810</xdr:rowOff>
    </xdr:from>
    <xdr:ext cx="754380" cy="259080"/>
    <xdr:sp macro="" textlink="">
      <xdr:nvSpPr>
        <xdr:cNvPr id="96" name="テキスト ボックス 95"/>
        <xdr:cNvSpPr txBox="1"/>
      </xdr:nvSpPr>
      <xdr:spPr>
        <a:xfrm>
          <a:off x="939800" y="54457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類似団体に比べて0.5</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既存施設について指定管理者制度により管理的経費の節減に努めているが、公共施設等総合管理計画に基づく施設の統廃合や他の直営施設において指定管理者制度の導入を検討するなど、民間活力等の活用により、更なる行政の効率化と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8" name="テキスト ボックス 107"/>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10" name="テキスト ボックス 109"/>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12" name="テキスト ボックス 111"/>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4" name="テキスト ボックス 113"/>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6" name="テキスト ボックス 115"/>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8" name="テキスト ボックス 117"/>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20" name="テキスト ボックス 119"/>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2" name="テキスト ボックス 121"/>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1460"/>
    <xdr:sp macro="" textlink="">
      <xdr:nvSpPr>
        <xdr:cNvPr id="127" name="物件費最大値テキスト"/>
        <xdr:cNvSpPr txBox="1"/>
      </xdr:nvSpPr>
      <xdr:spPr>
        <a:xfrm>
          <a:off x="16598900" y="1973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119380</xdr:rowOff>
    </xdr:from>
    <xdr:to xmlns:xdr="http://schemas.openxmlformats.org/drawingml/2006/spreadsheetDrawing">
      <xdr:col>82</xdr:col>
      <xdr:colOff>107950</xdr:colOff>
      <xdr:row>17</xdr:row>
      <xdr:rowOff>16510</xdr:rowOff>
    </xdr:to>
    <xdr:cxnSp macro="">
      <xdr:nvCxnSpPr>
        <xdr:cNvPr id="129" name="直線コネクタ 128"/>
        <xdr:cNvCxnSpPr/>
      </xdr:nvCxnSpPr>
      <xdr:spPr>
        <a:xfrm>
          <a:off x="15671800" y="28625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147320</xdr:rowOff>
    </xdr:from>
    <xdr:ext cx="762000" cy="259080"/>
    <xdr:sp macro="" textlink="">
      <xdr:nvSpPr>
        <xdr:cNvPr id="130" name="物件費平均値テキスト"/>
        <xdr:cNvSpPr txBox="1"/>
      </xdr:nvSpPr>
      <xdr:spPr>
        <a:xfrm>
          <a:off x="16598900" y="2890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88900</xdr:rowOff>
    </xdr:from>
    <xdr:to xmlns:xdr="http://schemas.openxmlformats.org/drawingml/2006/spreadsheetDrawing">
      <xdr:col>78</xdr:col>
      <xdr:colOff>69850</xdr:colOff>
      <xdr:row>16</xdr:row>
      <xdr:rowOff>119380</xdr:rowOff>
    </xdr:to>
    <xdr:cxnSp macro="">
      <xdr:nvCxnSpPr>
        <xdr:cNvPr id="132" name="直線コネクタ 131"/>
        <xdr:cNvCxnSpPr/>
      </xdr:nvCxnSpPr>
      <xdr:spPr>
        <a:xfrm>
          <a:off x="14782800" y="28321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67310</xdr:rowOff>
    </xdr:from>
    <xdr:ext cx="736600" cy="259080"/>
    <xdr:sp macro="" textlink="">
      <xdr:nvSpPr>
        <xdr:cNvPr id="134" name="テキスト ボックス 133"/>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88900</xdr:rowOff>
    </xdr:from>
    <xdr:to xmlns:xdr="http://schemas.openxmlformats.org/drawingml/2006/spreadsheetDrawing">
      <xdr:col>73</xdr:col>
      <xdr:colOff>180975</xdr:colOff>
      <xdr:row>16</xdr:row>
      <xdr:rowOff>88900</xdr:rowOff>
    </xdr:to>
    <xdr:cxnSp macro="">
      <xdr:nvCxnSpPr>
        <xdr:cNvPr id="135" name="直線コネクタ 134"/>
        <xdr:cNvCxnSpPr/>
      </xdr:nvCxnSpPr>
      <xdr:spPr>
        <a:xfrm>
          <a:off x="13893800" y="2832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162560</xdr:rowOff>
    </xdr:from>
    <xdr:ext cx="762000" cy="259080"/>
    <xdr:sp macro="" textlink="">
      <xdr:nvSpPr>
        <xdr:cNvPr id="137" name="テキスト ボックス 136"/>
        <xdr:cNvSpPr txBox="1"/>
      </xdr:nvSpPr>
      <xdr:spPr>
        <a:xfrm>
          <a:off x="14401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16</xdr:row>
      <xdr:rowOff>96520</xdr:rowOff>
    </xdr:to>
    <xdr:cxnSp macro="">
      <xdr:nvCxnSpPr>
        <xdr:cNvPr id="138" name="直線コネクタ 137"/>
        <xdr:cNvCxnSpPr/>
      </xdr:nvCxnSpPr>
      <xdr:spPr>
        <a:xfrm flipV="1">
          <a:off x="13004800" y="2832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170180</xdr:rowOff>
    </xdr:from>
    <xdr:ext cx="754380" cy="259080"/>
    <xdr:sp macro="" textlink="">
      <xdr:nvSpPr>
        <xdr:cNvPr id="140" name="テキスト ボックス 139"/>
        <xdr:cNvSpPr txBox="1"/>
      </xdr:nvSpPr>
      <xdr:spPr>
        <a:xfrm>
          <a:off x="13512800" y="29133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128270</xdr:rowOff>
    </xdr:from>
    <xdr:ext cx="762000" cy="259080"/>
    <xdr:sp macro="" textlink="">
      <xdr:nvSpPr>
        <xdr:cNvPr id="142" name="テキスト ボックス 141"/>
        <xdr:cNvSpPr txBox="1"/>
      </xdr:nvSpPr>
      <xdr:spPr>
        <a:xfrm>
          <a:off x="12623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4" name="テキスト ボックス 143"/>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5" name="テキスト ボックス 144"/>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7" name="テキスト ボックス 146"/>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137160</xdr:rowOff>
    </xdr:from>
    <xdr:to xmlns:xdr="http://schemas.openxmlformats.org/drawingml/2006/spreadsheetDrawing">
      <xdr:col>82</xdr:col>
      <xdr:colOff>158750</xdr:colOff>
      <xdr:row>17</xdr:row>
      <xdr:rowOff>67310</xdr:rowOff>
    </xdr:to>
    <xdr:sp macro="" textlink="">
      <xdr:nvSpPr>
        <xdr:cNvPr id="148" name="楕円 147"/>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153670</xdr:rowOff>
    </xdr:from>
    <xdr:ext cx="762000" cy="259080"/>
    <xdr:sp macro="" textlink="">
      <xdr:nvSpPr>
        <xdr:cNvPr id="149" name="物件費該当値テキスト"/>
        <xdr:cNvSpPr txBox="1"/>
      </xdr:nvSpPr>
      <xdr:spPr>
        <a:xfrm>
          <a:off x="165989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68580</xdr:rowOff>
    </xdr:from>
    <xdr:to xmlns:xdr="http://schemas.openxmlformats.org/drawingml/2006/spreadsheetDrawing">
      <xdr:col>78</xdr:col>
      <xdr:colOff>120650</xdr:colOff>
      <xdr:row>16</xdr:row>
      <xdr:rowOff>170180</xdr:rowOff>
    </xdr:to>
    <xdr:sp macro="" textlink="">
      <xdr:nvSpPr>
        <xdr:cNvPr id="150" name="楕円 149"/>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8890</xdr:rowOff>
    </xdr:from>
    <xdr:ext cx="736600" cy="251460"/>
    <xdr:sp macro="" textlink="">
      <xdr:nvSpPr>
        <xdr:cNvPr id="151" name="テキスト ボックス 150"/>
        <xdr:cNvSpPr txBox="1"/>
      </xdr:nvSpPr>
      <xdr:spPr>
        <a:xfrm>
          <a:off x="15290800" y="25806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53" name="テキスト ボックス 152"/>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54" name="楕円 153"/>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149860</xdr:rowOff>
    </xdr:from>
    <xdr:ext cx="754380" cy="259080"/>
    <xdr:sp macro="" textlink="">
      <xdr:nvSpPr>
        <xdr:cNvPr id="155" name="テキスト ボックス 154"/>
        <xdr:cNvSpPr txBox="1"/>
      </xdr:nvSpPr>
      <xdr:spPr>
        <a:xfrm>
          <a:off x="13512800" y="2550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45720</xdr:rowOff>
    </xdr:from>
    <xdr:to xmlns:xdr="http://schemas.openxmlformats.org/drawingml/2006/spreadsheetDrawing">
      <xdr:col>65</xdr:col>
      <xdr:colOff>53975</xdr:colOff>
      <xdr:row>16</xdr:row>
      <xdr:rowOff>147320</xdr:rowOff>
    </xdr:to>
    <xdr:sp macro="" textlink="">
      <xdr:nvSpPr>
        <xdr:cNvPr id="156" name="楕円 155"/>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157480</xdr:rowOff>
    </xdr:from>
    <xdr:ext cx="762000" cy="251460"/>
    <xdr:sp macro="" textlink="">
      <xdr:nvSpPr>
        <xdr:cNvPr id="157" name="テキスト ボックス 156"/>
        <xdr:cNvSpPr txBox="1"/>
      </xdr:nvSpPr>
      <xdr:spPr>
        <a:xfrm>
          <a:off x="12623800" y="25577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類似団体に比べて0.2</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高齢化に伴う老人福祉費などにより、扶助費は増加の一途をたどることが予想されるため、今後更なる歳出抑制を図るとともに、財源確保に努める。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9" name="テキスト ボックス 168"/>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1" name="テキスト ボックス 170"/>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73" name="テキスト ボックス 172"/>
        <xdr:cNvSpPr txBox="1"/>
      </xdr:nvSpPr>
      <xdr:spPr>
        <a:xfrm>
          <a:off x="25400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5" name="テキスト ボックス 174"/>
        <xdr:cNvSpPr txBox="1"/>
      </xdr:nvSpPr>
      <xdr:spPr>
        <a:xfrm>
          <a:off x="25400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7" name="テキスト ボックス 176"/>
        <xdr:cNvSpPr txBox="1"/>
      </xdr:nvSpPr>
      <xdr:spPr>
        <a:xfrm>
          <a:off x="25400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79" name="テキスト ボックス 178"/>
        <xdr:cNvSpPr txBox="1"/>
      </xdr:nvSpPr>
      <xdr:spPr>
        <a:xfrm>
          <a:off x="25400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81" name="テキスト ボックス 180"/>
        <xdr:cNvSpPr txBox="1"/>
      </xdr:nvSpPr>
      <xdr:spPr>
        <a:xfrm>
          <a:off x="25400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83" name="テキスト ボックス 182"/>
        <xdr:cNvSpPr txBox="1"/>
      </xdr:nvSpPr>
      <xdr:spPr>
        <a:xfrm>
          <a:off x="25400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5" name="テキスト ボックス 184"/>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1460"/>
    <xdr:sp macro="" textlink="">
      <xdr:nvSpPr>
        <xdr:cNvPr id="190" name="扶助費最大値テキスト"/>
        <xdr:cNvSpPr txBox="1"/>
      </xdr:nvSpPr>
      <xdr:spPr>
        <a:xfrm>
          <a:off x="4914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42545</xdr:rowOff>
    </xdr:from>
    <xdr:to xmlns:xdr="http://schemas.openxmlformats.org/drawingml/2006/spreadsheetDrawing">
      <xdr:col>24</xdr:col>
      <xdr:colOff>25400</xdr:colOff>
      <xdr:row>55</xdr:row>
      <xdr:rowOff>162560</xdr:rowOff>
    </xdr:to>
    <xdr:cxnSp macro="">
      <xdr:nvCxnSpPr>
        <xdr:cNvPr id="192" name="直線コネクタ 191"/>
        <xdr:cNvCxnSpPr/>
      </xdr:nvCxnSpPr>
      <xdr:spPr>
        <a:xfrm>
          <a:off x="3987800" y="947229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193" name="扶助費平均値テキスト"/>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159385</xdr:rowOff>
    </xdr:from>
    <xdr:to xmlns:xdr="http://schemas.openxmlformats.org/drawingml/2006/spreadsheetDrawing">
      <xdr:col>19</xdr:col>
      <xdr:colOff>187325</xdr:colOff>
      <xdr:row>55</xdr:row>
      <xdr:rowOff>42545</xdr:rowOff>
    </xdr:to>
    <xdr:cxnSp macro="">
      <xdr:nvCxnSpPr>
        <xdr:cNvPr id="195" name="直線コネクタ 194"/>
        <xdr:cNvCxnSpPr/>
      </xdr:nvCxnSpPr>
      <xdr:spPr>
        <a:xfrm>
          <a:off x="3098800" y="94176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165100</xdr:rowOff>
    </xdr:from>
    <xdr:ext cx="728980" cy="259080"/>
    <xdr:sp macro="" textlink="">
      <xdr:nvSpPr>
        <xdr:cNvPr id="197" name="テキスト ボックス 196"/>
        <xdr:cNvSpPr txBox="1"/>
      </xdr:nvSpPr>
      <xdr:spPr>
        <a:xfrm>
          <a:off x="3606800" y="95948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148590</xdr:rowOff>
    </xdr:from>
    <xdr:to xmlns:xdr="http://schemas.openxmlformats.org/drawingml/2006/spreadsheetDrawing">
      <xdr:col>15</xdr:col>
      <xdr:colOff>98425</xdr:colOff>
      <xdr:row>54</xdr:row>
      <xdr:rowOff>159385</xdr:rowOff>
    </xdr:to>
    <xdr:cxnSp macro="">
      <xdr:nvCxnSpPr>
        <xdr:cNvPr id="198" name="直線コネクタ 197"/>
        <xdr:cNvCxnSpPr/>
      </xdr:nvCxnSpPr>
      <xdr:spPr>
        <a:xfrm>
          <a:off x="2209800" y="9406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1460"/>
    <xdr:sp macro="" textlink="">
      <xdr:nvSpPr>
        <xdr:cNvPr id="200" name="テキスト ボックス 199"/>
        <xdr:cNvSpPr txBox="1"/>
      </xdr:nvSpPr>
      <xdr:spPr>
        <a:xfrm>
          <a:off x="2717800" y="957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148590</xdr:rowOff>
    </xdr:from>
    <xdr:to xmlns:xdr="http://schemas.openxmlformats.org/drawingml/2006/spreadsheetDrawing">
      <xdr:col>11</xdr:col>
      <xdr:colOff>9525</xdr:colOff>
      <xdr:row>55</xdr:row>
      <xdr:rowOff>118745</xdr:rowOff>
    </xdr:to>
    <xdr:cxnSp macro="">
      <xdr:nvCxnSpPr>
        <xdr:cNvPr id="201" name="直線コネクタ 200"/>
        <xdr:cNvCxnSpPr/>
      </xdr:nvCxnSpPr>
      <xdr:spPr>
        <a:xfrm flipV="1">
          <a:off x="1320800" y="940689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26670</xdr:rowOff>
    </xdr:from>
    <xdr:ext cx="754380" cy="259080"/>
    <xdr:sp macro="" textlink="">
      <xdr:nvSpPr>
        <xdr:cNvPr id="203" name="テキスト ボックス 202"/>
        <xdr:cNvSpPr txBox="1"/>
      </xdr:nvSpPr>
      <xdr:spPr>
        <a:xfrm>
          <a:off x="1828800" y="96278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4380" cy="251460"/>
    <xdr:sp macro="" textlink="">
      <xdr:nvSpPr>
        <xdr:cNvPr id="205" name="テキスト ボックス 204"/>
        <xdr:cNvSpPr txBox="1"/>
      </xdr:nvSpPr>
      <xdr:spPr>
        <a:xfrm>
          <a:off x="939800" y="97472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8" name="テキスト ボックス 207"/>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111760</xdr:rowOff>
    </xdr:from>
    <xdr:to xmlns:xdr="http://schemas.openxmlformats.org/drawingml/2006/spreadsheetDrawing">
      <xdr:col>24</xdr:col>
      <xdr:colOff>76200</xdr:colOff>
      <xdr:row>56</xdr:row>
      <xdr:rowOff>41910</xdr:rowOff>
    </xdr:to>
    <xdr:sp macro="" textlink="">
      <xdr:nvSpPr>
        <xdr:cNvPr id="211" name="楕円 210"/>
        <xdr:cNvSpPr/>
      </xdr:nvSpPr>
      <xdr:spPr>
        <a:xfrm>
          <a:off x="47752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128270</xdr:rowOff>
    </xdr:from>
    <xdr:ext cx="762000" cy="259080"/>
    <xdr:sp macro="" textlink="">
      <xdr:nvSpPr>
        <xdr:cNvPr id="212" name="扶助費該当値テキスト"/>
        <xdr:cNvSpPr txBox="1"/>
      </xdr:nvSpPr>
      <xdr:spPr>
        <a:xfrm>
          <a:off x="491490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163195</xdr:rowOff>
    </xdr:from>
    <xdr:to xmlns:xdr="http://schemas.openxmlformats.org/drawingml/2006/spreadsheetDrawing">
      <xdr:col>20</xdr:col>
      <xdr:colOff>38100</xdr:colOff>
      <xdr:row>55</xdr:row>
      <xdr:rowOff>93345</xdr:rowOff>
    </xdr:to>
    <xdr:sp macro="" textlink="">
      <xdr:nvSpPr>
        <xdr:cNvPr id="213" name="楕円 212"/>
        <xdr:cNvSpPr/>
      </xdr:nvSpPr>
      <xdr:spPr>
        <a:xfrm>
          <a:off x="3937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103505</xdr:rowOff>
    </xdr:from>
    <xdr:ext cx="728980" cy="259080"/>
    <xdr:sp macro="" textlink="">
      <xdr:nvSpPr>
        <xdr:cNvPr id="214" name="テキスト ボックス 213"/>
        <xdr:cNvSpPr txBox="1"/>
      </xdr:nvSpPr>
      <xdr:spPr>
        <a:xfrm>
          <a:off x="3606800" y="919035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109220</xdr:rowOff>
    </xdr:from>
    <xdr:to xmlns:xdr="http://schemas.openxmlformats.org/drawingml/2006/spreadsheetDrawing">
      <xdr:col>15</xdr:col>
      <xdr:colOff>149225</xdr:colOff>
      <xdr:row>55</xdr:row>
      <xdr:rowOff>38735</xdr:rowOff>
    </xdr:to>
    <xdr:sp macro="" textlink="">
      <xdr:nvSpPr>
        <xdr:cNvPr id="215" name="楕円 214"/>
        <xdr:cNvSpPr/>
      </xdr:nvSpPr>
      <xdr:spPr>
        <a:xfrm>
          <a:off x="3048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48895</xdr:rowOff>
    </xdr:from>
    <xdr:ext cx="762000" cy="259080"/>
    <xdr:sp macro="" textlink="">
      <xdr:nvSpPr>
        <xdr:cNvPr id="216" name="テキスト ボックス 215"/>
        <xdr:cNvSpPr txBox="1"/>
      </xdr:nvSpPr>
      <xdr:spPr>
        <a:xfrm>
          <a:off x="2717800" y="913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97790</xdr:rowOff>
    </xdr:from>
    <xdr:to xmlns:xdr="http://schemas.openxmlformats.org/drawingml/2006/spreadsheetDrawing">
      <xdr:col>11</xdr:col>
      <xdr:colOff>60325</xdr:colOff>
      <xdr:row>55</xdr:row>
      <xdr:rowOff>27940</xdr:rowOff>
    </xdr:to>
    <xdr:sp macro="" textlink="">
      <xdr:nvSpPr>
        <xdr:cNvPr id="217" name="楕円 216"/>
        <xdr:cNvSpPr/>
      </xdr:nvSpPr>
      <xdr:spPr>
        <a:xfrm>
          <a:off x="21590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38100</xdr:rowOff>
    </xdr:from>
    <xdr:ext cx="754380" cy="259080"/>
    <xdr:sp macro="" textlink="">
      <xdr:nvSpPr>
        <xdr:cNvPr id="218" name="テキスト ボックス 217"/>
        <xdr:cNvSpPr txBox="1"/>
      </xdr:nvSpPr>
      <xdr:spPr>
        <a:xfrm>
          <a:off x="1828800" y="912495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67945</xdr:rowOff>
    </xdr:from>
    <xdr:to xmlns:xdr="http://schemas.openxmlformats.org/drawingml/2006/spreadsheetDrawing">
      <xdr:col>6</xdr:col>
      <xdr:colOff>171450</xdr:colOff>
      <xdr:row>55</xdr:row>
      <xdr:rowOff>169545</xdr:rowOff>
    </xdr:to>
    <xdr:sp macro="" textlink="">
      <xdr:nvSpPr>
        <xdr:cNvPr id="219" name="楕円 218"/>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8255</xdr:rowOff>
    </xdr:from>
    <xdr:ext cx="754380" cy="251460"/>
    <xdr:sp macro="" textlink="">
      <xdr:nvSpPr>
        <xdr:cNvPr id="220" name="テキスト ボックス 219"/>
        <xdr:cNvSpPr txBox="1"/>
      </xdr:nvSpPr>
      <xdr:spPr>
        <a:xfrm>
          <a:off x="939800" y="92665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a:t>
          </a:r>
          <a:r>
            <a:rPr kumimoji="1" lang="en-US" altLang="ja-JP" sz="1300">
              <a:latin typeface="ＭＳ Ｐゴシック"/>
              <a:ea typeface="ＭＳ Ｐゴシック"/>
            </a:rPr>
            <a:t>3.8</a:t>
          </a:r>
          <a:r>
            <a:rPr kumimoji="1" lang="ja-JP" altLang="en-US" sz="1300">
              <a:latin typeface="ＭＳ Ｐゴシック"/>
              <a:ea typeface="ＭＳ Ｐゴシック"/>
            </a:rPr>
            <a:t>ポイント低く、全国平均よりも低くなっている。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維持補修費については、除雪対策や庁舎、義務教育施設の修繕等やむを得ない支出がほとんどを占めているが、施設の老朽化に伴う維持補修費の増加が見込まれることから、公共施設等総合管理計画に基づく施設の統廃合を検討するなど、更なる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2" name="テキスト ボックス 231"/>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4" name="テキスト ボックス 233"/>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6" name="テキスト ボックス 235"/>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8" name="テキスト ボックス 237"/>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40" name="テキスト ボックス 239"/>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42" name="テキスト ボックス 241"/>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44" name="テキスト ボックス 243"/>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6" name="テキスト ボックス 245"/>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119380</xdr:rowOff>
    </xdr:from>
    <xdr:to xmlns:xdr="http://schemas.openxmlformats.org/drawingml/2006/spreadsheetDrawing">
      <xdr:col>82</xdr:col>
      <xdr:colOff>107950</xdr:colOff>
      <xdr:row>54</xdr:row>
      <xdr:rowOff>157480</xdr:rowOff>
    </xdr:to>
    <xdr:cxnSp macro="">
      <xdr:nvCxnSpPr>
        <xdr:cNvPr id="253" name="直線コネクタ 252"/>
        <xdr:cNvCxnSpPr/>
      </xdr:nvCxnSpPr>
      <xdr:spPr>
        <a:xfrm flipV="1">
          <a:off x="15671800" y="93776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158750</xdr:rowOff>
    </xdr:from>
    <xdr:ext cx="762000" cy="259080"/>
    <xdr:sp macro="" textlink="">
      <xdr:nvSpPr>
        <xdr:cNvPr id="254" name="その他平均値テキスト"/>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119380</xdr:rowOff>
    </xdr:from>
    <xdr:to xmlns:xdr="http://schemas.openxmlformats.org/drawingml/2006/spreadsheetDrawing">
      <xdr:col>78</xdr:col>
      <xdr:colOff>69850</xdr:colOff>
      <xdr:row>54</xdr:row>
      <xdr:rowOff>157480</xdr:rowOff>
    </xdr:to>
    <xdr:cxnSp macro="">
      <xdr:nvCxnSpPr>
        <xdr:cNvPr id="256" name="直線コネクタ 255"/>
        <xdr:cNvCxnSpPr/>
      </xdr:nvCxnSpPr>
      <xdr:spPr>
        <a:xfrm>
          <a:off x="14782800" y="93776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6600" cy="251460"/>
    <xdr:sp macro="" textlink="">
      <xdr:nvSpPr>
        <xdr:cNvPr id="258" name="テキスト ボックス 257"/>
        <xdr:cNvSpPr txBox="1"/>
      </xdr:nvSpPr>
      <xdr:spPr>
        <a:xfrm>
          <a:off x="15290800" y="97104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119380</xdr:rowOff>
    </xdr:from>
    <xdr:to xmlns:xdr="http://schemas.openxmlformats.org/drawingml/2006/spreadsheetDrawing">
      <xdr:col>73</xdr:col>
      <xdr:colOff>180975</xdr:colOff>
      <xdr:row>55</xdr:row>
      <xdr:rowOff>24130</xdr:rowOff>
    </xdr:to>
    <xdr:cxnSp macro="">
      <xdr:nvCxnSpPr>
        <xdr:cNvPr id="259" name="直線コネクタ 258"/>
        <xdr:cNvCxnSpPr/>
      </xdr:nvCxnSpPr>
      <xdr:spPr>
        <a:xfrm flipV="1">
          <a:off x="13893800" y="93776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157480</xdr:rowOff>
    </xdr:from>
    <xdr:to xmlns:xdr="http://schemas.openxmlformats.org/drawingml/2006/spreadsheetDrawing">
      <xdr:col>69</xdr:col>
      <xdr:colOff>92075</xdr:colOff>
      <xdr:row>55</xdr:row>
      <xdr:rowOff>24130</xdr:rowOff>
    </xdr:to>
    <xdr:cxnSp macro="">
      <xdr:nvCxnSpPr>
        <xdr:cNvPr id="262" name="直線コネクタ 261"/>
        <xdr:cNvCxnSpPr/>
      </xdr:nvCxnSpPr>
      <xdr:spPr>
        <a:xfrm>
          <a:off x="13004800" y="94157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54380" cy="259080"/>
    <xdr:sp macro="" textlink="">
      <xdr:nvSpPr>
        <xdr:cNvPr id="264" name="テキスト ボックス 263"/>
        <xdr:cNvSpPr txBox="1"/>
      </xdr:nvSpPr>
      <xdr:spPr>
        <a:xfrm>
          <a:off x="13512800" y="97180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74930</xdr:rowOff>
    </xdr:from>
    <xdr:ext cx="762000" cy="251460"/>
    <xdr:sp macro="" textlink="">
      <xdr:nvSpPr>
        <xdr:cNvPr id="266" name="テキスト ボックス 265"/>
        <xdr:cNvSpPr txBox="1"/>
      </xdr:nvSpPr>
      <xdr:spPr>
        <a:xfrm>
          <a:off x="12623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8" name="テキスト ボックス 267"/>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9" name="テキスト ボックス 268"/>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71" name="テキスト ボックス 270"/>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68580</xdr:rowOff>
    </xdr:from>
    <xdr:to xmlns:xdr="http://schemas.openxmlformats.org/drawingml/2006/spreadsheetDrawing">
      <xdr:col>82</xdr:col>
      <xdr:colOff>158750</xdr:colOff>
      <xdr:row>54</xdr:row>
      <xdr:rowOff>170180</xdr:rowOff>
    </xdr:to>
    <xdr:sp macro="" textlink="">
      <xdr:nvSpPr>
        <xdr:cNvPr id="272" name="楕円 271"/>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85090</xdr:rowOff>
    </xdr:from>
    <xdr:ext cx="762000" cy="259080"/>
    <xdr:sp macro="" textlink="">
      <xdr:nvSpPr>
        <xdr:cNvPr id="273" name="その他該当値テキスト"/>
        <xdr:cNvSpPr txBox="1"/>
      </xdr:nvSpPr>
      <xdr:spPr>
        <a:xfrm>
          <a:off x="16598900" y="917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106680</xdr:rowOff>
    </xdr:from>
    <xdr:to xmlns:xdr="http://schemas.openxmlformats.org/drawingml/2006/spreadsheetDrawing">
      <xdr:col>78</xdr:col>
      <xdr:colOff>120650</xdr:colOff>
      <xdr:row>55</xdr:row>
      <xdr:rowOff>36830</xdr:rowOff>
    </xdr:to>
    <xdr:sp macro="" textlink="">
      <xdr:nvSpPr>
        <xdr:cNvPr id="274" name="楕円 273"/>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46990</xdr:rowOff>
    </xdr:from>
    <xdr:ext cx="736600" cy="259080"/>
    <xdr:sp macro="" textlink="">
      <xdr:nvSpPr>
        <xdr:cNvPr id="275" name="テキスト ボックス 274"/>
        <xdr:cNvSpPr txBox="1"/>
      </xdr:nvSpPr>
      <xdr:spPr>
        <a:xfrm>
          <a:off x="15290800" y="9133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68580</xdr:rowOff>
    </xdr:from>
    <xdr:to xmlns:xdr="http://schemas.openxmlformats.org/drawingml/2006/spreadsheetDrawing">
      <xdr:col>74</xdr:col>
      <xdr:colOff>31750</xdr:colOff>
      <xdr:row>54</xdr:row>
      <xdr:rowOff>170180</xdr:rowOff>
    </xdr:to>
    <xdr:sp macro="" textlink="">
      <xdr:nvSpPr>
        <xdr:cNvPr id="276" name="楕円 275"/>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8890</xdr:rowOff>
    </xdr:from>
    <xdr:ext cx="762000" cy="251460"/>
    <xdr:sp macro="" textlink="">
      <xdr:nvSpPr>
        <xdr:cNvPr id="277" name="テキスト ボックス 276"/>
        <xdr:cNvSpPr txBox="1"/>
      </xdr:nvSpPr>
      <xdr:spPr>
        <a:xfrm>
          <a:off x="14401800" y="9095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144780</xdr:rowOff>
    </xdr:from>
    <xdr:to xmlns:xdr="http://schemas.openxmlformats.org/drawingml/2006/spreadsheetDrawing">
      <xdr:col>69</xdr:col>
      <xdr:colOff>142875</xdr:colOff>
      <xdr:row>55</xdr:row>
      <xdr:rowOff>74930</xdr:rowOff>
    </xdr:to>
    <xdr:sp macro="" textlink="">
      <xdr:nvSpPr>
        <xdr:cNvPr id="278" name="楕円 277"/>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85090</xdr:rowOff>
    </xdr:from>
    <xdr:ext cx="754380" cy="259080"/>
    <xdr:sp macro="" textlink="">
      <xdr:nvSpPr>
        <xdr:cNvPr id="279" name="テキスト ボックス 278"/>
        <xdr:cNvSpPr txBox="1"/>
      </xdr:nvSpPr>
      <xdr:spPr>
        <a:xfrm>
          <a:off x="13512800" y="91719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106680</xdr:rowOff>
    </xdr:from>
    <xdr:to xmlns:xdr="http://schemas.openxmlformats.org/drawingml/2006/spreadsheetDrawing">
      <xdr:col>65</xdr:col>
      <xdr:colOff>53975</xdr:colOff>
      <xdr:row>55</xdr:row>
      <xdr:rowOff>36830</xdr:rowOff>
    </xdr:to>
    <xdr:sp macro="" textlink="">
      <xdr:nvSpPr>
        <xdr:cNvPr id="280" name="楕円 279"/>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46990</xdr:rowOff>
    </xdr:from>
    <xdr:ext cx="762000" cy="259080"/>
    <xdr:sp macro="" textlink="">
      <xdr:nvSpPr>
        <xdr:cNvPr id="281" name="テキスト ボックス 280"/>
        <xdr:cNvSpPr txBox="1"/>
      </xdr:nvSpPr>
      <xdr:spPr>
        <a:xfrm>
          <a:off x="12623800" y="913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類似団体に比べて8.1</a:t>
          </a:r>
          <a:r>
            <a:rPr kumimoji="1" lang="ja-JP" altLang="en-US" sz="1300">
              <a:latin typeface="ＭＳ Ｐゴシック"/>
              <a:ea typeface="ＭＳ Ｐゴシック"/>
            </a:rPr>
            <a:t>ポイント高く、全国平均よりも高くなっている。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これは公営企業会計、特に病院事業会計への繰出金が多額であることが要因と考えられる。これらの繰出金や一部事務組合に対する補助金等は</a:t>
          </a:r>
          <a:r>
            <a:rPr kumimoji="1" lang="ja-JP" altLang="en-US" sz="1200">
              <a:latin typeface="ＭＳ Ｐゴシック"/>
              <a:ea typeface="ＭＳ Ｐゴシック"/>
            </a:rPr>
            <a:t>大幅な縮減が困難であるため、行政改革会議において各種補助金等の見直しを行い、公的負担の適正化に努める。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3" name="テキスト ボックス 292"/>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5" name="テキスト ボックス 294"/>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7" name="テキスト ボックス 296"/>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9" name="テキスト ボックス 298"/>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301" name="テキスト ボックス 300"/>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3" name="テキスト ボックス 302"/>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1460"/>
    <xdr:sp macro="" textlink="">
      <xdr:nvSpPr>
        <xdr:cNvPr id="309" name="補助費等最大値テキスト"/>
        <xdr:cNvSpPr txBox="1"/>
      </xdr:nvSpPr>
      <xdr:spPr>
        <a:xfrm>
          <a:off x="16598900" y="5699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55880</xdr:rowOff>
    </xdr:from>
    <xdr:to xmlns:xdr="http://schemas.openxmlformats.org/drawingml/2006/spreadsheetDrawing">
      <xdr:col>82</xdr:col>
      <xdr:colOff>107950</xdr:colOff>
      <xdr:row>39</xdr:row>
      <xdr:rowOff>74930</xdr:rowOff>
    </xdr:to>
    <xdr:cxnSp macro="">
      <xdr:nvCxnSpPr>
        <xdr:cNvPr id="311" name="直線コネクタ 310"/>
        <xdr:cNvCxnSpPr/>
      </xdr:nvCxnSpPr>
      <xdr:spPr>
        <a:xfrm>
          <a:off x="15671800" y="67424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xdr:rowOff>
    </xdr:from>
    <xdr:ext cx="762000" cy="259080"/>
    <xdr:sp macro="" textlink="">
      <xdr:nvSpPr>
        <xdr:cNvPr id="312" name="補助費等平均値テキスト"/>
        <xdr:cNvSpPr txBox="1"/>
      </xdr:nvSpPr>
      <xdr:spPr>
        <a:xfrm>
          <a:off x="16598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6350</xdr:rowOff>
    </xdr:from>
    <xdr:to xmlns:xdr="http://schemas.openxmlformats.org/drawingml/2006/spreadsheetDrawing">
      <xdr:col>78</xdr:col>
      <xdr:colOff>69850</xdr:colOff>
      <xdr:row>39</xdr:row>
      <xdr:rowOff>55880</xdr:rowOff>
    </xdr:to>
    <xdr:cxnSp macro="">
      <xdr:nvCxnSpPr>
        <xdr:cNvPr id="314" name="直線コネクタ 313"/>
        <xdr:cNvCxnSpPr/>
      </xdr:nvCxnSpPr>
      <xdr:spPr>
        <a:xfrm>
          <a:off x="14782800" y="66929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6" name="テキスト ボックス 315"/>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8255</xdr:rowOff>
    </xdr:from>
    <xdr:to xmlns:xdr="http://schemas.openxmlformats.org/drawingml/2006/spreadsheetDrawing">
      <xdr:col>73</xdr:col>
      <xdr:colOff>180975</xdr:colOff>
      <xdr:row>39</xdr:row>
      <xdr:rowOff>6350</xdr:rowOff>
    </xdr:to>
    <xdr:cxnSp macro="">
      <xdr:nvCxnSpPr>
        <xdr:cNvPr id="317" name="直線コネクタ 316"/>
        <xdr:cNvCxnSpPr/>
      </xdr:nvCxnSpPr>
      <xdr:spPr>
        <a:xfrm>
          <a:off x="13893800" y="652335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8255</xdr:rowOff>
    </xdr:from>
    <xdr:to xmlns:xdr="http://schemas.openxmlformats.org/drawingml/2006/spreadsheetDrawing">
      <xdr:col>69</xdr:col>
      <xdr:colOff>92075</xdr:colOff>
      <xdr:row>38</xdr:row>
      <xdr:rowOff>26670</xdr:rowOff>
    </xdr:to>
    <xdr:cxnSp macro="">
      <xdr:nvCxnSpPr>
        <xdr:cNvPr id="320" name="直線コネクタ 319"/>
        <xdr:cNvCxnSpPr/>
      </xdr:nvCxnSpPr>
      <xdr:spPr>
        <a:xfrm flipV="1">
          <a:off x="13004800" y="65233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54380" cy="259080"/>
    <xdr:sp macro="" textlink="">
      <xdr:nvSpPr>
        <xdr:cNvPr id="322" name="テキスト ボックス 321"/>
        <xdr:cNvSpPr txBox="1"/>
      </xdr:nvSpPr>
      <xdr:spPr>
        <a:xfrm>
          <a:off x="13512800" y="612711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71120</xdr:rowOff>
    </xdr:from>
    <xdr:ext cx="762000" cy="259080"/>
    <xdr:sp macro="" textlink="">
      <xdr:nvSpPr>
        <xdr:cNvPr id="324" name="テキスト ボックス 323"/>
        <xdr:cNvSpPr txBox="1"/>
      </xdr:nvSpPr>
      <xdr:spPr>
        <a:xfrm>
          <a:off x="12623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6" name="テキスト ボックス 325"/>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7" name="テキスト ボックス 326"/>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9" name="テキスト ボックス 328"/>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23495</xdr:rowOff>
    </xdr:from>
    <xdr:to xmlns:xdr="http://schemas.openxmlformats.org/drawingml/2006/spreadsheetDrawing">
      <xdr:col>82</xdr:col>
      <xdr:colOff>158750</xdr:colOff>
      <xdr:row>39</xdr:row>
      <xdr:rowOff>125095</xdr:rowOff>
    </xdr:to>
    <xdr:sp macro="" textlink="">
      <xdr:nvSpPr>
        <xdr:cNvPr id="330" name="楕円 329"/>
        <xdr:cNvSpPr/>
      </xdr:nvSpPr>
      <xdr:spPr>
        <a:xfrm>
          <a:off x="164592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167005</xdr:rowOff>
    </xdr:from>
    <xdr:ext cx="762000" cy="251460"/>
    <xdr:sp macro="" textlink="">
      <xdr:nvSpPr>
        <xdr:cNvPr id="331" name="補助費等該当値テキスト"/>
        <xdr:cNvSpPr txBox="1"/>
      </xdr:nvSpPr>
      <xdr:spPr>
        <a:xfrm>
          <a:off x="16598900" y="66821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5080</xdr:rowOff>
    </xdr:from>
    <xdr:to xmlns:xdr="http://schemas.openxmlformats.org/drawingml/2006/spreadsheetDrawing">
      <xdr:col>78</xdr:col>
      <xdr:colOff>120650</xdr:colOff>
      <xdr:row>39</xdr:row>
      <xdr:rowOff>106680</xdr:rowOff>
    </xdr:to>
    <xdr:sp macro="" textlink="">
      <xdr:nvSpPr>
        <xdr:cNvPr id="332" name="楕円 331"/>
        <xdr:cNvSpPr/>
      </xdr:nvSpPr>
      <xdr:spPr>
        <a:xfrm>
          <a:off x="156210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91440</xdr:rowOff>
    </xdr:from>
    <xdr:ext cx="736600" cy="259080"/>
    <xdr:sp macro="" textlink="">
      <xdr:nvSpPr>
        <xdr:cNvPr id="333" name="テキスト ボックス 332"/>
        <xdr:cNvSpPr txBox="1"/>
      </xdr:nvSpPr>
      <xdr:spPr>
        <a:xfrm>
          <a:off x="15290800" y="6777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126365</xdr:rowOff>
    </xdr:from>
    <xdr:to xmlns:xdr="http://schemas.openxmlformats.org/drawingml/2006/spreadsheetDrawing">
      <xdr:col>74</xdr:col>
      <xdr:colOff>31750</xdr:colOff>
      <xdr:row>39</xdr:row>
      <xdr:rowOff>56515</xdr:rowOff>
    </xdr:to>
    <xdr:sp macro="" textlink="">
      <xdr:nvSpPr>
        <xdr:cNvPr id="334" name="楕円 333"/>
        <xdr:cNvSpPr/>
      </xdr:nvSpPr>
      <xdr:spPr>
        <a:xfrm>
          <a:off x="14732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41275</xdr:rowOff>
    </xdr:from>
    <xdr:ext cx="762000" cy="251460"/>
    <xdr:sp macro="" textlink="">
      <xdr:nvSpPr>
        <xdr:cNvPr id="335" name="テキスト ボックス 334"/>
        <xdr:cNvSpPr txBox="1"/>
      </xdr:nvSpPr>
      <xdr:spPr>
        <a:xfrm>
          <a:off x="14401800" y="67278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128905</xdr:rowOff>
    </xdr:from>
    <xdr:to xmlns:xdr="http://schemas.openxmlformats.org/drawingml/2006/spreadsheetDrawing">
      <xdr:col>69</xdr:col>
      <xdr:colOff>142875</xdr:colOff>
      <xdr:row>38</xdr:row>
      <xdr:rowOff>59055</xdr:rowOff>
    </xdr:to>
    <xdr:sp macro="" textlink="">
      <xdr:nvSpPr>
        <xdr:cNvPr id="336" name="楕円 335"/>
        <xdr:cNvSpPr/>
      </xdr:nvSpPr>
      <xdr:spPr>
        <a:xfrm>
          <a:off x="138430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43815</xdr:rowOff>
    </xdr:from>
    <xdr:ext cx="754380" cy="251460"/>
    <xdr:sp macro="" textlink="">
      <xdr:nvSpPr>
        <xdr:cNvPr id="337" name="テキスト ボックス 336"/>
        <xdr:cNvSpPr txBox="1"/>
      </xdr:nvSpPr>
      <xdr:spPr>
        <a:xfrm>
          <a:off x="13512800" y="65589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147320</xdr:rowOff>
    </xdr:from>
    <xdr:to xmlns:xdr="http://schemas.openxmlformats.org/drawingml/2006/spreadsheetDrawing">
      <xdr:col>65</xdr:col>
      <xdr:colOff>53975</xdr:colOff>
      <xdr:row>38</xdr:row>
      <xdr:rowOff>77470</xdr:rowOff>
    </xdr:to>
    <xdr:sp macro="" textlink="">
      <xdr:nvSpPr>
        <xdr:cNvPr id="338" name="楕円 337"/>
        <xdr:cNvSpPr/>
      </xdr:nvSpPr>
      <xdr:spPr>
        <a:xfrm>
          <a:off x="12954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62230</xdr:rowOff>
    </xdr:from>
    <xdr:ext cx="762000" cy="259080"/>
    <xdr:sp macro="" textlink="">
      <xdr:nvSpPr>
        <xdr:cNvPr id="339" name="テキスト ボックス 338"/>
        <xdr:cNvSpPr txBox="1"/>
      </xdr:nvSpPr>
      <xdr:spPr>
        <a:xfrm>
          <a:off x="1262380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類似団体に比べて0.8</a:t>
          </a:r>
          <a:r>
            <a:rPr kumimoji="1" lang="ja-JP" altLang="en-US" sz="1300">
              <a:latin typeface="ＭＳ Ｐゴシック"/>
              <a:ea typeface="ＭＳ Ｐゴシック"/>
            </a:rPr>
            <a:t>ポイント低く、全国平均よりも高くなっている。</a:t>
          </a:r>
          <a:endParaRPr kumimoji="1" lang="en-US" altLang="ja-JP" sz="1300">
            <a:latin typeface="ＭＳ Ｐゴシック"/>
            <a:ea typeface="ＭＳ Ｐゴシック"/>
          </a:endParaRPr>
        </a:p>
        <a:p>
          <a:r>
            <a:rPr kumimoji="1" lang="ja-JP" altLang="en-US" sz="1300" baseline="0">
              <a:latin typeface="ＭＳ Ｐゴシック"/>
              <a:ea typeface="ＭＳ Ｐゴシック"/>
            </a:rPr>
            <a:t>　償還額は</a:t>
          </a:r>
          <a:r>
            <a:rPr kumimoji="1" lang="ja-JP" altLang="en-US" sz="1300" baseline="0">
              <a:latin typeface="ＭＳ Ｐゴシック"/>
              <a:ea typeface="ＭＳ Ｐゴシック"/>
            </a:rPr>
            <a:t>繰上償還を行った</a:t>
          </a:r>
          <a:r>
            <a:rPr kumimoji="1" lang="ja-JP" altLang="en-US" sz="1300" baseline="0">
              <a:latin typeface="ＭＳ Ｐゴシック"/>
              <a:ea typeface="ＭＳ Ｐゴシック"/>
            </a:rPr>
            <a:t>令和3年度をピークに減少していく見込みであるが、今後も</a:t>
          </a:r>
          <a:r>
            <a:rPr kumimoji="1" lang="ja-JP" altLang="en-US" sz="1300">
              <a:latin typeface="ＭＳ Ｐゴシック"/>
              <a:ea typeface="ＭＳ Ｐゴシック"/>
            </a:rPr>
            <a:t>事業費縮減や基金の活用、中長期の計画的な事業の実施により、毎年度の元利償還額を増加させないよう努める。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51" name="テキスト ボックス 350"/>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3" name="テキスト ボックス 352"/>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5" name="テキスト ボックス 354"/>
        <xdr:cNvSpPr txBox="1"/>
      </xdr:nvSpPr>
      <xdr:spPr>
        <a:xfrm>
          <a:off x="25400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57" name="テキスト ボックス 356"/>
        <xdr:cNvSpPr txBox="1"/>
      </xdr:nvSpPr>
      <xdr:spPr>
        <a:xfrm>
          <a:off x="25400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59" name="テキスト ボックス 358"/>
        <xdr:cNvSpPr txBox="1"/>
      </xdr:nvSpPr>
      <xdr:spPr>
        <a:xfrm>
          <a:off x="25400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61" name="テキスト ボックス 360"/>
        <xdr:cNvSpPr txBox="1"/>
      </xdr:nvSpPr>
      <xdr:spPr>
        <a:xfrm>
          <a:off x="25400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78</xdr:row>
      <xdr:rowOff>12700</xdr:rowOff>
    </xdr:to>
    <xdr:cxnSp macro="">
      <xdr:nvCxnSpPr>
        <xdr:cNvPr id="369" name="直線コネクタ 368"/>
        <xdr:cNvCxnSpPr/>
      </xdr:nvCxnSpPr>
      <xdr:spPr>
        <a:xfrm flipV="1">
          <a:off x="3987800" y="133311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62000" cy="251460"/>
    <xdr:sp macro="" textlink="">
      <xdr:nvSpPr>
        <xdr:cNvPr id="370" name="公債費平均値テキスト"/>
        <xdr:cNvSpPr txBox="1"/>
      </xdr:nvSpPr>
      <xdr:spPr>
        <a:xfrm>
          <a:off x="4914900" y="1328864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12700</xdr:rowOff>
    </xdr:from>
    <xdr:to xmlns:xdr="http://schemas.openxmlformats.org/drawingml/2006/spreadsheetDrawing">
      <xdr:col>19</xdr:col>
      <xdr:colOff>187325</xdr:colOff>
      <xdr:row>78</xdr:row>
      <xdr:rowOff>72390</xdr:rowOff>
    </xdr:to>
    <xdr:cxnSp macro="">
      <xdr:nvCxnSpPr>
        <xdr:cNvPr id="372" name="直線コネクタ 371"/>
        <xdr:cNvCxnSpPr/>
      </xdr:nvCxnSpPr>
      <xdr:spPr>
        <a:xfrm flipV="1">
          <a:off x="3098800" y="133858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50800</xdr:rowOff>
    </xdr:from>
    <xdr:ext cx="728980" cy="259080"/>
    <xdr:sp macro="" textlink="">
      <xdr:nvSpPr>
        <xdr:cNvPr id="374" name="テキスト ボックス 373"/>
        <xdr:cNvSpPr txBox="1"/>
      </xdr:nvSpPr>
      <xdr:spPr>
        <a:xfrm>
          <a:off x="3606800" y="130810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72390</xdr:rowOff>
    </xdr:from>
    <xdr:to xmlns:xdr="http://schemas.openxmlformats.org/drawingml/2006/spreadsheetDrawing">
      <xdr:col>15</xdr:col>
      <xdr:colOff>98425</xdr:colOff>
      <xdr:row>78</xdr:row>
      <xdr:rowOff>99695</xdr:rowOff>
    </xdr:to>
    <xdr:cxnSp macro="">
      <xdr:nvCxnSpPr>
        <xdr:cNvPr id="375" name="直線コネクタ 374"/>
        <xdr:cNvCxnSpPr/>
      </xdr:nvCxnSpPr>
      <xdr:spPr>
        <a:xfrm flipV="1">
          <a:off x="2209800" y="134454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13970</xdr:rowOff>
    </xdr:from>
    <xdr:ext cx="762000" cy="259080"/>
    <xdr:sp macro="" textlink="">
      <xdr:nvSpPr>
        <xdr:cNvPr id="377" name="テキスト ボックス 376"/>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99695</xdr:rowOff>
    </xdr:from>
    <xdr:to xmlns:xdr="http://schemas.openxmlformats.org/drawingml/2006/spreadsheetDrawing">
      <xdr:col>11</xdr:col>
      <xdr:colOff>9525</xdr:colOff>
      <xdr:row>78</xdr:row>
      <xdr:rowOff>104140</xdr:rowOff>
    </xdr:to>
    <xdr:cxnSp macro="">
      <xdr:nvCxnSpPr>
        <xdr:cNvPr id="378" name="直線コネクタ 377"/>
        <xdr:cNvCxnSpPr/>
      </xdr:nvCxnSpPr>
      <xdr:spPr>
        <a:xfrm flipV="1">
          <a:off x="1320800" y="134727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54380" cy="259080"/>
    <xdr:sp macro="" textlink="">
      <xdr:nvSpPr>
        <xdr:cNvPr id="380" name="テキスト ボックス 379"/>
        <xdr:cNvSpPr txBox="1"/>
      </xdr:nvSpPr>
      <xdr:spPr>
        <a:xfrm>
          <a:off x="1828800" y="130898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59690</xdr:rowOff>
    </xdr:from>
    <xdr:ext cx="754380" cy="259080"/>
    <xdr:sp macro="" textlink="">
      <xdr:nvSpPr>
        <xdr:cNvPr id="382" name="テキスト ボックス 381"/>
        <xdr:cNvSpPr txBox="1"/>
      </xdr:nvSpPr>
      <xdr:spPr>
        <a:xfrm>
          <a:off x="939800" y="130898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5" name="テキスト ボックス 384"/>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78740</xdr:rowOff>
    </xdr:from>
    <xdr:to xmlns:xdr="http://schemas.openxmlformats.org/drawingml/2006/spreadsheetDrawing">
      <xdr:col>24</xdr:col>
      <xdr:colOff>76200</xdr:colOff>
      <xdr:row>78</xdr:row>
      <xdr:rowOff>8890</xdr:rowOff>
    </xdr:to>
    <xdr:sp macro="" textlink="">
      <xdr:nvSpPr>
        <xdr:cNvPr id="388" name="楕円 387"/>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95250</xdr:rowOff>
    </xdr:from>
    <xdr:ext cx="762000" cy="259080"/>
    <xdr:sp macro="" textlink="">
      <xdr:nvSpPr>
        <xdr:cNvPr id="389" name="公債費該当値テキスト"/>
        <xdr:cNvSpPr txBox="1"/>
      </xdr:nvSpPr>
      <xdr:spPr>
        <a:xfrm>
          <a:off x="4914900" y="1312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133350</xdr:rowOff>
    </xdr:from>
    <xdr:to xmlns:xdr="http://schemas.openxmlformats.org/drawingml/2006/spreadsheetDrawing">
      <xdr:col>20</xdr:col>
      <xdr:colOff>38100</xdr:colOff>
      <xdr:row>78</xdr:row>
      <xdr:rowOff>63500</xdr:rowOff>
    </xdr:to>
    <xdr:sp macro="" textlink="">
      <xdr:nvSpPr>
        <xdr:cNvPr id="390" name="楕円 389"/>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48260</xdr:rowOff>
    </xdr:from>
    <xdr:ext cx="728980" cy="259080"/>
    <xdr:sp macro="" textlink="">
      <xdr:nvSpPr>
        <xdr:cNvPr id="391" name="テキスト ボックス 390"/>
        <xdr:cNvSpPr txBox="1"/>
      </xdr:nvSpPr>
      <xdr:spPr>
        <a:xfrm>
          <a:off x="3606800" y="134213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21590</xdr:rowOff>
    </xdr:from>
    <xdr:to xmlns:xdr="http://schemas.openxmlformats.org/drawingml/2006/spreadsheetDrawing">
      <xdr:col>15</xdr:col>
      <xdr:colOff>149225</xdr:colOff>
      <xdr:row>78</xdr:row>
      <xdr:rowOff>123190</xdr:rowOff>
    </xdr:to>
    <xdr:sp macro="" textlink="">
      <xdr:nvSpPr>
        <xdr:cNvPr id="392" name="楕円 391"/>
        <xdr:cNvSpPr/>
      </xdr:nvSpPr>
      <xdr:spPr>
        <a:xfrm>
          <a:off x="30480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107950</xdr:rowOff>
    </xdr:from>
    <xdr:ext cx="762000" cy="259080"/>
    <xdr:sp macro="" textlink="">
      <xdr:nvSpPr>
        <xdr:cNvPr id="393" name="テキスト ボックス 392"/>
        <xdr:cNvSpPr txBox="1"/>
      </xdr:nvSpPr>
      <xdr:spPr>
        <a:xfrm>
          <a:off x="2717800" y="1348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48895</xdr:rowOff>
    </xdr:from>
    <xdr:to xmlns:xdr="http://schemas.openxmlformats.org/drawingml/2006/spreadsheetDrawing">
      <xdr:col>11</xdr:col>
      <xdr:colOff>60325</xdr:colOff>
      <xdr:row>78</xdr:row>
      <xdr:rowOff>150495</xdr:rowOff>
    </xdr:to>
    <xdr:sp macro="" textlink="">
      <xdr:nvSpPr>
        <xdr:cNvPr id="394" name="楕円 393"/>
        <xdr:cNvSpPr/>
      </xdr:nvSpPr>
      <xdr:spPr>
        <a:xfrm>
          <a:off x="21590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135255</xdr:rowOff>
    </xdr:from>
    <xdr:ext cx="754380" cy="251460"/>
    <xdr:sp macro="" textlink="">
      <xdr:nvSpPr>
        <xdr:cNvPr id="395" name="テキスト ボックス 394"/>
        <xdr:cNvSpPr txBox="1"/>
      </xdr:nvSpPr>
      <xdr:spPr>
        <a:xfrm>
          <a:off x="1828800" y="135083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53340</xdr:rowOff>
    </xdr:from>
    <xdr:to xmlns:xdr="http://schemas.openxmlformats.org/drawingml/2006/spreadsheetDrawing">
      <xdr:col>6</xdr:col>
      <xdr:colOff>171450</xdr:colOff>
      <xdr:row>78</xdr:row>
      <xdr:rowOff>154940</xdr:rowOff>
    </xdr:to>
    <xdr:sp macro="" textlink="">
      <xdr:nvSpPr>
        <xdr:cNvPr id="396" name="楕円 395"/>
        <xdr:cNvSpPr/>
      </xdr:nvSpPr>
      <xdr:spPr>
        <a:xfrm>
          <a:off x="1270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139700</xdr:rowOff>
    </xdr:from>
    <xdr:ext cx="754380" cy="259080"/>
    <xdr:sp macro="" textlink="">
      <xdr:nvSpPr>
        <xdr:cNvPr id="397" name="テキスト ボックス 396"/>
        <xdr:cNvSpPr txBox="1"/>
      </xdr:nvSpPr>
      <xdr:spPr>
        <a:xfrm>
          <a:off x="939800" y="135128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類似団体に比べて1.5</a:t>
          </a:r>
          <a:r>
            <a:rPr kumimoji="1" lang="ja-JP" altLang="en-US" sz="1300">
              <a:latin typeface="ＭＳ Ｐゴシック"/>
              <a:ea typeface="ＭＳ Ｐゴシック"/>
            </a:rPr>
            <a:t>ポイント高く、全国平均よりは低くなっている。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扶助費については増加していくことが見込まれるため、物件費及び補助費等において、公共施設等総合管理計画に基づく施設の統廃合、指定管理者制度の見直し、運営補助金適正化等により一層の歳出削減を図り、扶助費の財源確保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9" name="テキスト ボックス 408"/>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1" name="テキスト ボックス 410"/>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0380" cy="251460"/>
    <xdr:sp macro="" textlink="">
      <xdr:nvSpPr>
        <xdr:cNvPr id="413" name="テキスト ボックス 412"/>
        <xdr:cNvSpPr txBox="1"/>
      </xdr:nvSpPr>
      <xdr:spPr>
        <a:xfrm>
          <a:off x="11938000" y="1370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0380" cy="251460"/>
    <xdr:sp macro="" textlink="">
      <xdr:nvSpPr>
        <xdr:cNvPr id="415" name="テキスト ボックス 414"/>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0380" cy="251460"/>
    <xdr:sp macro="" textlink="">
      <xdr:nvSpPr>
        <xdr:cNvPr id="417" name="テキスト ボックス 416"/>
        <xdr:cNvSpPr txBox="1"/>
      </xdr:nvSpPr>
      <xdr:spPr>
        <a:xfrm>
          <a:off x="11938000" y="12557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19" name="テキスト ボックス 418"/>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xdr:rowOff>
    </xdr:from>
    <xdr:ext cx="762000" cy="259080"/>
    <xdr:sp macro="" textlink="">
      <xdr:nvSpPr>
        <xdr:cNvPr id="422" name="公債費以外最小値テキスト"/>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196850</xdr:colOff>
      <xdr:row>80</xdr:row>
      <xdr:rowOff>29845</xdr:rowOff>
    </xdr:to>
    <xdr:cxnSp macro="">
      <xdr:nvCxnSpPr>
        <xdr:cNvPr id="423" name="直線コネクタ 422"/>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99060</xdr:rowOff>
    </xdr:from>
    <xdr:ext cx="762000" cy="251460"/>
    <xdr:sp macro="" textlink="">
      <xdr:nvSpPr>
        <xdr:cNvPr id="424" name="公債費以外最大値テキスト"/>
        <xdr:cNvSpPr txBox="1"/>
      </xdr:nvSpPr>
      <xdr:spPr>
        <a:xfrm>
          <a:off x="16598900" y="12272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196850</xdr:colOff>
      <xdr:row>73</xdr:row>
      <xdr:rowOff>12700</xdr:rowOff>
    </xdr:to>
    <xdr:cxnSp macro="">
      <xdr:nvCxnSpPr>
        <xdr:cNvPr id="425" name="直線コネクタ 424"/>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98425</xdr:rowOff>
    </xdr:from>
    <xdr:to xmlns:xdr="http://schemas.openxmlformats.org/drawingml/2006/spreadsheetDrawing">
      <xdr:col>82</xdr:col>
      <xdr:colOff>107950</xdr:colOff>
      <xdr:row>76</xdr:row>
      <xdr:rowOff>35560</xdr:rowOff>
    </xdr:to>
    <xdr:cxnSp macro="">
      <xdr:nvCxnSpPr>
        <xdr:cNvPr id="426" name="直線コネクタ 425"/>
        <xdr:cNvCxnSpPr/>
      </xdr:nvCxnSpPr>
      <xdr:spPr>
        <a:xfrm>
          <a:off x="15671800" y="1295717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86995</xdr:rowOff>
    </xdr:from>
    <xdr:ext cx="762000" cy="251460"/>
    <xdr:sp macro="" textlink="">
      <xdr:nvSpPr>
        <xdr:cNvPr id="427" name="公債費以外平均値テキスト"/>
        <xdr:cNvSpPr txBox="1"/>
      </xdr:nvSpPr>
      <xdr:spPr>
        <a:xfrm>
          <a:off x="16598900" y="1277429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115570</xdr:rowOff>
    </xdr:from>
    <xdr:to xmlns:xdr="http://schemas.openxmlformats.org/drawingml/2006/spreadsheetDrawing">
      <xdr:col>78</xdr:col>
      <xdr:colOff>69850</xdr:colOff>
      <xdr:row>75</xdr:row>
      <xdr:rowOff>98425</xdr:rowOff>
    </xdr:to>
    <xdr:cxnSp macro="">
      <xdr:nvCxnSpPr>
        <xdr:cNvPr id="429" name="直線コネクタ 428"/>
        <xdr:cNvCxnSpPr/>
      </xdr:nvCxnSpPr>
      <xdr:spPr>
        <a:xfrm>
          <a:off x="14782800" y="1280287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107950</xdr:rowOff>
    </xdr:from>
    <xdr:ext cx="736600" cy="259080"/>
    <xdr:sp macro="" textlink="">
      <xdr:nvSpPr>
        <xdr:cNvPr id="431" name="テキスト ボックス 430"/>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161290</xdr:rowOff>
    </xdr:from>
    <xdr:to xmlns:xdr="http://schemas.openxmlformats.org/drawingml/2006/spreadsheetDrawing">
      <xdr:col>73</xdr:col>
      <xdr:colOff>180975</xdr:colOff>
      <xdr:row>74</xdr:row>
      <xdr:rowOff>115570</xdr:rowOff>
    </xdr:to>
    <xdr:cxnSp macro="">
      <xdr:nvCxnSpPr>
        <xdr:cNvPr id="432" name="直線コネクタ 431"/>
        <xdr:cNvCxnSpPr/>
      </xdr:nvCxnSpPr>
      <xdr:spPr>
        <a:xfrm>
          <a:off x="13893800" y="1267714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29845</xdr:rowOff>
    </xdr:from>
    <xdr:to xmlns:xdr="http://schemas.openxmlformats.org/drawingml/2006/spreadsheetDrawing">
      <xdr:col>69</xdr:col>
      <xdr:colOff>92075</xdr:colOff>
      <xdr:row>73</xdr:row>
      <xdr:rowOff>161290</xdr:rowOff>
    </xdr:to>
    <xdr:cxnSp macro="">
      <xdr:nvCxnSpPr>
        <xdr:cNvPr id="435" name="直線コネクタ 434"/>
        <xdr:cNvCxnSpPr/>
      </xdr:nvCxnSpPr>
      <xdr:spPr>
        <a:xfrm>
          <a:off x="13004800" y="125456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111125</xdr:rowOff>
    </xdr:from>
    <xdr:ext cx="754380" cy="251460"/>
    <xdr:sp macro="" textlink="">
      <xdr:nvSpPr>
        <xdr:cNvPr id="437" name="テキスト ボックス 436"/>
        <xdr:cNvSpPr txBox="1"/>
      </xdr:nvSpPr>
      <xdr:spPr>
        <a:xfrm>
          <a:off x="13512800" y="1296987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39" name="テキスト ボックス 438"/>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1" name="テキスト ボックス 440"/>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2" name="テキスト ボックス 441"/>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4" name="テキスト ボックス 443"/>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156210</xdr:rowOff>
    </xdr:from>
    <xdr:to xmlns:xdr="http://schemas.openxmlformats.org/drawingml/2006/spreadsheetDrawing">
      <xdr:col>82</xdr:col>
      <xdr:colOff>158750</xdr:colOff>
      <xdr:row>76</xdr:row>
      <xdr:rowOff>86360</xdr:rowOff>
    </xdr:to>
    <xdr:sp macro="" textlink="">
      <xdr:nvSpPr>
        <xdr:cNvPr id="445" name="楕円 444"/>
        <xdr:cNvSpPr/>
      </xdr:nvSpPr>
      <xdr:spPr>
        <a:xfrm>
          <a:off x="16459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128270</xdr:rowOff>
    </xdr:from>
    <xdr:ext cx="762000" cy="259080"/>
    <xdr:sp macro="" textlink="">
      <xdr:nvSpPr>
        <xdr:cNvPr id="446" name="公債費以外該当値テキスト"/>
        <xdr:cNvSpPr txBox="1"/>
      </xdr:nvSpPr>
      <xdr:spPr>
        <a:xfrm>
          <a:off x="16598900" y="1298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47625</xdr:rowOff>
    </xdr:from>
    <xdr:to xmlns:xdr="http://schemas.openxmlformats.org/drawingml/2006/spreadsheetDrawing">
      <xdr:col>78</xdr:col>
      <xdr:colOff>120650</xdr:colOff>
      <xdr:row>75</xdr:row>
      <xdr:rowOff>149225</xdr:rowOff>
    </xdr:to>
    <xdr:sp macro="" textlink="">
      <xdr:nvSpPr>
        <xdr:cNvPr id="447" name="楕円 446"/>
        <xdr:cNvSpPr/>
      </xdr:nvSpPr>
      <xdr:spPr>
        <a:xfrm>
          <a:off x="15621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133985</xdr:rowOff>
    </xdr:from>
    <xdr:ext cx="736600" cy="251460"/>
    <xdr:sp macro="" textlink="">
      <xdr:nvSpPr>
        <xdr:cNvPr id="448" name="テキスト ボックス 447"/>
        <xdr:cNvSpPr txBox="1"/>
      </xdr:nvSpPr>
      <xdr:spPr>
        <a:xfrm>
          <a:off x="15290800" y="1299273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64770</xdr:rowOff>
    </xdr:from>
    <xdr:to xmlns:xdr="http://schemas.openxmlformats.org/drawingml/2006/spreadsheetDrawing">
      <xdr:col>74</xdr:col>
      <xdr:colOff>31750</xdr:colOff>
      <xdr:row>74</xdr:row>
      <xdr:rowOff>166370</xdr:rowOff>
    </xdr:to>
    <xdr:sp macro="" textlink="">
      <xdr:nvSpPr>
        <xdr:cNvPr id="449" name="楕円 448"/>
        <xdr:cNvSpPr/>
      </xdr:nvSpPr>
      <xdr:spPr>
        <a:xfrm>
          <a:off x="14732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151130</xdr:rowOff>
    </xdr:from>
    <xdr:ext cx="762000" cy="259080"/>
    <xdr:sp macro="" textlink="">
      <xdr:nvSpPr>
        <xdr:cNvPr id="450" name="テキスト ボックス 449"/>
        <xdr:cNvSpPr txBox="1"/>
      </xdr:nvSpPr>
      <xdr:spPr>
        <a:xfrm>
          <a:off x="144018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110490</xdr:rowOff>
    </xdr:from>
    <xdr:to xmlns:xdr="http://schemas.openxmlformats.org/drawingml/2006/spreadsheetDrawing">
      <xdr:col>69</xdr:col>
      <xdr:colOff>142875</xdr:colOff>
      <xdr:row>74</xdr:row>
      <xdr:rowOff>40640</xdr:rowOff>
    </xdr:to>
    <xdr:sp macro="" textlink="">
      <xdr:nvSpPr>
        <xdr:cNvPr id="451" name="楕円 450"/>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50800</xdr:rowOff>
    </xdr:from>
    <xdr:ext cx="754380" cy="259080"/>
    <xdr:sp macro="" textlink="">
      <xdr:nvSpPr>
        <xdr:cNvPr id="452" name="テキスト ボックス 451"/>
        <xdr:cNvSpPr txBox="1"/>
      </xdr:nvSpPr>
      <xdr:spPr>
        <a:xfrm>
          <a:off x="13512800" y="123952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72</xdr:row>
      <xdr:rowOff>150495</xdr:rowOff>
    </xdr:from>
    <xdr:to xmlns:xdr="http://schemas.openxmlformats.org/drawingml/2006/spreadsheetDrawing">
      <xdr:col>65</xdr:col>
      <xdr:colOff>53975</xdr:colOff>
      <xdr:row>73</xdr:row>
      <xdr:rowOff>80645</xdr:rowOff>
    </xdr:to>
    <xdr:sp macro="" textlink="">
      <xdr:nvSpPr>
        <xdr:cNvPr id="453" name="楕円 452"/>
        <xdr:cNvSpPr/>
      </xdr:nvSpPr>
      <xdr:spPr>
        <a:xfrm>
          <a:off x="12954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90805</xdr:rowOff>
    </xdr:from>
    <xdr:ext cx="762000" cy="258445"/>
    <xdr:sp macro="" textlink="">
      <xdr:nvSpPr>
        <xdr:cNvPr id="454" name="テキスト ボックス 453"/>
        <xdr:cNvSpPr txBox="1"/>
      </xdr:nvSpPr>
      <xdr:spPr>
        <a:xfrm>
          <a:off x="12623800" y="12263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1460"/>
    <xdr:sp macro="" textlink="">
      <xdr:nvSpPr>
        <xdr:cNvPr id="33" name="テキスト ボックス 32"/>
        <xdr:cNvSpPr txBox="1"/>
      </xdr:nvSpPr>
      <xdr:spPr>
        <a:xfrm>
          <a:off x="1384300" y="3337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1460"/>
    <xdr:sp macro="" textlink="">
      <xdr:nvSpPr>
        <xdr:cNvPr id="35" name="テキスト ボックス 34"/>
        <xdr:cNvSpPr txBox="1"/>
      </xdr:nvSpPr>
      <xdr:spPr>
        <a:xfrm>
          <a:off x="1384300" y="2880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1460"/>
    <xdr:sp macro="" textlink="">
      <xdr:nvSpPr>
        <xdr:cNvPr id="37" name="テキスト ボックス 36"/>
        <xdr:cNvSpPr txBox="1"/>
      </xdr:nvSpPr>
      <xdr:spPr>
        <a:xfrm>
          <a:off x="1384300" y="242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1460"/>
    <xdr:sp macro="" textlink="">
      <xdr:nvSpPr>
        <xdr:cNvPr id="39" name="テキスト ボックス 38"/>
        <xdr:cNvSpPr txBox="1"/>
      </xdr:nvSpPr>
      <xdr:spPr>
        <a:xfrm>
          <a:off x="1384300" y="1965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1" name="テキスト ボックス 40"/>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54380" cy="251460"/>
    <xdr:sp macro="" textlink="">
      <xdr:nvSpPr>
        <xdr:cNvPr id="44" name="人口1人当たり決算額の推移最小値テキスト130"/>
        <xdr:cNvSpPr txBox="1"/>
      </xdr:nvSpPr>
      <xdr:spPr>
        <a:xfrm>
          <a:off x="5740400" y="35515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54380" cy="251460"/>
    <xdr:sp macro="" textlink="">
      <xdr:nvSpPr>
        <xdr:cNvPr id="46" name="人口1人当たり決算額の推移最大値テキスト130"/>
        <xdr:cNvSpPr txBox="1"/>
      </xdr:nvSpPr>
      <xdr:spPr>
        <a:xfrm>
          <a:off x="5740400" y="17583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86360</xdr:rowOff>
    </xdr:from>
    <xdr:to xmlns:xdr="http://schemas.openxmlformats.org/drawingml/2006/spreadsheetDrawing">
      <xdr:col>29</xdr:col>
      <xdr:colOff>127000</xdr:colOff>
      <xdr:row>17</xdr:row>
      <xdr:rowOff>98425</xdr:rowOff>
    </xdr:to>
    <xdr:cxnSp macro="">
      <xdr:nvCxnSpPr>
        <xdr:cNvPr id="48" name="直線コネクタ 47"/>
        <xdr:cNvCxnSpPr/>
      </xdr:nvCxnSpPr>
      <xdr:spPr>
        <a:xfrm>
          <a:off x="5003800" y="304863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54380" cy="259080"/>
    <xdr:sp macro="" textlink="">
      <xdr:nvSpPr>
        <xdr:cNvPr id="49" name="人口1人当たり決算額の推移平均値テキスト130"/>
        <xdr:cNvSpPr txBox="1"/>
      </xdr:nvSpPr>
      <xdr:spPr>
        <a:xfrm>
          <a:off x="5740400" y="266827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82550</xdr:rowOff>
    </xdr:from>
    <xdr:to xmlns:xdr="http://schemas.openxmlformats.org/drawingml/2006/spreadsheetDrawing">
      <xdr:col>26</xdr:col>
      <xdr:colOff>50800</xdr:colOff>
      <xdr:row>17</xdr:row>
      <xdr:rowOff>86360</xdr:rowOff>
    </xdr:to>
    <xdr:cxnSp macro="">
      <xdr:nvCxnSpPr>
        <xdr:cNvPr id="51" name="直線コネクタ 50"/>
        <xdr:cNvCxnSpPr/>
      </xdr:nvCxnSpPr>
      <xdr:spPr>
        <a:xfrm>
          <a:off x="4305300" y="3044825"/>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82550</xdr:rowOff>
    </xdr:from>
    <xdr:to xmlns:xdr="http://schemas.openxmlformats.org/drawingml/2006/spreadsheetDrawing">
      <xdr:col>22</xdr:col>
      <xdr:colOff>114300</xdr:colOff>
      <xdr:row>17</xdr:row>
      <xdr:rowOff>103505</xdr:rowOff>
    </xdr:to>
    <xdr:cxnSp macro="">
      <xdr:nvCxnSpPr>
        <xdr:cNvPr id="54" name="直線コネクタ 53"/>
        <xdr:cNvCxnSpPr/>
      </xdr:nvCxnSpPr>
      <xdr:spPr>
        <a:xfrm flipV="1">
          <a:off x="3606800" y="304482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103505</xdr:rowOff>
    </xdr:from>
    <xdr:to xmlns:xdr="http://schemas.openxmlformats.org/drawingml/2006/spreadsheetDrawing">
      <xdr:col>18</xdr:col>
      <xdr:colOff>177800</xdr:colOff>
      <xdr:row>18</xdr:row>
      <xdr:rowOff>76200</xdr:rowOff>
    </xdr:to>
    <xdr:cxnSp macro="">
      <xdr:nvCxnSpPr>
        <xdr:cNvPr id="57" name="直線コネクタ 56"/>
        <xdr:cNvCxnSpPr/>
      </xdr:nvCxnSpPr>
      <xdr:spPr>
        <a:xfrm flipV="1">
          <a:off x="2908300" y="3065780"/>
          <a:ext cx="698500" cy="144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92075</xdr:rowOff>
    </xdr:from>
    <xdr:ext cx="762000" cy="259080"/>
    <xdr:sp macro="" textlink="">
      <xdr:nvSpPr>
        <xdr:cNvPr id="59" name="テキスト ボックス 58"/>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166370</xdr:rowOff>
    </xdr:from>
    <xdr:ext cx="762000" cy="251460"/>
    <xdr:sp macro="" textlink="">
      <xdr:nvSpPr>
        <xdr:cNvPr id="61" name="テキスト ボックス 60"/>
        <xdr:cNvSpPr txBox="1"/>
      </xdr:nvSpPr>
      <xdr:spPr>
        <a:xfrm>
          <a:off x="2527300" y="27857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2" name="テキスト ボックス 61"/>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47625</xdr:rowOff>
    </xdr:from>
    <xdr:to xmlns:xdr="http://schemas.openxmlformats.org/drawingml/2006/spreadsheetDrawing">
      <xdr:col>29</xdr:col>
      <xdr:colOff>177800</xdr:colOff>
      <xdr:row>17</xdr:row>
      <xdr:rowOff>149225</xdr:rowOff>
    </xdr:to>
    <xdr:sp macro="" textlink="">
      <xdr:nvSpPr>
        <xdr:cNvPr id="67" name="楕円 66"/>
        <xdr:cNvSpPr/>
      </xdr:nvSpPr>
      <xdr:spPr>
        <a:xfrm>
          <a:off x="5600700" y="30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20320</xdr:rowOff>
    </xdr:from>
    <xdr:ext cx="754380" cy="251460"/>
    <xdr:sp macro="" textlink="">
      <xdr:nvSpPr>
        <xdr:cNvPr id="68" name="人口1人当たり決算額の推移該当値テキスト130"/>
        <xdr:cNvSpPr txBox="1"/>
      </xdr:nvSpPr>
      <xdr:spPr>
        <a:xfrm>
          <a:off x="5740400" y="298259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34925</xdr:rowOff>
    </xdr:from>
    <xdr:to xmlns:xdr="http://schemas.openxmlformats.org/drawingml/2006/spreadsheetDrawing">
      <xdr:col>26</xdr:col>
      <xdr:colOff>101600</xdr:colOff>
      <xdr:row>17</xdr:row>
      <xdr:rowOff>136525</xdr:rowOff>
    </xdr:to>
    <xdr:sp macro="" textlink="">
      <xdr:nvSpPr>
        <xdr:cNvPr id="69" name="楕円 68"/>
        <xdr:cNvSpPr/>
      </xdr:nvSpPr>
      <xdr:spPr>
        <a:xfrm>
          <a:off x="4953000" y="2997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121285</xdr:rowOff>
    </xdr:from>
    <xdr:ext cx="736600" cy="251460"/>
    <xdr:sp macro="" textlink="">
      <xdr:nvSpPr>
        <xdr:cNvPr id="70" name="テキスト ボックス 69"/>
        <xdr:cNvSpPr txBox="1"/>
      </xdr:nvSpPr>
      <xdr:spPr>
        <a:xfrm>
          <a:off x="4622800" y="30835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31750</xdr:rowOff>
    </xdr:from>
    <xdr:to xmlns:xdr="http://schemas.openxmlformats.org/drawingml/2006/spreadsheetDrawing">
      <xdr:col>22</xdr:col>
      <xdr:colOff>165100</xdr:colOff>
      <xdr:row>17</xdr:row>
      <xdr:rowOff>133350</xdr:rowOff>
    </xdr:to>
    <xdr:sp macro="" textlink="">
      <xdr:nvSpPr>
        <xdr:cNvPr id="71" name="楕円 70"/>
        <xdr:cNvSpPr/>
      </xdr:nvSpPr>
      <xdr:spPr>
        <a:xfrm>
          <a:off x="4254500" y="299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118110</xdr:rowOff>
    </xdr:from>
    <xdr:ext cx="762000" cy="259080"/>
    <xdr:sp macro="" textlink="">
      <xdr:nvSpPr>
        <xdr:cNvPr id="72" name="テキスト ボックス 71"/>
        <xdr:cNvSpPr txBox="1"/>
      </xdr:nvSpPr>
      <xdr:spPr>
        <a:xfrm>
          <a:off x="3924300" y="3080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52705</xdr:rowOff>
    </xdr:from>
    <xdr:to xmlns:xdr="http://schemas.openxmlformats.org/drawingml/2006/spreadsheetDrawing">
      <xdr:col>19</xdr:col>
      <xdr:colOff>38100</xdr:colOff>
      <xdr:row>17</xdr:row>
      <xdr:rowOff>154940</xdr:rowOff>
    </xdr:to>
    <xdr:sp macro="" textlink="">
      <xdr:nvSpPr>
        <xdr:cNvPr id="73" name="楕円 72"/>
        <xdr:cNvSpPr/>
      </xdr:nvSpPr>
      <xdr:spPr>
        <a:xfrm>
          <a:off x="3556000" y="30149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139065</xdr:rowOff>
    </xdr:from>
    <xdr:ext cx="762000" cy="259080"/>
    <xdr:sp macro="" textlink="">
      <xdr:nvSpPr>
        <xdr:cNvPr id="74" name="テキスト ボックス 73"/>
        <xdr:cNvSpPr txBox="1"/>
      </xdr:nvSpPr>
      <xdr:spPr>
        <a:xfrm>
          <a:off x="3225800" y="310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25400</xdr:rowOff>
    </xdr:from>
    <xdr:to xmlns:xdr="http://schemas.openxmlformats.org/drawingml/2006/spreadsheetDrawing">
      <xdr:col>15</xdr:col>
      <xdr:colOff>101600</xdr:colOff>
      <xdr:row>18</xdr:row>
      <xdr:rowOff>127000</xdr:rowOff>
    </xdr:to>
    <xdr:sp macro="" textlink="">
      <xdr:nvSpPr>
        <xdr:cNvPr id="75" name="楕円 74"/>
        <xdr:cNvSpPr/>
      </xdr:nvSpPr>
      <xdr:spPr>
        <a:xfrm>
          <a:off x="2857500" y="315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111760</xdr:rowOff>
    </xdr:from>
    <xdr:ext cx="762000" cy="251460"/>
    <xdr:sp macro="" textlink="">
      <xdr:nvSpPr>
        <xdr:cNvPr id="76" name="テキスト ボックス 75"/>
        <xdr:cNvSpPr txBox="1"/>
      </xdr:nvSpPr>
      <xdr:spPr>
        <a:xfrm>
          <a:off x="2527300" y="32454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0" name="テキスト ボックス 89"/>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5" name="テキスト ボックス 104"/>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54380" cy="248920"/>
    <xdr:sp macro="" textlink="">
      <xdr:nvSpPr>
        <xdr:cNvPr id="108" name="人口1人当たり決算額の推移最小値テキスト445"/>
        <xdr:cNvSpPr txBox="1"/>
      </xdr:nvSpPr>
      <xdr:spPr>
        <a:xfrm>
          <a:off x="5740400" y="7385685"/>
          <a:ext cx="754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54380" cy="254635"/>
    <xdr:sp macro="" textlink="">
      <xdr:nvSpPr>
        <xdr:cNvPr id="110" name="人口1人当たり決算額の推移最大値テキスト445"/>
        <xdr:cNvSpPr txBox="1"/>
      </xdr:nvSpPr>
      <xdr:spPr>
        <a:xfrm>
          <a:off x="5740400" y="5750560"/>
          <a:ext cx="7543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46990</xdr:rowOff>
    </xdr:from>
    <xdr:to xmlns:xdr="http://schemas.openxmlformats.org/drawingml/2006/spreadsheetDrawing">
      <xdr:col>29</xdr:col>
      <xdr:colOff>127000</xdr:colOff>
      <xdr:row>35</xdr:row>
      <xdr:rowOff>73660</xdr:rowOff>
    </xdr:to>
    <xdr:cxnSp macro="">
      <xdr:nvCxnSpPr>
        <xdr:cNvPr id="112" name="直線コネクタ 111"/>
        <xdr:cNvCxnSpPr/>
      </xdr:nvCxnSpPr>
      <xdr:spPr>
        <a:xfrm>
          <a:off x="5003800" y="6657340"/>
          <a:ext cx="6477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145415</xdr:rowOff>
    </xdr:from>
    <xdr:ext cx="754380" cy="251460"/>
    <xdr:sp macro="" textlink="">
      <xdr:nvSpPr>
        <xdr:cNvPr id="113" name="人口1人当たり決算額の推移平均値テキスト445"/>
        <xdr:cNvSpPr txBox="1"/>
      </xdr:nvSpPr>
      <xdr:spPr>
        <a:xfrm>
          <a:off x="5740400" y="6755765"/>
          <a:ext cx="75438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274320</xdr:rowOff>
    </xdr:to>
    <xdr:sp macro="" textlink="">
      <xdr:nvSpPr>
        <xdr:cNvPr id="114" name="フローチャート: 判断 113"/>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309245</xdr:rowOff>
    </xdr:from>
    <xdr:to xmlns:xdr="http://schemas.openxmlformats.org/drawingml/2006/spreadsheetDrawing">
      <xdr:col>26</xdr:col>
      <xdr:colOff>50800</xdr:colOff>
      <xdr:row>35</xdr:row>
      <xdr:rowOff>46990</xdr:rowOff>
    </xdr:to>
    <xdr:cxnSp macro="">
      <xdr:nvCxnSpPr>
        <xdr:cNvPr id="115" name="直線コネクタ 114"/>
        <xdr:cNvCxnSpPr/>
      </xdr:nvCxnSpPr>
      <xdr:spPr>
        <a:xfrm>
          <a:off x="4305300" y="6576695"/>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287655</xdr:rowOff>
    </xdr:from>
    <xdr:ext cx="736600" cy="259080"/>
    <xdr:sp macro="" textlink="">
      <xdr:nvSpPr>
        <xdr:cNvPr id="117" name="テキスト ボックス 116"/>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309245</xdr:rowOff>
    </xdr:from>
    <xdr:to xmlns:xdr="http://schemas.openxmlformats.org/drawingml/2006/spreadsheetDrawing">
      <xdr:col>22</xdr:col>
      <xdr:colOff>114300</xdr:colOff>
      <xdr:row>34</xdr:row>
      <xdr:rowOff>329565</xdr:rowOff>
    </xdr:to>
    <xdr:cxnSp macro="">
      <xdr:nvCxnSpPr>
        <xdr:cNvPr id="118" name="直線コネクタ 117"/>
        <xdr:cNvCxnSpPr/>
      </xdr:nvCxnSpPr>
      <xdr:spPr>
        <a:xfrm flipV="1">
          <a:off x="3606800" y="657669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333375</xdr:rowOff>
    </xdr:from>
    <xdr:ext cx="762000" cy="259080"/>
    <xdr:sp macro="" textlink="">
      <xdr:nvSpPr>
        <xdr:cNvPr id="120" name="テキスト ボックス 119"/>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329565</xdr:rowOff>
    </xdr:from>
    <xdr:to xmlns:xdr="http://schemas.openxmlformats.org/drawingml/2006/spreadsheetDrawing">
      <xdr:col>18</xdr:col>
      <xdr:colOff>177800</xdr:colOff>
      <xdr:row>35</xdr:row>
      <xdr:rowOff>75565</xdr:rowOff>
    </xdr:to>
    <xdr:cxnSp macro="">
      <xdr:nvCxnSpPr>
        <xdr:cNvPr id="121" name="直線コネクタ 120"/>
        <xdr:cNvCxnSpPr/>
      </xdr:nvCxnSpPr>
      <xdr:spPr>
        <a:xfrm flipV="1">
          <a:off x="2908300" y="6597015"/>
          <a:ext cx="6985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17780</xdr:rowOff>
    </xdr:from>
    <xdr:ext cx="762000" cy="257175"/>
    <xdr:sp macro="" textlink="">
      <xdr:nvSpPr>
        <xdr:cNvPr id="123" name="テキスト ボックス 122"/>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341630</xdr:rowOff>
    </xdr:from>
    <xdr:ext cx="762000" cy="259080"/>
    <xdr:sp macro="" textlink="">
      <xdr:nvSpPr>
        <xdr:cNvPr id="125" name="テキスト ボックス 124"/>
        <xdr:cNvSpPr txBox="1"/>
      </xdr:nvSpPr>
      <xdr:spPr>
        <a:xfrm>
          <a:off x="2527300" y="695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6" name="テキスト ボックス 125"/>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22860</xdr:rowOff>
    </xdr:from>
    <xdr:to xmlns:xdr="http://schemas.openxmlformats.org/drawingml/2006/spreadsheetDrawing">
      <xdr:col>29</xdr:col>
      <xdr:colOff>177800</xdr:colOff>
      <xdr:row>35</xdr:row>
      <xdr:rowOff>125095</xdr:rowOff>
    </xdr:to>
    <xdr:sp macro="" textlink="">
      <xdr:nvSpPr>
        <xdr:cNvPr id="131" name="楕円 130"/>
        <xdr:cNvSpPr/>
      </xdr:nvSpPr>
      <xdr:spPr>
        <a:xfrm>
          <a:off x="5600700"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210820</xdr:rowOff>
    </xdr:from>
    <xdr:ext cx="754380" cy="258445"/>
    <xdr:sp macro="" textlink="">
      <xdr:nvSpPr>
        <xdr:cNvPr id="132" name="人口1人当たり決算額の推移該当値テキスト445"/>
        <xdr:cNvSpPr txBox="1"/>
      </xdr:nvSpPr>
      <xdr:spPr>
        <a:xfrm>
          <a:off x="5740400" y="6478270"/>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340360</xdr:rowOff>
    </xdr:from>
    <xdr:to xmlns:xdr="http://schemas.openxmlformats.org/drawingml/2006/spreadsheetDrawing">
      <xdr:col>26</xdr:col>
      <xdr:colOff>101600</xdr:colOff>
      <xdr:row>35</xdr:row>
      <xdr:rowOff>98425</xdr:rowOff>
    </xdr:to>
    <xdr:sp macro="" textlink="">
      <xdr:nvSpPr>
        <xdr:cNvPr id="133" name="楕円 132"/>
        <xdr:cNvSpPr/>
      </xdr:nvSpPr>
      <xdr:spPr>
        <a:xfrm>
          <a:off x="4953000" y="66078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109220</xdr:rowOff>
    </xdr:from>
    <xdr:ext cx="736600" cy="256540"/>
    <xdr:sp macro="" textlink="">
      <xdr:nvSpPr>
        <xdr:cNvPr id="134" name="テキスト ボックス 133"/>
        <xdr:cNvSpPr txBox="1"/>
      </xdr:nvSpPr>
      <xdr:spPr>
        <a:xfrm>
          <a:off x="4622800" y="63766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258445</xdr:rowOff>
    </xdr:from>
    <xdr:to xmlns:xdr="http://schemas.openxmlformats.org/drawingml/2006/spreadsheetDrawing">
      <xdr:col>22</xdr:col>
      <xdr:colOff>165100</xdr:colOff>
      <xdr:row>35</xdr:row>
      <xdr:rowOff>15875</xdr:rowOff>
    </xdr:to>
    <xdr:sp macro="" textlink="">
      <xdr:nvSpPr>
        <xdr:cNvPr id="135" name="楕円 134"/>
        <xdr:cNvSpPr/>
      </xdr:nvSpPr>
      <xdr:spPr>
        <a:xfrm>
          <a:off x="4254500" y="65258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26670</xdr:rowOff>
    </xdr:from>
    <xdr:ext cx="762000" cy="259715"/>
    <xdr:sp macro="" textlink="">
      <xdr:nvSpPr>
        <xdr:cNvPr id="136" name="テキスト ボックス 135"/>
        <xdr:cNvSpPr txBox="1"/>
      </xdr:nvSpPr>
      <xdr:spPr>
        <a:xfrm>
          <a:off x="3924300" y="62941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278130</xdr:rowOff>
    </xdr:from>
    <xdr:to xmlns:xdr="http://schemas.openxmlformats.org/drawingml/2006/spreadsheetDrawing">
      <xdr:col>19</xdr:col>
      <xdr:colOff>38100</xdr:colOff>
      <xdr:row>35</xdr:row>
      <xdr:rowOff>36195</xdr:rowOff>
    </xdr:to>
    <xdr:sp macro="" textlink="">
      <xdr:nvSpPr>
        <xdr:cNvPr id="137" name="楕円 136"/>
        <xdr:cNvSpPr/>
      </xdr:nvSpPr>
      <xdr:spPr>
        <a:xfrm>
          <a:off x="3556000" y="65455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46990</xdr:rowOff>
    </xdr:from>
    <xdr:ext cx="762000" cy="259715"/>
    <xdr:sp macro="" textlink="">
      <xdr:nvSpPr>
        <xdr:cNvPr id="138" name="テキスト ボックス 137"/>
        <xdr:cNvSpPr txBox="1"/>
      </xdr:nvSpPr>
      <xdr:spPr>
        <a:xfrm>
          <a:off x="3225800" y="63144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24130</xdr:rowOff>
    </xdr:from>
    <xdr:to xmlns:xdr="http://schemas.openxmlformats.org/drawingml/2006/spreadsheetDrawing">
      <xdr:col>15</xdr:col>
      <xdr:colOff>101600</xdr:colOff>
      <xdr:row>35</xdr:row>
      <xdr:rowOff>126365</xdr:rowOff>
    </xdr:to>
    <xdr:sp macro="" textlink="">
      <xdr:nvSpPr>
        <xdr:cNvPr id="139" name="楕円 138"/>
        <xdr:cNvSpPr/>
      </xdr:nvSpPr>
      <xdr:spPr>
        <a:xfrm>
          <a:off x="2857500" y="66344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137160</xdr:rowOff>
    </xdr:from>
    <xdr:ext cx="762000" cy="259715"/>
    <xdr:sp macro="" textlink="">
      <xdr:nvSpPr>
        <xdr:cNvPr id="140" name="テキスト ボックス 139"/>
        <xdr:cNvSpPr txBox="1"/>
      </xdr:nvSpPr>
      <xdr:spPr>
        <a:xfrm>
          <a:off x="2527300" y="6404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1300" cy="251460"/>
    <xdr:sp macro="" textlink="">
      <xdr:nvSpPr>
        <xdr:cNvPr id="42" name="テキスト ボックス 41"/>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1460"/>
    <xdr:sp macro="" textlink="">
      <xdr:nvSpPr>
        <xdr:cNvPr id="48" name="テキスト ボックス 47"/>
        <xdr:cNvSpPr txBox="1"/>
      </xdr:nvSpPr>
      <xdr:spPr>
        <a:xfrm>
          <a:off x="230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8010" cy="259080"/>
    <xdr:sp macro="" textlink="">
      <xdr:nvSpPr>
        <xdr:cNvPr id="50" name="テキスト ボックス 49"/>
        <xdr:cNvSpPr txBox="1"/>
      </xdr:nvSpPr>
      <xdr:spPr>
        <a:xfrm>
          <a:off x="166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8010" cy="259080"/>
    <xdr:sp macro="" textlink="">
      <xdr:nvSpPr>
        <xdr:cNvPr id="52" name="テキスト ボックス 51"/>
        <xdr:cNvSpPr txBox="1"/>
      </xdr:nvSpPr>
      <xdr:spPr>
        <a:xfrm>
          <a:off x="166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4" name="テキスト ボックス 53"/>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88900</xdr:rowOff>
    </xdr:from>
    <xdr:to xmlns:xdr="http://schemas.openxmlformats.org/drawingml/2006/spreadsheetDrawing">
      <xdr:col>24</xdr:col>
      <xdr:colOff>63500</xdr:colOff>
      <xdr:row>35</xdr:row>
      <xdr:rowOff>112395</xdr:rowOff>
    </xdr:to>
    <xdr:cxnSp macro="">
      <xdr:nvCxnSpPr>
        <xdr:cNvPr id="61" name="直線コネクタ 60"/>
        <xdr:cNvCxnSpPr/>
      </xdr:nvCxnSpPr>
      <xdr:spPr>
        <a:xfrm>
          <a:off x="3797300" y="608965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87630</xdr:rowOff>
    </xdr:from>
    <xdr:to xmlns:xdr="http://schemas.openxmlformats.org/drawingml/2006/spreadsheetDrawing">
      <xdr:col>19</xdr:col>
      <xdr:colOff>177800</xdr:colOff>
      <xdr:row>35</xdr:row>
      <xdr:rowOff>88900</xdr:rowOff>
    </xdr:to>
    <xdr:cxnSp macro="">
      <xdr:nvCxnSpPr>
        <xdr:cNvPr id="64" name="直線コネクタ 63"/>
        <xdr:cNvCxnSpPr/>
      </xdr:nvCxnSpPr>
      <xdr:spPr>
        <a:xfrm>
          <a:off x="2908300" y="6088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27050" cy="258445"/>
    <xdr:sp macro="" textlink="">
      <xdr:nvSpPr>
        <xdr:cNvPr id="66" name="テキスト ボックス 65"/>
        <xdr:cNvSpPr txBox="1"/>
      </xdr:nvSpPr>
      <xdr:spPr>
        <a:xfrm>
          <a:off x="3529965" y="571436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87630</xdr:rowOff>
    </xdr:from>
    <xdr:to xmlns:xdr="http://schemas.openxmlformats.org/drawingml/2006/spreadsheetDrawing">
      <xdr:col>15</xdr:col>
      <xdr:colOff>50800</xdr:colOff>
      <xdr:row>35</xdr:row>
      <xdr:rowOff>109855</xdr:rowOff>
    </xdr:to>
    <xdr:cxnSp macro="">
      <xdr:nvCxnSpPr>
        <xdr:cNvPr id="67" name="直線コネクタ 66"/>
        <xdr:cNvCxnSpPr/>
      </xdr:nvCxnSpPr>
      <xdr:spPr>
        <a:xfrm flipV="1">
          <a:off x="2019300" y="60883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27050" cy="259080"/>
    <xdr:sp macro="" textlink="">
      <xdr:nvSpPr>
        <xdr:cNvPr id="69" name="テキスト ボックス 68"/>
        <xdr:cNvSpPr txBox="1"/>
      </xdr:nvSpPr>
      <xdr:spPr>
        <a:xfrm>
          <a:off x="2640965" y="5727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109855</xdr:rowOff>
    </xdr:from>
    <xdr:to xmlns:xdr="http://schemas.openxmlformats.org/drawingml/2006/spreadsheetDrawing">
      <xdr:col>10</xdr:col>
      <xdr:colOff>114300</xdr:colOff>
      <xdr:row>36</xdr:row>
      <xdr:rowOff>157480</xdr:rowOff>
    </xdr:to>
    <xdr:cxnSp macro="">
      <xdr:nvCxnSpPr>
        <xdr:cNvPr id="70" name="直線コネクタ 69"/>
        <xdr:cNvCxnSpPr/>
      </xdr:nvCxnSpPr>
      <xdr:spPr>
        <a:xfrm flipV="1">
          <a:off x="1130300" y="611060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27050" cy="259080"/>
    <xdr:sp macro="" textlink="">
      <xdr:nvSpPr>
        <xdr:cNvPr id="72" name="テキスト ボックス 71"/>
        <xdr:cNvSpPr txBox="1"/>
      </xdr:nvSpPr>
      <xdr:spPr>
        <a:xfrm>
          <a:off x="1751965" y="57765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27050" cy="251460"/>
    <xdr:sp macro="" textlink="">
      <xdr:nvSpPr>
        <xdr:cNvPr id="74" name="テキスト ボックス 73"/>
        <xdr:cNvSpPr txBox="1"/>
      </xdr:nvSpPr>
      <xdr:spPr>
        <a:xfrm>
          <a:off x="862965" y="59391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61595</xdr:rowOff>
    </xdr:from>
    <xdr:to xmlns:xdr="http://schemas.openxmlformats.org/drawingml/2006/spreadsheetDrawing">
      <xdr:col>24</xdr:col>
      <xdr:colOff>114300</xdr:colOff>
      <xdr:row>35</xdr:row>
      <xdr:rowOff>163195</xdr:rowOff>
    </xdr:to>
    <xdr:sp macro="" textlink="">
      <xdr:nvSpPr>
        <xdr:cNvPr id="80" name="楕円 79"/>
        <xdr:cNvSpPr/>
      </xdr:nvSpPr>
      <xdr:spPr>
        <a:xfrm>
          <a:off x="4584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40640</xdr:rowOff>
    </xdr:from>
    <xdr:ext cx="534670" cy="251460"/>
    <xdr:sp macro="" textlink="">
      <xdr:nvSpPr>
        <xdr:cNvPr id="81" name="人件費該当値テキスト"/>
        <xdr:cNvSpPr txBox="1"/>
      </xdr:nvSpPr>
      <xdr:spPr>
        <a:xfrm>
          <a:off x="4686300" y="60413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38100</xdr:rowOff>
    </xdr:from>
    <xdr:to xmlns:xdr="http://schemas.openxmlformats.org/drawingml/2006/spreadsheetDrawing">
      <xdr:col>20</xdr:col>
      <xdr:colOff>38100</xdr:colOff>
      <xdr:row>35</xdr:row>
      <xdr:rowOff>139700</xdr:rowOff>
    </xdr:to>
    <xdr:sp macro="" textlink="">
      <xdr:nvSpPr>
        <xdr:cNvPr id="82" name="楕円 81"/>
        <xdr:cNvSpPr/>
      </xdr:nvSpPr>
      <xdr:spPr>
        <a:xfrm>
          <a:off x="37465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130810</xdr:rowOff>
    </xdr:from>
    <xdr:ext cx="527050" cy="259080"/>
    <xdr:sp macro="" textlink="">
      <xdr:nvSpPr>
        <xdr:cNvPr id="83" name="テキスト ボックス 82"/>
        <xdr:cNvSpPr txBox="1"/>
      </xdr:nvSpPr>
      <xdr:spPr>
        <a:xfrm>
          <a:off x="3529965" y="61315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36830</xdr:rowOff>
    </xdr:from>
    <xdr:to xmlns:xdr="http://schemas.openxmlformats.org/drawingml/2006/spreadsheetDrawing">
      <xdr:col>15</xdr:col>
      <xdr:colOff>101600</xdr:colOff>
      <xdr:row>35</xdr:row>
      <xdr:rowOff>138430</xdr:rowOff>
    </xdr:to>
    <xdr:sp macro="" textlink="">
      <xdr:nvSpPr>
        <xdr:cNvPr id="84" name="楕円 83"/>
        <xdr:cNvSpPr/>
      </xdr:nvSpPr>
      <xdr:spPr>
        <a:xfrm>
          <a:off x="2857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129540</xdr:rowOff>
    </xdr:from>
    <xdr:ext cx="527050" cy="259080"/>
    <xdr:sp macro="" textlink="">
      <xdr:nvSpPr>
        <xdr:cNvPr id="85" name="テキスト ボックス 84"/>
        <xdr:cNvSpPr txBox="1"/>
      </xdr:nvSpPr>
      <xdr:spPr>
        <a:xfrm>
          <a:off x="2640965" y="61302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59055</xdr:rowOff>
    </xdr:from>
    <xdr:to xmlns:xdr="http://schemas.openxmlformats.org/drawingml/2006/spreadsheetDrawing">
      <xdr:col>10</xdr:col>
      <xdr:colOff>165100</xdr:colOff>
      <xdr:row>35</xdr:row>
      <xdr:rowOff>160655</xdr:rowOff>
    </xdr:to>
    <xdr:sp macro="" textlink="">
      <xdr:nvSpPr>
        <xdr:cNvPr id="86" name="楕円 85"/>
        <xdr:cNvSpPr/>
      </xdr:nvSpPr>
      <xdr:spPr>
        <a:xfrm>
          <a:off x="1968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151765</xdr:rowOff>
    </xdr:from>
    <xdr:ext cx="527050" cy="259080"/>
    <xdr:sp macro="" textlink="">
      <xdr:nvSpPr>
        <xdr:cNvPr id="87" name="テキスト ボックス 86"/>
        <xdr:cNvSpPr txBox="1"/>
      </xdr:nvSpPr>
      <xdr:spPr>
        <a:xfrm>
          <a:off x="1751965" y="6152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106680</xdr:rowOff>
    </xdr:from>
    <xdr:to xmlns:xdr="http://schemas.openxmlformats.org/drawingml/2006/spreadsheetDrawing">
      <xdr:col>6</xdr:col>
      <xdr:colOff>38100</xdr:colOff>
      <xdr:row>37</xdr:row>
      <xdr:rowOff>36830</xdr:rowOff>
    </xdr:to>
    <xdr:sp macro="" textlink="">
      <xdr:nvSpPr>
        <xdr:cNvPr id="88" name="楕円 87"/>
        <xdr:cNvSpPr/>
      </xdr:nvSpPr>
      <xdr:spPr>
        <a:xfrm>
          <a:off x="1079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27940</xdr:rowOff>
    </xdr:from>
    <xdr:ext cx="527050" cy="259080"/>
    <xdr:sp macro="" textlink="">
      <xdr:nvSpPr>
        <xdr:cNvPr id="89" name="テキスト ボックス 88"/>
        <xdr:cNvSpPr txBox="1"/>
      </xdr:nvSpPr>
      <xdr:spPr>
        <a:xfrm>
          <a:off x="862965" y="6371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300" cy="251460"/>
    <xdr:sp macro="" textlink="">
      <xdr:nvSpPr>
        <xdr:cNvPr id="100" name="テキスト ボックス 99"/>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1460"/>
    <xdr:sp macro="" textlink="">
      <xdr:nvSpPr>
        <xdr:cNvPr id="102" name="テキスト ボックス 101"/>
        <xdr:cNvSpPr txBox="1"/>
      </xdr:nvSpPr>
      <xdr:spPr>
        <a:xfrm>
          <a:off x="230505" y="9941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4" name="テキスト ボックス 103"/>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6" name="テキスト ボックス 105"/>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8" name="テキスト ボックス 107"/>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0" name="テキスト ボックス 109"/>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7620</xdr:rowOff>
    </xdr:from>
    <xdr:to xmlns:xdr="http://schemas.openxmlformats.org/drawingml/2006/spreadsheetDrawing">
      <xdr:col>24</xdr:col>
      <xdr:colOff>63500</xdr:colOff>
      <xdr:row>58</xdr:row>
      <xdr:rowOff>18415</xdr:rowOff>
    </xdr:to>
    <xdr:cxnSp macro="">
      <xdr:nvCxnSpPr>
        <xdr:cNvPr id="117" name="直線コネクタ 116"/>
        <xdr:cNvCxnSpPr/>
      </xdr:nvCxnSpPr>
      <xdr:spPr>
        <a:xfrm flipV="1">
          <a:off x="3797300" y="995172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51460"/>
    <xdr:sp macro="" textlink="">
      <xdr:nvSpPr>
        <xdr:cNvPr id="118" name="物件費平均値テキスト"/>
        <xdr:cNvSpPr txBox="1"/>
      </xdr:nvSpPr>
      <xdr:spPr>
        <a:xfrm>
          <a:off x="4686300" y="95637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170815</xdr:rowOff>
    </xdr:from>
    <xdr:to xmlns:xdr="http://schemas.openxmlformats.org/drawingml/2006/spreadsheetDrawing">
      <xdr:col>19</xdr:col>
      <xdr:colOff>177800</xdr:colOff>
      <xdr:row>58</xdr:row>
      <xdr:rowOff>18415</xdr:rowOff>
    </xdr:to>
    <xdr:cxnSp macro="">
      <xdr:nvCxnSpPr>
        <xdr:cNvPr id="120" name="直線コネクタ 119"/>
        <xdr:cNvCxnSpPr/>
      </xdr:nvCxnSpPr>
      <xdr:spPr>
        <a:xfrm>
          <a:off x="2908300" y="99434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27050" cy="258445"/>
    <xdr:sp macro="" textlink="">
      <xdr:nvSpPr>
        <xdr:cNvPr id="122" name="テキスト ボックス 121"/>
        <xdr:cNvSpPr txBox="1"/>
      </xdr:nvSpPr>
      <xdr:spPr>
        <a:xfrm>
          <a:off x="3529965" y="94634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170815</xdr:rowOff>
    </xdr:from>
    <xdr:to xmlns:xdr="http://schemas.openxmlformats.org/drawingml/2006/spreadsheetDrawing">
      <xdr:col>15</xdr:col>
      <xdr:colOff>50800</xdr:colOff>
      <xdr:row>58</xdr:row>
      <xdr:rowOff>67945</xdr:rowOff>
    </xdr:to>
    <xdr:cxnSp macro="">
      <xdr:nvCxnSpPr>
        <xdr:cNvPr id="123" name="直線コネクタ 122"/>
        <xdr:cNvCxnSpPr/>
      </xdr:nvCxnSpPr>
      <xdr:spPr>
        <a:xfrm flipV="1">
          <a:off x="2019300" y="99434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7050" cy="251460"/>
    <xdr:sp macro="" textlink="">
      <xdr:nvSpPr>
        <xdr:cNvPr id="125" name="テキスト ボックス 124"/>
        <xdr:cNvSpPr txBox="1"/>
      </xdr:nvSpPr>
      <xdr:spPr>
        <a:xfrm>
          <a:off x="2640965" y="95281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66040</xdr:rowOff>
    </xdr:from>
    <xdr:to xmlns:xdr="http://schemas.openxmlformats.org/drawingml/2006/spreadsheetDrawing">
      <xdr:col>10</xdr:col>
      <xdr:colOff>114300</xdr:colOff>
      <xdr:row>58</xdr:row>
      <xdr:rowOff>67945</xdr:rowOff>
    </xdr:to>
    <xdr:cxnSp macro="">
      <xdr:nvCxnSpPr>
        <xdr:cNvPr id="126" name="直線コネクタ 125"/>
        <xdr:cNvCxnSpPr/>
      </xdr:nvCxnSpPr>
      <xdr:spPr>
        <a:xfrm>
          <a:off x="1130300" y="100101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27050" cy="259080"/>
    <xdr:sp macro="" textlink="">
      <xdr:nvSpPr>
        <xdr:cNvPr id="128" name="テキスト ボックス 127"/>
        <xdr:cNvSpPr txBox="1"/>
      </xdr:nvSpPr>
      <xdr:spPr>
        <a:xfrm>
          <a:off x="1751965" y="9589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27050" cy="251460"/>
    <xdr:sp macro="" textlink="">
      <xdr:nvSpPr>
        <xdr:cNvPr id="130" name="テキスト ボックス 129"/>
        <xdr:cNvSpPr txBox="1"/>
      </xdr:nvSpPr>
      <xdr:spPr>
        <a:xfrm>
          <a:off x="862965" y="95967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128270</xdr:rowOff>
    </xdr:from>
    <xdr:to xmlns:xdr="http://schemas.openxmlformats.org/drawingml/2006/spreadsheetDrawing">
      <xdr:col>24</xdr:col>
      <xdr:colOff>114300</xdr:colOff>
      <xdr:row>58</xdr:row>
      <xdr:rowOff>58420</xdr:rowOff>
    </xdr:to>
    <xdr:sp macro="" textlink="">
      <xdr:nvSpPr>
        <xdr:cNvPr id="136" name="楕円 135"/>
        <xdr:cNvSpPr/>
      </xdr:nvSpPr>
      <xdr:spPr>
        <a:xfrm>
          <a:off x="4584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43180</xdr:rowOff>
    </xdr:from>
    <xdr:ext cx="534670" cy="251460"/>
    <xdr:sp macro="" textlink="">
      <xdr:nvSpPr>
        <xdr:cNvPr id="137" name="物件費該当値テキスト"/>
        <xdr:cNvSpPr txBox="1"/>
      </xdr:nvSpPr>
      <xdr:spPr>
        <a:xfrm>
          <a:off x="4686300" y="9815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139065</xdr:rowOff>
    </xdr:from>
    <xdr:to xmlns:xdr="http://schemas.openxmlformats.org/drawingml/2006/spreadsheetDrawing">
      <xdr:col>20</xdr:col>
      <xdr:colOff>38100</xdr:colOff>
      <xdr:row>58</xdr:row>
      <xdr:rowOff>69215</xdr:rowOff>
    </xdr:to>
    <xdr:sp macro="" textlink="">
      <xdr:nvSpPr>
        <xdr:cNvPr id="138" name="楕円 137"/>
        <xdr:cNvSpPr/>
      </xdr:nvSpPr>
      <xdr:spPr>
        <a:xfrm>
          <a:off x="3746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60325</xdr:rowOff>
    </xdr:from>
    <xdr:ext cx="527050" cy="259080"/>
    <xdr:sp macro="" textlink="">
      <xdr:nvSpPr>
        <xdr:cNvPr id="139" name="テキスト ボックス 138"/>
        <xdr:cNvSpPr txBox="1"/>
      </xdr:nvSpPr>
      <xdr:spPr>
        <a:xfrm>
          <a:off x="3529965" y="100044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120650</xdr:rowOff>
    </xdr:from>
    <xdr:to xmlns:xdr="http://schemas.openxmlformats.org/drawingml/2006/spreadsheetDrawing">
      <xdr:col>15</xdr:col>
      <xdr:colOff>101600</xdr:colOff>
      <xdr:row>58</xdr:row>
      <xdr:rowOff>50165</xdr:rowOff>
    </xdr:to>
    <xdr:sp macro="" textlink="">
      <xdr:nvSpPr>
        <xdr:cNvPr id="140" name="楕円 139"/>
        <xdr:cNvSpPr/>
      </xdr:nvSpPr>
      <xdr:spPr>
        <a:xfrm>
          <a:off x="28575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41275</xdr:rowOff>
    </xdr:from>
    <xdr:ext cx="527050" cy="251460"/>
    <xdr:sp macro="" textlink="">
      <xdr:nvSpPr>
        <xdr:cNvPr id="141" name="テキスト ボックス 140"/>
        <xdr:cNvSpPr txBox="1"/>
      </xdr:nvSpPr>
      <xdr:spPr>
        <a:xfrm>
          <a:off x="2640965" y="99853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17780</xdr:rowOff>
    </xdr:from>
    <xdr:to xmlns:xdr="http://schemas.openxmlformats.org/drawingml/2006/spreadsheetDrawing">
      <xdr:col>10</xdr:col>
      <xdr:colOff>165100</xdr:colOff>
      <xdr:row>58</xdr:row>
      <xdr:rowOff>118745</xdr:rowOff>
    </xdr:to>
    <xdr:sp macro="" textlink="">
      <xdr:nvSpPr>
        <xdr:cNvPr id="142" name="楕円 141"/>
        <xdr:cNvSpPr/>
      </xdr:nvSpPr>
      <xdr:spPr>
        <a:xfrm>
          <a:off x="1968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109855</xdr:rowOff>
    </xdr:from>
    <xdr:ext cx="527050" cy="251460"/>
    <xdr:sp macro="" textlink="">
      <xdr:nvSpPr>
        <xdr:cNvPr id="143" name="テキスト ボックス 142"/>
        <xdr:cNvSpPr txBox="1"/>
      </xdr:nvSpPr>
      <xdr:spPr>
        <a:xfrm>
          <a:off x="1751965" y="100539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15240</xdr:rowOff>
    </xdr:from>
    <xdr:to xmlns:xdr="http://schemas.openxmlformats.org/drawingml/2006/spreadsheetDrawing">
      <xdr:col>6</xdr:col>
      <xdr:colOff>38100</xdr:colOff>
      <xdr:row>58</xdr:row>
      <xdr:rowOff>116840</xdr:rowOff>
    </xdr:to>
    <xdr:sp macro="" textlink="">
      <xdr:nvSpPr>
        <xdr:cNvPr id="144" name="楕円 143"/>
        <xdr:cNvSpPr/>
      </xdr:nvSpPr>
      <xdr:spPr>
        <a:xfrm>
          <a:off x="1079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109220</xdr:rowOff>
    </xdr:from>
    <xdr:ext cx="527050" cy="251460"/>
    <xdr:sp macro="" textlink="">
      <xdr:nvSpPr>
        <xdr:cNvPr id="145" name="テキスト ボックス 144"/>
        <xdr:cNvSpPr txBox="1"/>
      </xdr:nvSpPr>
      <xdr:spPr>
        <a:xfrm>
          <a:off x="862965" y="10053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4" name="テキスト ボックス 153"/>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300" cy="251460"/>
    <xdr:sp macro="" textlink="">
      <xdr:nvSpPr>
        <xdr:cNvPr id="157" name="テキスト ボックス 156"/>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59" name="テキスト ボックス 158"/>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1460"/>
    <xdr:sp macro="" textlink="">
      <xdr:nvSpPr>
        <xdr:cNvPr id="161" name="テキスト ボックス 160"/>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1460"/>
    <xdr:sp macro="" textlink="">
      <xdr:nvSpPr>
        <xdr:cNvPr id="163" name="テキスト ボックス 162"/>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5" name="テキスト ボックス 164"/>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1460"/>
    <xdr:sp macro="" textlink="">
      <xdr:nvSpPr>
        <xdr:cNvPr id="168" name="維持補修費最小値テキスト"/>
        <xdr:cNvSpPr txBox="1"/>
      </xdr:nvSpPr>
      <xdr:spPr>
        <a:xfrm>
          <a:off x="4686300" y="134829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120650</xdr:rowOff>
    </xdr:from>
    <xdr:to xmlns:xdr="http://schemas.openxmlformats.org/drawingml/2006/spreadsheetDrawing">
      <xdr:col>24</xdr:col>
      <xdr:colOff>63500</xdr:colOff>
      <xdr:row>77</xdr:row>
      <xdr:rowOff>157480</xdr:rowOff>
    </xdr:to>
    <xdr:cxnSp macro="">
      <xdr:nvCxnSpPr>
        <xdr:cNvPr id="172" name="直線コネクタ 171"/>
        <xdr:cNvCxnSpPr/>
      </xdr:nvCxnSpPr>
      <xdr:spPr>
        <a:xfrm>
          <a:off x="3797300" y="133223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55880</xdr:rowOff>
    </xdr:from>
    <xdr:to xmlns:xdr="http://schemas.openxmlformats.org/drawingml/2006/spreadsheetDrawing">
      <xdr:col>19</xdr:col>
      <xdr:colOff>177800</xdr:colOff>
      <xdr:row>77</xdr:row>
      <xdr:rowOff>120650</xdr:rowOff>
    </xdr:to>
    <xdr:cxnSp macro="">
      <xdr:nvCxnSpPr>
        <xdr:cNvPr id="175" name="直線コネクタ 174"/>
        <xdr:cNvCxnSpPr/>
      </xdr:nvCxnSpPr>
      <xdr:spPr>
        <a:xfrm>
          <a:off x="2908300" y="1325753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170180</xdr:rowOff>
    </xdr:from>
    <xdr:ext cx="462280" cy="259080"/>
    <xdr:sp macro="" textlink="">
      <xdr:nvSpPr>
        <xdr:cNvPr id="177" name="テキスト ボックス 176"/>
        <xdr:cNvSpPr txBox="1"/>
      </xdr:nvSpPr>
      <xdr:spPr>
        <a:xfrm>
          <a:off x="3562350" y="133718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55880</xdr:rowOff>
    </xdr:from>
    <xdr:to xmlns:xdr="http://schemas.openxmlformats.org/drawingml/2006/spreadsheetDrawing">
      <xdr:col>15</xdr:col>
      <xdr:colOff>50800</xdr:colOff>
      <xdr:row>77</xdr:row>
      <xdr:rowOff>57785</xdr:rowOff>
    </xdr:to>
    <xdr:cxnSp macro="">
      <xdr:nvCxnSpPr>
        <xdr:cNvPr id="178" name="直線コネクタ 177"/>
        <xdr:cNvCxnSpPr/>
      </xdr:nvCxnSpPr>
      <xdr:spPr>
        <a:xfrm flipV="1">
          <a:off x="2019300" y="13257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153670</xdr:rowOff>
    </xdr:from>
    <xdr:ext cx="462280" cy="259080"/>
    <xdr:sp macro="" textlink="">
      <xdr:nvSpPr>
        <xdr:cNvPr id="180" name="テキスト ボックス 179"/>
        <xdr:cNvSpPr txBox="1"/>
      </xdr:nvSpPr>
      <xdr:spPr>
        <a:xfrm>
          <a:off x="2673350" y="133553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57785</xdr:rowOff>
    </xdr:from>
    <xdr:to xmlns:xdr="http://schemas.openxmlformats.org/drawingml/2006/spreadsheetDrawing">
      <xdr:col>10</xdr:col>
      <xdr:colOff>114300</xdr:colOff>
      <xdr:row>78</xdr:row>
      <xdr:rowOff>29845</xdr:rowOff>
    </xdr:to>
    <xdr:cxnSp macro="">
      <xdr:nvCxnSpPr>
        <xdr:cNvPr id="181" name="直線コネクタ 180"/>
        <xdr:cNvCxnSpPr/>
      </xdr:nvCxnSpPr>
      <xdr:spPr>
        <a:xfrm flipV="1">
          <a:off x="1130300" y="1325943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168275</xdr:rowOff>
    </xdr:from>
    <xdr:ext cx="462280" cy="251460"/>
    <xdr:sp macro="" textlink="">
      <xdr:nvSpPr>
        <xdr:cNvPr id="183" name="テキスト ボックス 182"/>
        <xdr:cNvSpPr txBox="1"/>
      </xdr:nvSpPr>
      <xdr:spPr>
        <a:xfrm>
          <a:off x="1784350" y="133699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62280" cy="258445"/>
    <xdr:sp macro="" textlink="">
      <xdr:nvSpPr>
        <xdr:cNvPr id="185" name="テキスト ボックス 184"/>
        <xdr:cNvSpPr txBox="1"/>
      </xdr:nvSpPr>
      <xdr:spPr>
        <a:xfrm>
          <a:off x="895350" y="1312100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106680</xdr:rowOff>
    </xdr:from>
    <xdr:to xmlns:xdr="http://schemas.openxmlformats.org/drawingml/2006/spreadsheetDrawing">
      <xdr:col>24</xdr:col>
      <xdr:colOff>114300</xdr:colOff>
      <xdr:row>78</xdr:row>
      <xdr:rowOff>36830</xdr:rowOff>
    </xdr:to>
    <xdr:sp macro="" textlink="">
      <xdr:nvSpPr>
        <xdr:cNvPr id="191" name="楕円 190"/>
        <xdr:cNvSpPr/>
      </xdr:nvSpPr>
      <xdr:spPr>
        <a:xfrm>
          <a:off x="45847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92" name="維持補修費該当値テキスト"/>
        <xdr:cNvSpPr txBox="1"/>
      </xdr:nvSpPr>
      <xdr:spPr>
        <a:xfrm>
          <a:off x="4686300" y="13260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69215</xdr:rowOff>
    </xdr:from>
    <xdr:to xmlns:xdr="http://schemas.openxmlformats.org/drawingml/2006/spreadsheetDrawing">
      <xdr:col>20</xdr:col>
      <xdr:colOff>38100</xdr:colOff>
      <xdr:row>77</xdr:row>
      <xdr:rowOff>170815</xdr:rowOff>
    </xdr:to>
    <xdr:sp macro="" textlink="">
      <xdr:nvSpPr>
        <xdr:cNvPr id="193" name="楕円 192"/>
        <xdr:cNvSpPr/>
      </xdr:nvSpPr>
      <xdr:spPr>
        <a:xfrm>
          <a:off x="3746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15875</xdr:rowOff>
    </xdr:from>
    <xdr:ext cx="462280" cy="259080"/>
    <xdr:sp macro="" textlink="">
      <xdr:nvSpPr>
        <xdr:cNvPr id="194" name="テキスト ボックス 193"/>
        <xdr:cNvSpPr txBox="1"/>
      </xdr:nvSpPr>
      <xdr:spPr>
        <a:xfrm>
          <a:off x="3562350" y="130460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5080</xdr:rowOff>
    </xdr:from>
    <xdr:to xmlns:xdr="http://schemas.openxmlformats.org/drawingml/2006/spreadsheetDrawing">
      <xdr:col>15</xdr:col>
      <xdr:colOff>101600</xdr:colOff>
      <xdr:row>77</xdr:row>
      <xdr:rowOff>106680</xdr:rowOff>
    </xdr:to>
    <xdr:sp macro="" textlink="">
      <xdr:nvSpPr>
        <xdr:cNvPr id="195" name="楕円 194"/>
        <xdr:cNvSpPr/>
      </xdr:nvSpPr>
      <xdr:spPr>
        <a:xfrm>
          <a:off x="2857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123825</xdr:rowOff>
    </xdr:from>
    <xdr:ext cx="527050" cy="251460"/>
    <xdr:sp macro="" textlink="">
      <xdr:nvSpPr>
        <xdr:cNvPr id="196" name="テキスト ボックス 195"/>
        <xdr:cNvSpPr txBox="1"/>
      </xdr:nvSpPr>
      <xdr:spPr>
        <a:xfrm>
          <a:off x="2640965" y="129825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6985</xdr:rowOff>
    </xdr:from>
    <xdr:to xmlns:xdr="http://schemas.openxmlformats.org/drawingml/2006/spreadsheetDrawing">
      <xdr:col>10</xdr:col>
      <xdr:colOff>165100</xdr:colOff>
      <xdr:row>77</xdr:row>
      <xdr:rowOff>109220</xdr:rowOff>
    </xdr:to>
    <xdr:sp macro="" textlink="">
      <xdr:nvSpPr>
        <xdr:cNvPr id="197" name="楕円 196"/>
        <xdr:cNvSpPr/>
      </xdr:nvSpPr>
      <xdr:spPr>
        <a:xfrm>
          <a:off x="1968500" y="13208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125095</xdr:rowOff>
    </xdr:from>
    <xdr:ext cx="527050" cy="258445"/>
    <xdr:sp macro="" textlink="">
      <xdr:nvSpPr>
        <xdr:cNvPr id="198" name="テキスト ボックス 197"/>
        <xdr:cNvSpPr txBox="1"/>
      </xdr:nvSpPr>
      <xdr:spPr>
        <a:xfrm>
          <a:off x="1751965" y="129838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9" name="楕円 198"/>
        <xdr:cNvSpPr/>
      </xdr:nvSpPr>
      <xdr:spPr>
        <a:xfrm>
          <a:off x="1079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71755</xdr:rowOff>
    </xdr:from>
    <xdr:ext cx="462280" cy="259080"/>
    <xdr:sp macro="" textlink="">
      <xdr:nvSpPr>
        <xdr:cNvPr id="200" name="テキスト ボックス 199"/>
        <xdr:cNvSpPr txBox="1"/>
      </xdr:nvSpPr>
      <xdr:spPr>
        <a:xfrm>
          <a:off x="895350" y="134448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09" name="テキスト ボックス 208"/>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1" name="テキスト ボックス 210"/>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17" name="テキスト ボックス 216"/>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19" name="テキスト ボックス 218"/>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1" name="テキスト ボックス 220"/>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3" name="テキスト ボックス 222"/>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1460"/>
    <xdr:sp macro="" textlink="">
      <xdr:nvSpPr>
        <xdr:cNvPr id="226" name="扶助費最小値テキスト"/>
        <xdr:cNvSpPr txBox="1"/>
      </xdr:nvSpPr>
      <xdr:spPr>
        <a:xfrm>
          <a:off x="4686300" y="17014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1460"/>
    <xdr:sp macro="" textlink="">
      <xdr:nvSpPr>
        <xdr:cNvPr id="228" name="扶助費最大値テキスト"/>
        <xdr:cNvSpPr txBox="1"/>
      </xdr:nvSpPr>
      <xdr:spPr>
        <a:xfrm>
          <a:off x="4686300" y="152552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163195</xdr:rowOff>
    </xdr:from>
    <xdr:to xmlns:xdr="http://schemas.openxmlformats.org/drawingml/2006/spreadsheetDrawing">
      <xdr:col>24</xdr:col>
      <xdr:colOff>63500</xdr:colOff>
      <xdr:row>98</xdr:row>
      <xdr:rowOff>60960</xdr:rowOff>
    </xdr:to>
    <xdr:cxnSp macro="">
      <xdr:nvCxnSpPr>
        <xdr:cNvPr id="230" name="直線コネクタ 229"/>
        <xdr:cNvCxnSpPr/>
      </xdr:nvCxnSpPr>
      <xdr:spPr>
        <a:xfrm flipV="1">
          <a:off x="3797300" y="1679384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1460"/>
    <xdr:sp macro="" textlink="">
      <xdr:nvSpPr>
        <xdr:cNvPr id="231" name="扶助費平均値テキスト"/>
        <xdr:cNvSpPr txBox="1"/>
      </xdr:nvSpPr>
      <xdr:spPr>
        <a:xfrm>
          <a:off x="4686300" y="162941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89535</xdr:rowOff>
    </xdr:from>
    <xdr:to xmlns:xdr="http://schemas.openxmlformats.org/drawingml/2006/spreadsheetDrawing">
      <xdr:col>19</xdr:col>
      <xdr:colOff>177800</xdr:colOff>
      <xdr:row>98</xdr:row>
      <xdr:rowOff>60960</xdr:rowOff>
    </xdr:to>
    <xdr:cxnSp macro="">
      <xdr:nvCxnSpPr>
        <xdr:cNvPr id="233" name="直線コネクタ 232"/>
        <xdr:cNvCxnSpPr/>
      </xdr:nvCxnSpPr>
      <xdr:spPr>
        <a:xfrm>
          <a:off x="2908300" y="1672018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27050" cy="251460"/>
    <xdr:sp macro="" textlink="">
      <xdr:nvSpPr>
        <xdr:cNvPr id="235" name="テキスト ボックス 234"/>
        <xdr:cNvSpPr txBox="1"/>
      </xdr:nvSpPr>
      <xdr:spPr>
        <a:xfrm>
          <a:off x="3529965" y="16308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89535</xdr:rowOff>
    </xdr:from>
    <xdr:to xmlns:xdr="http://schemas.openxmlformats.org/drawingml/2006/spreadsheetDrawing">
      <xdr:col>15</xdr:col>
      <xdr:colOff>50800</xdr:colOff>
      <xdr:row>99</xdr:row>
      <xdr:rowOff>26670</xdr:rowOff>
    </xdr:to>
    <xdr:cxnSp macro="">
      <xdr:nvCxnSpPr>
        <xdr:cNvPr id="236" name="直線コネクタ 235"/>
        <xdr:cNvCxnSpPr/>
      </xdr:nvCxnSpPr>
      <xdr:spPr>
        <a:xfrm flipV="1">
          <a:off x="2019300" y="16720185"/>
          <a:ext cx="8890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1185" cy="258445"/>
    <xdr:sp macro="" textlink="">
      <xdr:nvSpPr>
        <xdr:cNvPr id="238" name="テキスト ボックス 237"/>
        <xdr:cNvSpPr txBox="1"/>
      </xdr:nvSpPr>
      <xdr:spPr>
        <a:xfrm>
          <a:off x="2608580" y="1616138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132080</xdr:rowOff>
    </xdr:from>
    <xdr:to xmlns:xdr="http://schemas.openxmlformats.org/drawingml/2006/spreadsheetDrawing">
      <xdr:col>10</xdr:col>
      <xdr:colOff>114300</xdr:colOff>
      <xdr:row>99</xdr:row>
      <xdr:rowOff>26670</xdr:rowOff>
    </xdr:to>
    <xdr:cxnSp macro="">
      <xdr:nvCxnSpPr>
        <xdr:cNvPr id="239" name="直線コネクタ 238"/>
        <xdr:cNvCxnSpPr/>
      </xdr:nvCxnSpPr>
      <xdr:spPr>
        <a:xfrm>
          <a:off x="1130300" y="1693418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154940</xdr:rowOff>
    </xdr:from>
    <xdr:ext cx="527050" cy="251460"/>
    <xdr:sp macro="" textlink="">
      <xdr:nvSpPr>
        <xdr:cNvPr id="241" name="テキスト ボックス 240"/>
        <xdr:cNvSpPr txBox="1"/>
      </xdr:nvSpPr>
      <xdr:spPr>
        <a:xfrm>
          <a:off x="1751965" y="16442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1905</xdr:rowOff>
    </xdr:from>
    <xdr:ext cx="527050" cy="259080"/>
    <xdr:sp macro="" textlink="">
      <xdr:nvSpPr>
        <xdr:cNvPr id="243" name="テキスト ボックス 242"/>
        <xdr:cNvSpPr txBox="1"/>
      </xdr:nvSpPr>
      <xdr:spPr>
        <a:xfrm>
          <a:off x="862965" y="164611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112395</xdr:rowOff>
    </xdr:from>
    <xdr:to xmlns:xdr="http://schemas.openxmlformats.org/drawingml/2006/spreadsheetDrawing">
      <xdr:col>24</xdr:col>
      <xdr:colOff>114300</xdr:colOff>
      <xdr:row>98</xdr:row>
      <xdr:rowOff>42545</xdr:rowOff>
    </xdr:to>
    <xdr:sp macro="" textlink="">
      <xdr:nvSpPr>
        <xdr:cNvPr id="249" name="楕円 248"/>
        <xdr:cNvSpPr/>
      </xdr:nvSpPr>
      <xdr:spPr>
        <a:xfrm>
          <a:off x="45847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90805</xdr:rowOff>
    </xdr:from>
    <xdr:ext cx="534670" cy="258445"/>
    <xdr:sp macro="" textlink="">
      <xdr:nvSpPr>
        <xdr:cNvPr id="250" name="扶助費該当値テキスト"/>
        <xdr:cNvSpPr txBox="1"/>
      </xdr:nvSpPr>
      <xdr:spPr>
        <a:xfrm>
          <a:off x="4686300" y="16721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10160</xdr:rowOff>
    </xdr:from>
    <xdr:to xmlns:xdr="http://schemas.openxmlformats.org/drawingml/2006/spreadsheetDrawing">
      <xdr:col>20</xdr:col>
      <xdr:colOff>38100</xdr:colOff>
      <xdr:row>98</xdr:row>
      <xdr:rowOff>111760</xdr:rowOff>
    </xdr:to>
    <xdr:sp macro="" textlink="">
      <xdr:nvSpPr>
        <xdr:cNvPr id="251" name="楕円 250"/>
        <xdr:cNvSpPr/>
      </xdr:nvSpPr>
      <xdr:spPr>
        <a:xfrm>
          <a:off x="3746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102870</xdr:rowOff>
    </xdr:from>
    <xdr:ext cx="527050" cy="259080"/>
    <xdr:sp macro="" textlink="">
      <xdr:nvSpPr>
        <xdr:cNvPr id="252" name="テキスト ボックス 251"/>
        <xdr:cNvSpPr txBox="1"/>
      </xdr:nvSpPr>
      <xdr:spPr>
        <a:xfrm>
          <a:off x="3529965" y="16904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38735</xdr:rowOff>
    </xdr:from>
    <xdr:to xmlns:xdr="http://schemas.openxmlformats.org/drawingml/2006/spreadsheetDrawing">
      <xdr:col>15</xdr:col>
      <xdr:colOff>101600</xdr:colOff>
      <xdr:row>97</xdr:row>
      <xdr:rowOff>140335</xdr:rowOff>
    </xdr:to>
    <xdr:sp macro="" textlink="">
      <xdr:nvSpPr>
        <xdr:cNvPr id="253" name="楕円 252"/>
        <xdr:cNvSpPr/>
      </xdr:nvSpPr>
      <xdr:spPr>
        <a:xfrm>
          <a:off x="2857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132080</xdr:rowOff>
    </xdr:from>
    <xdr:ext cx="527050" cy="251460"/>
    <xdr:sp macro="" textlink="">
      <xdr:nvSpPr>
        <xdr:cNvPr id="254" name="テキスト ボックス 253"/>
        <xdr:cNvSpPr txBox="1"/>
      </xdr:nvSpPr>
      <xdr:spPr>
        <a:xfrm>
          <a:off x="2640965" y="167627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147320</xdr:rowOff>
    </xdr:from>
    <xdr:to xmlns:xdr="http://schemas.openxmlformats.org/drawingml/2006/spreadsheetDrawing">
      <xdr:col>10</xdr:col>
      <xdr:colOff>165100</xdr:colOff>
      <xdr:row>99</xdr:row>
      <xdr:rowOff>77470</xdr:rowOff>
    </xdr:to>
    <xdr:sp macro="" textlink="">
      <xdr:nvSpPr>
        <xdr:cNvPr id="255" name="楕円 254"/>
        <xdr:cNvSpPr/>
      </xdr:nvSpPr>
      <xdr:spPr>
        <a:xfrm>
          <a:off x="1968500" y="1694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68580</xdr:rowOff>
    </xdr:from>
    <xdr:ext cx="527050" cy="259080"/>
    <xdr:sp macro="" textlink="">
      <xdr:nvSpPr>
        <xdr:cNvPr id="256" name="テキスト ボックス 255"/>
        <xdr:cNvSpPr txBox="1"/>
      </xdr:nvSpPr>
      <xdr:spPr>
        <a:xfrm>
          <a:off x="1751965" y="170421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81280</xdr:rowOff>
    </xdr:from>
    <xdr:to xmlns:xdr="http://schemas.openxmlformats.org/drawingml/2006/spreadsheetDrawing">
      <xdr:col>6</xdr:col>
      <xdr:colOff>38100</xdr:colOff>
      <xdr:row>99</xdr:row>
      <xdr:rowOff>11430</xdr:rowOff>
    </xdr:to>
    <xdr:sp macro="" textlink="">
      <xdr:nvSpPr>
        <xdr:cNvPr id="257" name="楕円 256"/>
        <xdr:cNvSpPr/>
      </xdr:nvSpPr>
      <xdr:spPr>
        <a:xfrm>
          <a:off x="1079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2540</xdr:rowOff>
    </xdr:from>
    <xdr:ext cx="527050" cy="259080"/>
    <xdr:sp macro="" textlink="">
      <xdr:nvSpPr>
        <xdr:cNvPr id="258" name="テキスト ボックス 257"/>
        <xdr:cNvSpPr txBox="1"/>
      </xdr:nvSpPr>
      <xdr:spPr>
        <a:xfrm>
          <a:off x="862965" y="16976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7" name="テキスト ボックス 266"/>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1300" cy="251460"/>
    <xdr:sp macro="" textlink="">
      <xdr:nvSpPr>
        <xdr:cNvPr id="269" name="テキスト ボックス 268"/>
        <xdr:cNvSpPr txBox="1"/>
      </xdr:nvSpPr>
      <xdr:spPr>
        <a:xfrm>
          <a:off x="6355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1" name="テキスト ボックス 270"/>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1460"/>
    <xdr:sp macro="" textlink="">
      <xdr:nvSpPr>
        <xdr:cNvPr id="273" name="テキスト ボックス 272"/>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5" name="テキスト ボックス 274"/>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8010" cy="251460"/>
    <xdr:sp macro="" textlink="">
      <xdr:nvSpPr>
        <xdr:cNvPr id="277" name="テキスト ボックス 276"/>
        <xdr:cNvSpPr txBox="1"/>
      </xdr:nvSpPr>
      <xdr:spPr>
        <a:xfrm>
          <a:off x="6008370" y="5664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8010" cy="258445"/>
    <xdr:sp macro="" textlink="">
      <xdr:nvSpPr>
        <xdr:cNvPr id="279" name="テキスト ボックス 278"/>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8010" cy="259080"/>
    <xdr:sp macro="" textlink="">
      <xdr:nvSpPr>
        <xdr:cNvPr id="281" name="テキスト ボックス 280"/>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3" name="テキスト ボックス 282"/>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53975</xdr:rowOff>
    </xdr:from>
    <xdr:to xmlns:xdr="http://schemas.openxmlformats.org/drawingml/2006/spreadsheetDrawing">
      <xdr:col>54</xdr:col>
      <xdr:colOff>189865</xdr:colOff>
      <xdr:row>39</xdr:row>
      <xdr:rowOff>12065</xdr:rowOff>
    </xdr:to>
    <xdr:cxnSp macro="">
      <xdr:nvCxnSpPr>
        <xdr:cNvPr id="285" name="直線コネクタ 284"/>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15875</xdr:rowOff>
    </xdr:from>
    <xdr:ext cx="534670" cy="259080"/>
    <xdr:sp macro="" textlink="">
      <xdr:nvSpPr>
        <xdr:cNvPr id="286" name="補助費等最小値テキスト"/>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12065</xdr:rowOff>
    </xdr:from>
    <xdr:to xmlns:xdr="http://schemas.openxmlformats.org/drawingml/2006/spreadsheetDrawing">
      <xdr:col>55</xdr:col>
      <xdr:colOff>88900</xdr:colOff>
      <xdr:row>39</xdr:row>
      <xdr:rowOff>12065</xdr:rowOff>
    </xdr:to>
    <xdr:cxnSp macro="">
      <xdr:nvCxnSpPr>
        <xdr:cNvPr id="287" name="直線コネクタ 286"/>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635</xdr:rowOff>
    </xdr:from>
    <xdr:ext cx="598805" cy="259080"/>
    <xdr:sp macro="" textlink="">
      <xdr:nvSpPr>
        <xdr:cNvPr id="288" name="補助費等最大値テキスト"/>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53975</xdr:rowOff>
    </xdr:from>
    <xdr:to xmlns:xdr="http://schemas.openxmlformats.org/drawingml/2006/spreadsheetDrawing">
      <xdr:col>55</xdr:col>
      <xdr:colOff>88900</xdr:colOff>
      <xdr:row>31</xdr:row>
      <xdr:rowOff>53975</xdr:rowOff>
    </xdr:to>
    <xdr:cxnSp macro="">
      <xdr:nvCxnSpPr>
        <xdr:cNvPr id="289" name="直線コネクタ 288"/>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2540</xdr:rowOff>
    </xdr:from>
    <xdr:to xmlns:xdr="http://schemas.openxmlformats.org/drawingml/2006/spreadsheetDrawing">
      <xdr:col>55</xdr:col>
      <xdr:colOff>0</xdr:colOff>
      <xdr:row>35</xdr:row>
      <xdr:rowOff>72390</xdr:rowOff>
    </xdr:to>
    <xdr:cxnSp macro="">
      <xdr:nvCxnSpPr>
        <xdr:cNvPr id="290" name="直線コネクタ 289"/>
        <xdr:cNvCxnSpPr/>
      </xdr:nvCxnSpPr>
      <xdr:spPr>
        <a:xfrm flipV="1">
          <a:off x="9639300" y="600329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113030</xdr:rowOff>
    </xdr:from>
    <xdr:ext cx="534670" cy="259080"/>
    <xdr:sp macro="" textlink="">
      <xdr:nvSpPr>
        <xdr:cNvPr id="291" name="補助費等平均値テキスト"/>
        <xdr:cNvSpPr txBox="1"/>
      </xdr:nvSpPr>
      <xdr:spPr>
        <a:xfrm>
          <a:off x="10528300" y="6113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134620</xdr:rowOff>
    </xdr:from>
    <xdr:to xmlns:xdr="http://schemas.openxmlformats.org/drawingml/2006/spreadsheetDrawing">
      <xdr:col>55</xdr:col>
      <xdr:colOff>50800</xdr:colOff>
      <xdr:row>36</xdr:row>
      <xdr:rowOff>64770</xdr:rowOff>
    </xdr:to>
    <xdr:sp macro="" textlink="">
      <xdr:nvSpPr>
        <xdr:cNvPr id="292" name="フローチャート: 判断 291"/>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44450</xdr:rowOff>
    </xdr:from>
    <xdr:to xmlns:xdr="http://schemas.openxmlformats.org/drawingml/2006/spreadsheetDrawing">
      <xdr:col>50</xdr:col>
      <xdr:colOff>114300</xdr:colOff>
      <xdr:row>35</xdr:row>
      <xdr:rowOff>72390</xdr:rowOff>
    </xdr:to>
    <xdr:cxnSp macro="">
      <xdr:nvCxnSpPr>
        <xdr:cNvPr id="293" name="直線コネクタ 292"/>
        <xdr:cNvCxnSpPr/>
      </xdr:nvCxnSpPr>
      <xdr:spPr>
        <a:xfrm>
          <a:off x="8750300" y="60452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120650</xdr:rowOff>
    </xdr:from>
    <xdr:to xmlns:xdr="http://schemas.openxmlformats.org/drawingml/2006/spreadsheetDrawing">
      <xdr:col>50</xdr:col>
      <xdr:colOff>165100</xdr:colOff>
      <xdr:row>36</xdr:row>
      <xdr:rowOff>50800</xdr:rowOff>
    </xdr:to>
    <xdr:sp macro="" textlink="">
      <xdr:nvSpPr>
        <xdr:cNvPr id="294" name="フローチャート: 判断 293"/>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41910</xdr:rowOff>
    </xdr:from>
    <xdr:ext cx="527050" cy="251460"/>
    <xdr:sp macro="" textlink="">
      <xdr:nvSpPr>
        <xdr:cNvPr id="295" name="テキスト ボックス 294"/>
        <xdr:cNvSpPr txBox="1"/>
      </xdr:nvSpPr>
      <xdr:spPr>
        <a:xfrm>
          <a:off x="9371965" y="6214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5080</xdr:rowOff>
    </xdr:from>
    <xdr:to xmlns:xdr="http://schemas.openxmlformats.org/drawingml/2006/spreadsheetDrawing">
      <xdr:col>45</xdr:col>
      <xdr:colOff>177800</xdr:colOff>
      <xdr:row>35</xdr:row>
      <xdr:rowOff>44450</xdr:rowOff>
    </xdr:to>
    <xdr:cxnSp macro="">
      <xdr:nvCxnSpPr>
        <xdr:cNvPr id="296" name="直線コネクタ 295"/>
        <xdr:cNvCxnSpPr/>
      </xdr:nvCxnSpPr>
      <xdr:spPr>
        <a:xfrm>
          <a:off x="7861300" y="5148580"/>
          <a:ext cx="889000" cy="896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8890</xdr:rowOff>
    </xdr:from>
    <xdr:to xmlns:xdr="http://schemas.openxmlformats.org/drawingml/2006/spreadsheetDrawing">
      <xdr:col>46</xdr:col>
      <xdr:colOff>38100</xdr:colOff>
      <xdr:row>36</xdr:row>
      <xdr:rowOff>110490</xdr:rowOff>
    </xdr:to>
    <xdr:sp macro="" textlink="">
      <xdr:nvSpPr>
        <xdr:cNvPr id="297" name="フローチャート: 判断 296"/>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101600</xdr:rowOff>
    </xdr:from>
    <xdr:ext cx="527050" cy="259080"/>
    <xdr:sp macro="" textlink="">
      <xdr:nvSpPr>
        <xdr:cNvPr id="298" name="テキスト ボックス 297"/>
        <xdr:cNvSpPr txBox="1"/>
      </xdr:nvSpPr>
      <xdr:spPr>
        <a:xfrm>
          <a:off x="8482965" y="6273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5080</xdr:rowOff>
    </xdr:from>
    <xdr:to xmlns:xdr="http://schemas.openxmlformats.org/drawingml/2006/spreadsheetDrawing">
      <xdr:col>41</xdr:col>
      <xdr:colOff>50800</xdr:colOff>
      <xdr:row>37</xdr:row>
      <xdr:rowOff>13970</xdr:rowOff>
    </xdr:to>
    <xdr:cxnSp macro="">
      <xdr:nvCxnSpPr>
        <xdr:cNvPr id="299" name="直線コネクタ 298"/>
        <xdr:cNvCxnSpPr/>
      </xdr:nvCxnSpPr>
      <xdr:spPr>
        <a:xfrm flipV="1">
          <a:off x="6972300" y="5148580"/>
          <a:ext cx="889000" cy="1209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29</xdr:row>
      <xdr:rowOff>67945</xdr:rowOff>
    </xdr:from>
    <xdr:to xmlns:xdr="http://schemas.openxmlformats.org/drawingml/2006/spreadsheetDrawing">
      <xdr:col>41</xdr:col>
      <xdr:colOff>101600</xdr:colOff>
      <xdr:row>29</xdr:row>
      <xdr:rowOff>169545</xdr:rowOff>
    </xdr:to>
    <xdr:sp macro="" textlink="">
      <xdr:nvSpPr>
        <xdr:cNvPr id="300" name="フローチャート: 判断 299"/>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14605</xdr:rowOff>
    </xdr:from>
    <xdr:ext cx="591185" cy="259080"/>
    <xdr:sp macro="" textlink="">
      <xdr:nvSpPr>
        <xdr:cNvPr id="301" name="テキスト ボックス 300"/>
        <xdr:cNvSpPr txBox="1"/>
      </xdr:nvSpPr>
      <xdr:spPr>
        <a:xfrm>
          <a:off x="7561580" y="48152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147320</xdr:rowOff>
    </xdr:from>
    <xdr:to xmlns:xdr="http://schemas.openxmlformats.org/drawingml/2006/spreadsheetDrawing">
      <xdr:col>36</xdr:col>
      <xdr:colOff>165100</xdr:colOff>
      <xdr:row>37</xdr:row>
      <xdr:rowOff>77470</xdr:rowOff>
    </xdr:to>
    <xdr:sp macro="" textlink="">
      <xdr:nvSpPr>
        <xdr:cNvPr id="302" name="フローチャート: 判断 301"/>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68580</xdr:rowOff>
    </xdr:from>
    <xdr:ext cx="527050" cy="259080"/>
    <xdr:sp macro="" textlink="">
      <xdr:nvSpPr>
        <xdr:cNvPr id="303" name="テキスト ボックス 302"/>
        <xdr:cNvSpPr txBox="1"/>
      </xdr:nvSpPr>
      <xdr:spPr>
        <a:xfrm>
          <a:off x="6704965" y="6412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123190</xdr:rowOff>
    </xdr:from>
    <xdr:to xmlns:xdr="http://schemas.openxmlformats.org/drawingml/2006/spreadsheetDrawing">
      <xdr:col>55</xdr:col>
      <xdr:colOff>50800</xdr:colOff>
      <xdr:row>35</xdr:row>
      <xdr:rowOff>53340</xdr:rowOff>
    </xdr:to>
    <xdr:sp macro="" textlink="">
      <xdr:nvSpPr>
        <xdr:cNvPr id="309" name="楕円 308"/>
        <xdr:cNvSpPr/>
      </xdr:nvSpPr>
      <xdr:spPr>
        <a:xfrm>
          <a:off x="104267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146050</xdr:rowOff>
    </xdr:from>
    <xdr:ext cx="598805" cy="251460"/>
    <xdr:sp macro="" textlink="">
      <xdr:nvSpPr>
        <xdr:cNvPr id="310" name="補助費等該当値テキスト"/>
        <xdr:cNvSpPr txBox="1"/>
      </xdr:nvSpPr>
      <xdr:spPr>
        <a:xfrm>
          <a:off x="10528300" y="58039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21590</xdr:rowOff>
    </xdr:from>
    <xdr:to xmlns:xdr="http://schemas.openxmlformats.org/drawingml/2006/spreadsheetDrawing">
      <xdr:col>50</xdr:col>
      <xdr:colOff>165100</xdr:colOff>
      <xdr:row>35</xdr:row>
      <xdr:rowOff>123190</xdr:rowOff>
    </xdr:to>
    <xdr:sp macro="" textlink="">
      <xdr:nvSpPr>
        <xdr:cNvPr id="311" name="楕円 310"/>
        <xdr:cNvSpPr/>
      </xdr:nvSpPr>
      <xdr:spPr>
        <a:xfrm>
          <a:off x="9588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139700</xdr:rowOff>
    </xdr:from>
    <xdr:ext cx="527050" cy="259080"/>
    <xdr:sp macro="" textlink="">
      <xdr:nvSpPr>
        <xdr:cNvPr id="312" name="テキスト ボックス 311"/>
        <xdr:cNvSpPr txBox="1"/>
      </xdr:nvSpPr>
      <xdr:spPr>
        <a:xfrm>
          <a:off x="9371965" y="57975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165100</xdr:rowOff>
    </xdr:from>
    <xdr:to xmlns:xdr="http://schemas.openxmlformats.org/drawingml/2006/spreadsheetDrawing">
      <xdr:col>46</xdr:col>
      <xdr:colOff>38100</xdr:colOff>
      <xdr:row>35</xdr:row>
      <xdr:rowOff>95250</xdr:rowOff>
    </xdr:to>
    <xdr:sp macro="" textlink="">
      <xdr:nvSpPr>
        <xdr:cNvPr id="313" name="楕円 312"/>
        <xdr:cNvSpPr/>
      </xdr:nvSpPr>
      <xdr:spPr>
        <a:xfrm>
          <a:off x="869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111760</xdr:rowOff>
    </xdr:from>
    <xdr:ext cx="527050" cy="251460"/>
    <xdr:sp macro="" textlink="">
      <xdr:nvSpPr>
        <xdr:cNvPr id="314" name="テキスト ボックス 313"/>
        <xdr:cNvSpPr txBox="1"/>
      </xdr:nvSpPr>
      <xdr:spPr>
        <a:xfrm>
          <a:off x="8482965" y="5769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29</xdr:row>
      <xdr:rowOff>125730</xdr:rowOff>
    </xdr:from>
    <xdr:to xmlns:xdr="http://schemas.openxmlformats.org/drawingml/2006/spreadsheetDrawing">
      <xdr:col>41</xdr:col>
      <xdr:colOff>101600</xdr:colOff>
      <xdr:row>30</xdr:row>
      <xdr:rowOff>55880</xdr:rowOff>
    </xdr:to>
    <xdr:sp macro="" textlink="">
      <xdr:nvSpPr>
        <xdr:cNvPr id="315" name="楕円 314"/>
        <xdr:cNvSpPr/>
      </xdr:nvSpPr>
      <xdr:spPr>
        <a:xfrm>
          <a:off x="7810500" y="5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46990</xdr:rowOff>
    </xdr:from>
    <xdr:ext cx="591185" cy="259080"/>
    <xdr:sp macro="" textlink="">
      <xdr:nvSpPr>
        <xdr:cNvPr id="316" name="テキスト ボックス 315"/>
        <xdr:cNvSpPr txBox="1"/>
      </xdr:nvSpPr>
      <xdr:spPr>
        <a:xfrm>
          <a:off x="7561580" y="51904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134620</xdr:rowOff>
    </xdr:from>
    <xdr:to xmlns:xdr="http://schemas.openxmlformats.org/drawingml/2006/spreadsheetDrawing">
      <xdr:col>36</xdr:col>
      <xdr:colOff>165100</xdr:colOff>
      <xdr:row>37</xdr:row>
      <xdr:rowOff>64770</xdr:rowOff>
    </xdr:to>
    <xdr:sp macro="" textlink="">
      <xdr:nvSpPr>
        <xdr:cNvPr id="317" name="楕円 316"/>
        <xdr:cNvSpPr/>
      </xdr:nvSpPr>
      <xdr:spPr>
        <a:xfrm>
          <a:off x="6921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81280</xdr:rowOff>
    </xdr:from>
    <xdr:ext cx="527050" cy="259080"/>
    <xdr:sp macro="" textlink="">
      <xdr:nvSpPr>
        <xdr:cNvPr id="318" name="テキスト ボックス 317"/>
        <xdr:cNvSpPr txBox="1"/>
      </xdr:nvSpPr>
      <xdr:spPr>
        <a:xfrm>
          <a:off x="6704965" y="6082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7" name="テキスト ボックス 326"/>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300" cy="259080"/>
    <xdr:sp macro="" textlink="">
      <xdr:nvSpPr>
        <xdr:cNvPr id="330" name="テキスト ボックス 329"/>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1460"/>
    <xdr:sp macro="" textlink="">
      <xdr:nvSpPr>
        <xdr:cNvPr id="332" name="テキスト ボックス 331"/>
        <xdr:cNvSpPr txBox="1"/>
      </xdr:nvSpPr>
      <xdr:spPr>
        <a:xfrm>
          <a:off x="6072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8010" cy="259080"/>
    <xdr:sp macro="" textlink="">
      <xdr:nvSpPr>
        <xdr:cNvPr id="334" name="テキスト ボックス 333"/>
        <xdr:cNvSpPr txBox="1"/>
      </xdr:nvSpPr>
      <xdr:spPr>
        <a:xfrm>
          <a:off x="6008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8010" cy="251460"/>
    <xdr:sp macro="" textlink="">
      <xdr:nvSpPr>
        <xdr:cNvPr id="336" name="テキスト ボックス 335"/>
        <xdr:cNvSpPr txBox="1"/>
      </xdr:nvSpPr>
      <xdr:spPr>
        <a:xfrm>
          <a:off x="6008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010" cy="258445"/>
    <xdr:sp macro="" textlink="">
      <xdr:nvSpPr>
        <xdr:cNvPr id="338" name="テキスト ボックス 337"/>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8010" cy="259080"/>
    <xdr:sp macro="" textlink="">
      <xdr:nvSpPr>
        <xdr:cNvPr id="340" name="テキスト ボックス 339"/>
        <xdr:cNvSpPr txBox="1"/>
      </xdr:nvSpPr>
      <xdr:spPr>
        <a:xfrm>
          <a:off x="6008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2" name="テキスト ボックス 341"/>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4" name="直線コネクタ 343"/>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5"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6" name="直線コネクタ 345"/>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7"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8" name="直線コネクタ 347"/>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144145</xdr:rowOff>
    </xdr:from>
    <xdr:to xmlns:xdr="http://schemas.openxmlformats.org/drawingml/2006/spreadsheetDrawing">
      <xdr:col>55</xdr:col>
      <xdr:colOff>0</xdr:colOff>
      <xdr:row>57</xdr:row>
      <xdr:rowOff>121285</xdr:rowOff>
    </xdr:to>
    <xdr:cxnSp macro="">
      <xdr:nvCxnSpPr>
        <xdr:cNvPr id="349" name="直線コネクタ 348"/>
        <xdr:cNvCxnSpPr/>
      </xdr:nvCxnSpPr>
      <xdr:spPr>
        <a:xfrm flipV="1">
          <a:off x="9639300" y="974534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1460"/>
    <xdr:sp macro="" textlink="">
      <xdr:nvSpPr>
        <xdr:cNvPr id="350" name="普通建設事業費平均値テキスト"/>
        <xdr:cNvSpPr txBox="1"/>
      </xdr:nvSpPr>
      <xdr:spPr>
        <a:xfrm>
          <a:off x="10528300" y="95389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51" name="フローチャート: 判断 350"/>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121285</xdr:rowOff>
    </xdr:from>
    <xdr:to xmlns:xdr="http://schemas.openxmlformats.org/drawingml/2006/spreadsheetDrawing">
      <xdr:col>50</xdr:col>
      <xdr:colOff>114300</xdr:colOff>
      <xdr:row>57</xdr:row>
      <xdr:rowOff>133985</xdr:rowOff>
    </xdr:to>
    <xdr:cxnSp macro="">
      <xdr:nvCxnSpPr>
        <xdr:cNvPr id="352" name="直線コネクタ 351"/>
        <xdr:cNvCxnSpPr/>
      </xdr:nvCxnSpPr>
      <xdr:spPr>
        <a:xfrm flipV="1">
          <a:off x="8750300" y="98939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53" name="フローチャート: 判断 352"/>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27050" cy="259080"/>
    <xdr:sp macro="" textlink="">
      <xdr:nvSpPr>
        <xdr:cNvPr id="354" name="テキスト ボックス 353"/>
        <xdr:cNvSpPr txBox="1"/>
      </xdr:nvSpPr>
      <xdr:spPr>
        <a:xfrm>
          <a:off x="9371965" y="94919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161925</xdr:rowOff>
    </xdr:from>
    <xdr:to xmlns:xdr="http://schemas.openxmlformats.org/drawingml/2006/spreadsheetDrawing">
      <xdr:col>45</xdr:col>
      <xdr:colOff>177800</xdr:colOff>
      <xdr:row>57</xdr:row>
      <xdr:rowOff>133985</xdr:rowOff>
    </xdr:to>
    <xdr:cxnSp macro="">
      <xdr:nvCxnSpPr>
        <xdr:cNvPr id="355" name="直線コネクタ 354"/>
        <xdr:cNvCxnSpPr/>
      </xdr:nvCxnSpPr>
      <xdr:spPr>
        <a:xfrm>
          <a:off x="7861300" y="976312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6" name="フローチャート: 判断 355"/>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27050" cy="251460"/>
    <xdr:sp macro="" textlink="">
      <xdr:nvSpPr>
        <xdr:cNvPr id="357" name="テキスト ボックス 356"/>
        <xdr:cNvSpPr txBox="1"/>
      </xdr:nvSpPr>
      <xdr:spPr>
        <a:xfrm>
          <a:off x="8482965" y="94843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161925</xdr:rowOff>
    </xdr:from>
    <xdr:to xmlns:xdr="http://schemas.openxmlformats.org/drawingml/2006/spreadsheetDrawing">
      <xdr:col>41</xdr:col>
      <xdr:colOff>50800</xdr:colOff>
      <xdr:row>57</xdr:row>
      <xdr:rowOff>133985</xdr:rowOff>
    </xdr:to>
    <xdr:cxnSp macro="">
      <xdr:nvCxnSpPr>
        <xdr:cNvPr id="358" name="直線コネクタ 357"/>
        <xdr:cNvCxnSpPr/>
      </xdr:nvCxnSpPr>
      <xdr:spPr>
        <a:xfrm flipV="1">
          <a:off x="6972300" y="976312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9" name="フローチャート: 判断 358"/>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xdr:rowOff>
    </xdr:from>
    <xdr:ext cx="527050" cy="259080"/>
    <xdr:sp macro="" textlink="">
      <xdr:nvSpPr>
        <xdr:cNvPr id="360" name="テキスト ボックス 359"/>
        <xdr:cNvSpPr txBox="1"/>
      </xdr:nvSpPr>
      <xdr:spPr>
        <a:xfrm>
          <a:off x="7593965" y="9439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61" name="フローチャート: 判断 360"/>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27050" cy="258445"/>
    <xdr:sp macro="" textlink="">
      <xdr:nvSpPr>
        <xdr:cNvPr id="362" name="テキスト ボックス 361"/>
        <xdr:cNvSpPr txBox="1"/>
      </xdr:nvSpPr>
      <xdr:spPr>
        <a:xfrm>
          <a:off x="6704965" y="94519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93345</xdr:rowOff>
    </xdr:from>
    <xdr:to xmlns:xdr="http://schemas.openxmlformats.org/drawingml/2006/spreadsheetDrawing">
      <xdr:col>55</xdr:col>
      <xdr:colOff>50800</xdr:colOff>
      <xdr:row>57</xdr:row>
      <xdr:rowOff>23495</xdr:rowOff>
    </xdr:to>
    <xdr:sp macro="" textlink="">
      <xdr:nvSpPr>
        <xdr:cNvPr id="368" name="楕円 367"/>
        <xdr:cNvSpPr/>
      </xdr:nvSpPr>
      <xdr:spPr>
        <a:xfrm>
          <a:off x="104267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69" name="普通建設事業費該当値テキスト"/>
        <xdr:cNvSpPr txBox="1"/>
      </xdr:nvSpPr>
      <xdr:spPr>
        <a:xfrm>
          <a:off x="10528300" y="9672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70485</xdr:rowOff>
    </xdr:from>
    <xdr:to xmlns:xdr="http://schemas.openxmlformats.org/drawingml/2006/spreadsheetDrawing">
      <xdr:col>50</xdr:col>
      <xdr:colOff>165100</xdr:colOff>
      <xdr:row>58</xdr:row>
      <xdr:rowOff>635</xdr:rowOff>
    </xdr:to>
    <xdr:sp macro="" textlink="">
      <xdr:nvSpPr>
        <xdr:cNvPr id="370" name="楕円 369"/>
        <xdr:cNvSpPr/>
      </xdr:nvSpPr>
      <xdr:spPr>
        <a:xfrm>
          <a:off x="958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163195</xdr:rowOff>
    </xdr:from>
    <xdr:ext cx="527050" cy="259080"/>
    <xdr:sp macro="" textlink="">
      <xdr:nvSpPr>
        <xdr:cNvPr id="371" name="テキスト ボックス 370"/>
        <xdr:cNvSpPr txBox="1"/>
      </xdr:nvSpPr>
      <xdr:spPr>
        <a:xfrm>
          <a:off x="9371965" y="99358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83185</xdr:rowOff>
    </xdr:from>
    <xdr:to xmlns:xdr="http://schemas.openxmlformats.org/drawingml/2006/spreadsheetDrawing">
      <xdr:col>46</xdr:col>
      <xdr:colOff>38100</xdr:colOff>
      <xdr:row>58</xdr:row>
      <xdr:rowOff>13335</xdr:rowOff>
    </xdr:to>
    <xdr:sp macro="" textlink="">
      <xdr:nvSpPr>
        <xdr:cNvPr id="372" name="楕円 371"/>
        <xdr:cNvSpPr/>
      </xdr:nvSpPr>
      <xdr:spPr>
        <a:xfrm>
          <a:off x="8699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4445</xdr:rowOff>
    </xdr:from>
    <xdr:ext cx="527050" cy="259080"/>
    <xdr:sp macro="" textlink="">
      <xdr:nvSpPr>
        <xdr:cNvPr id="373" name="テキスト ボックス 372"/>
        <xdr:cNvSpPr txBox="1"/>
      </xdr:nvSpPr>
      <xdr:spPr>
        <a:xfrm>
          <a:off x="8482965" y="9948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111125</xdr:rowOff>
    </xdr:from>
    <xdr:to xmlns:xdr="http://schemas.openxmlformats.org/drawingml/2006/spreadsheetDrawing">
      <xdr:col>41</xdr:col>
      <xdr:colOff>101600</xdr:colOff>
      <xdr:row>57</xdr:row>
      <xdr:rowOff>41275</xdr:rowOff>
    </xdr:to>
    <xdr:sp macro="" textlink="">
      <xdr:nvSpPr>
        <xdr:cNvPr id="374" name="楕円 373"/>
        <xdr:cNvSpPr/>
      </xdr:nvSpPr>
      <xdr:spPr>
        <a:xfrm>
          <a:off x="78105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32385</xdr:rowOff>
    </xdr:from>
    <xdr:ext cx="527050" cy="251460"/>
    <xdr:sp macro="" textlink="">
      <xdr:nvSpPr>
        <xdr:cNvPr id="375" name="テキスト ボックス 374"/>
        <xdr:cNvSpPr txBox="1"/>
      </xdr:nvSpPr>
      <xdr:spPr>
        <a:xfrm>
          <a:off x="7593965" y="98050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83185</xdr:rowOff>
    </xdr:from>
    <xdr:to xmlns:xdr="http://schemas.openxmlformats.org/drawingml/2006/spreadsheetDrawing">
      <xdr:col>36</xdr:col>
      <xdr:colOff>165100</xdr:colOff>
      <xdr:row>58</xdr:row>
      <xdr:rowOff>13335</xdr:rowOff>
    </xdr:to>
    <xdr:sp macro="" textlink="">
      <xdr:nvSpPr>
        <xdr:cNvPr id="376" name="楕円 375"/>
        <xdr:cNvSpPr/>
      </xdr:nvSpPr>
      <xdr:spPr>
        <a:xfrm>
          <a:off x="6921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4445</xdr:rowOff>
    </xdr:from>
    <xdr:ext cx="527050" cy="259080"/>
    <xdr:sp macro="" textlink="">
      <xdr:nvSpPr>
        <xdr:cNvPr id="377" name="テキスト ボックス 376"/>
        <xdr:cNvSpPr txBox="1"/>
      </xdr:nvSpPr>
      <xdr:spPr>
        <a:xfrm>
          <a:off x="6704965" y="99485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6" name="テキスト ボックス 385"/>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1300" cy="259080"/>
    <xdr:sp macro="" textlink="">
      <xdr:nvSpPr>
        <xdr:cNvPr id="389" name="テキスト ボックス 388"/>
        <xdr:cNvSpPr txBox="1"/>
      </xdr:nvSpPr>
      <xdr:spPr>
        <a:xfrm>
          <a:off x="6355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1460"/>
    <xdr:sp macro="" textlink="">
      <xdr:nvSpPr>
        <xdr:cNvPr id="391" name="テキスト ボックス 390"/>
        <xdr:cNvSpPr txBox="1"/>
      </xdr:nvSpPr>
      <xdr:spPr>
        <a:xfrm>
          <a:off x="6072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5" name="テキスト ボックス 39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88010" cy="258445"/>
    <xdr:sp macro="" textlink="">
      <xdr:nvSpPr>
        <xdr:cNvPr id="397" name="テキスト ボックス 396"/>
        <xdr:cNvSpPr txBox="1"/>
      </xdr:nvSpPr>
      <xdr:spPr>
        <a:xfrm>
          <a:off x="6008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8010" cy="259080"/>
    <xdr:sp macro="" textlink="">
      <xdr:nvSpPr>
        <xdr:cNvPr id="399" name="テキスト ボックス 398"/>
        <xdr:cNvSpPr txBox="1"/>
      </xdr:nvSpPr>
      <xdr:spPr>
        <a:xfrm>
          <a:off x="6008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401" name="テキスト ボックス 400"/>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403" name="直線コネクタ 402"/>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1460"/>
    <xdr:sp macro="" textlink="">
      <xdr:nvSpPr>
        <xdr:cNvPr id="406" name="普通建設事業費 （ うち新規整備　）最大値テキスト"/>
        <xdr:cNvSpPr txBox="1"/>
      </xdr:nvSpPr>
      <xdr:spPr>
        <a:xfrm>
          <a:off x="10528300" y="11916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7" name="直線コネクタ 406"/>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xdr:rowOff>
    </xdr:from>
    <xdr:to xmlns:xdr="http://schemas.openxmlformats.org/drawingml/2006/spreadsheetDrawing">
      <xdr:col>55</xdr:col>
      <xdr:colOff>0</xdr:colOff>
      <xdr:row>79</xdr:row>
      <xdr:rowOff>52705</xdr:rowOff>
    </xdr:to>
    <xdr:cxnSp macro="">
      <xdr:nvCxnSpPr>
        <xdr:cNvPr id="408" name="直線コネクタ 407"/>
        <xdr:cNvCxnSpPr/>
      </xdr:nvCxnSpPr>
      <xdr:spPr>
        <a:xfrm>
          <a:off x="9639300" y="1354899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9"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10" name="フローチャート: 判断 409"/>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4445</xdr:rowOff>
    </xdr:from>
    <xdr:to xmlns:xdr="http://schemas.openxmlformats.org/drawingml/2006/spreadsheetDrawing">
      <xdr:col>50</xdr:col>
      <xdr:colOff>114300</xdr:colOff>
      <xdr:row>79</xdr:row>
      <xdr:rowOff>13970</xdr:rowOff>
    </xdr:to>
    <xdr:cxnSp macro="">
      <xdr:nvCxnSpPr>
        <xdr:cNvPr id="411" name="直線コネクタ 410"/>
        <xdr:cNvCxnSpPr/>
      </xdr:nvCxnSpPr>
      <xdr:spPr>
        <a:xfrm flipV="1">
          <a:off x="8750300" y="135489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2" name="フローチャート: 判断 411"/>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27050" cy="251460"/>
    <xdr:sp macro="" textlink="">
      <xdr:nvSpPr>
        <xdr:cNvPr id="413" name="テキスト ボックス 412"/>
        <xdr:cNvSpPr txBox="1"/>
      </xdr:nvSpPr>
      <xdr:spPr>
        <a:xfrm>
          <a:off x="9371965" y="13176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13970</xdr:rowOff>
    </xdr:from>
    <xdr:to xmlns:xdr="http://schemas.openxmlformats.org/drawingml/2006/spreadsheetDrawing">
      <xdr:col>45</xdr:col>
      <xdr:colOff>177800</xdr:colOff>
      <xdr:row>79</xdr:row>
      <xdr:rowOff>52705</xdr:rowOff>
    </xdr:to>
    <xdr:cxnSp macro="">
      <xdr:nvCxnSpPr>
        <xdr:cNvPr id="414" name="直線コネクタ 413"/>
        <xdr:cNvCxnSpPr/>
      </xdr:nvCxnSpPr>
      <xdr:spPr>
        <a:xfrm flipV="1">
          <a:off x="7861300" y="1355852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5" name="フローチャート: 判断 414"/>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27050" cy="259080"/>
    <xdr:sp macro="" textlink="">
      <xdr:nvSpPr>
        <xdr:cNvPr id="416" name="テキスト ボックス 415"/>
        <xdr:cNvSpPr txBox="1"/>
      </xdr:nvSpPr>
      <xdr:spPr>
        <a:xfrm>
          <a:off x="8482965" y="131565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27305</xdr:rowOff>
    </xdr:from>
    <xdr:to xmlns:xdr="http://schemas.openxmlformats.org/drawingml/2006/spreadsheetDrawing">
      <xdr:col>41</xdr:col>
      <xdr:colOff>50800</xdr:colOff>
      <xdr:row>79</xdr:row>
      <xdr:rowOff>52705</xdr:rowOff>
    </xdr:to>
    <xdr:cxnSp macro="">
      <xdr:nvCxnSpPr>
        <xdr:cNvPr id="417" name="直線コネクタ 416"/>
        <xdr:cNvCxnSpPr/>
      </xdr:nvCxnSpPr>
      <xdr:spPr>
        <a:xfrm>
          <a:off x="6972300" y="135718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8" name="フローチャート: 判断 417"/>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27050" cy="259080"/>
    <xdr:sp macro="" textlink="">
      <xdr:nvSpPr>
        <xdr:cNvPr id="419" name="テキスト ボックス 418"/>
        <xdr:cNvSpPr txBox="1"/>
      </xdr:nvSpPr>
      <xdr:spPr>
        <a:xfrm>
          <a:off x="7593965" y="13133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20" name="フローチャート: 判断 419"/>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27050" cy="251460"/>
    <xdr:sp macro="" textlink="">
      <xdr:nvSpPr>
        <xdr:cNvPr id="421" name="テキスト ボックス 420"/>
        <xdr:cNvSpPr txBox="1"/>
      </xdr:nvSpPr>
      <xdr:spPr>
        <a:xfrm>
          <a:off x="6704965" y="131419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1905</xdr:rowOff>
    </xdr:from>
    <xdr:to xmlns:xdr="http://schemas.openxmlformats.org/drawingml/2006/spreadsheetDrawing">
      <xdr:col>55</xdr:col>
      <xdr:colOff>50800</xdr:colOff>
      <xdr:row>79</xdr:row>
      <xdr:rowOff>103505</xdr:rowOff>
    </xdr:to>
    <xdr:sp macro="" textlink="">
      <xdr:nvSpPr>
        <xdr:cNvPr id="427" name="楕円 426"/>
        <xdr:cNvSpPr/>
      </xdr:nvSpPr>
      <xdr:spPr>
        <a:xfrm>
          <a:off x="104267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88265</xdr:rowOff>
    </xdr:from>
    <xdr:ext cx="469900" cy="251460"/>
    <xdr:sp macro="" textlink="">
      <xdr:nvSpPr>
        <xdr:cNvPr id="428" name="普通建設事業費 （ うち新規整備　）該当値テキスト"/>
        <xdr:cNvSpPr txBox="1"/>
      </xdr:nvSpPr>
      <xdr:spPr>
        <a:xfrm>
          <a:off x="10528300" y="134613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125095</xdr:rowOff>
    </xdr:from>
    <xdr:to xmlns:xdr="http://schemas.openxmlformats.org/drawingml/2006/spreadsheetDrawing">
      <xdr:col>50</xdr:col>
      <xdr:colOff>165100</xdr:colOff>
      <xdr:row>79</xdr:row>
      <xdr:rowOff>55245</xdr:rowOff>
    </xdr:to>
    <xdr:sp macro="" textlink="">
      <xdr:nvSpPr>
        <xdr:cNvPr id="429" name="楕円 428"/>
        <xdr:cNvSpPr/>
      </xdr:nvSpPr>
      <xdr:spPr>
        <a:xfrm>
          <a:off x="9588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46355</xdr:rowOff>
    </xdr:from>
    <xdr:ext cx="462280" cy="259080"/>
    <xdr:sp macro="" textlink="">
      <xdr:nvSpPr>
        <xdr:cNvPr id="430" name="テキスト ボックス 429"/>
        <xdr:cNvSpPr txBox="1"/>
      </xdr:nvSpPr>
      <xdr:spPr>
        <a:xfrm>
          <a:off x="9404350" y="135909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134620</xdr:rowOff>
    </xdr:from>
    <xdr:to xmlns:xdr="http://schemas.openxmlformats.org/drawingml/2006/spreadsheetDrawing">
      <xdr:col>46</xdr:col>
      <xdr:colOff>38100</xdr:colOff>
      <xdr:row>79</xdr:row>
      <xdr:rowOff>64770</xdr:rowOff>
    </xdr:to>
    <xdr:sp macro="" textlink="">
      <xdr:nvSpPr>
        <xdr:cNvPr id="431" name="楕円 430"/>
        <xdr:cNvSpPr/>
      </xdr:nvSpPr>
      <xdr:spPr>
        <a:xfrm>
          <a:off x="8699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55880</xdr:rowOff>
    </xdr:from>
    <xdr:ext cx="462280" cy="259080"/>
    <xdr:sp macro="" textlink="">
      <xdr:nvSpPr>
        <xdr:cNvPr id="432" name="テキスト ボックス 431"/>
        <xdr:cNvSpPr txBox="1"/>
      </xdr:nvSpPr>
      <xdr:spPr>
        <a:xfrm>
          <a:off x="8515350" y="136004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1905</xdr:rowOff>
    </xdr:from>
    <xdr:to xmlns:xdr="http://schemas.openxmlformats.org/drawingml/2006/spreadsheetDrawing">
      <xdr:col>41</xdr:col>
      <xdr:colOff>101600</xdr:colOff>
      <xdr:row>79</xdr:row>
      <xdr:rowOff>103505</xdr:rowOff>
    </xdr:to>
    <xdr:sp macro="" textlink="">
      <xdr:nvSpPr>
        <xdr:cNvPr id="433" name="楕円 432"/>
        <xdr:cNvSpPr/>
      </xdr:nvSpPr>
      <xdr:spPr>
        <a:xfrm>
          <a:off x="78105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94615</xdr:rowOff>
    </xdr:from>
    <xdr:ext cx="462280" cy="259080"/>
    <xdr:sp macro="" textlink="">
      <xdr:nvSpPr>
        <xdr:cNvPr id="434" name="テキスト ボックス 433"/>
        <xdr:cNvSpPr txBox="1"/>
      </xdr:nvSpPr>
      <xdr:spPr>
        <a:xfrm>
          <a:off x="7626350" y="136391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147955</xdr:rowOff>
    </xdr:from>
    <xdr:to xmlns:xdr="http://schemas.openxmlformats.org/drawingml/2006/spreadsheetDrawing">
      <xdr:col>36</xdr:col>
      <xdr:colOff>165100</xdr:colOff>
      <xdr:row>79</xdr:row>
      <xdr:rowOff>78105</xdr:rowOff>
    </xdr:to>
    <xdr:sp macro="" textlink="">
      <xdr:nvSpPr>
        <xdr:cNvPr id="435" name="楕円 434"/>
        <xdr:cNvSpPr/>
      </xdr:nvSpPr>
      <xdr:spPr>
        <a:xfrm>
          <a:off x="6921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69215</xdr:rowOff>
    </xdr:from>
    <xdr:ext cx="462280" cy="259080"/>
    <xdr:sp macro="" textlink="">
      <xdr:nvSpPr>
        <xdr:cNvPr id="436" name="テキスト ボックス 435"/>
        <xdr:cNvSpPr txBox="1"/>
      </xdr:nvSpPr>
      <xdr:spPr>
        <a:xfrm>
          <a:off x="6737350" y="136137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5" name="テキスト ボックス 444"/>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48" name="テキスト ボックス 447"/>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52" name="テキスト ボックス 451"/>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4" name="テキスト ボックス 45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6" name="テキスト ボックス 455"/>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8" name="テキスト ボックス 457"/>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20320</xdr:rowOff>
    </xdr:from>
    <xdr:to xmlns:xdr="http://schemas.openxmlformats.org/drawingml/2006/spreadsheetDrawing">
      <xdr:col>54</xdr:col>
      <xdr:colOff>189865</xdr:colOff>
      <xdr:row>98</xdr:row>
      <xdr:rowOff>86360</xdr:rowOff>
    </xdr:to>
    <xdr:cxnSp macro="">
      <xdr:nvCxnSpPr>
        <xdr:cNvPr id="460" name="直線コネクタ 459"/>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61" name="普通建設事業費 （ うち更新整備　）最小値テキスト"/>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62" name="直線コネクタ 461"/>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63" name="普通建設事業費 （ うち更新整備　）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4" name="直線コネクタ 463"/>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109220</xdr:rowOff>
    </xdr:from>
    <xdr:to xmlns:xdr="http://schemas.openxmlformats.org/drawingml/2006/spreadsheetDrawing">
      <xdr:col>55</xdr:col>
      <xdr:colOff>0</xdr:colOff>
      <xdr:row>98</xdr:row>
      <xdr:rowOff>5080</xdr:rowOff>
    </xdr:to>
    <xdr:cxnSp macro="">
      <xdr:nvCxnSpPr>
        <xdr:cNvPr id="465" name="直線コネクタ 464"/>
        <xdr:cNvCxnSpPr/>
      </xdr:nvCxnSpPr>
      <xdr:spPr>
        <a:xfrm>
          <a:off x="9639300" y="1673987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6" name="普通建設事業費 （ うち更新整備　）平均値テキスト"/>
        <xdr:cNvSpPr txBox="1"/>
      </xdr:nvSpPr>
      <xdr:spPr>
        <a:xfrm>
          <a:off x="10528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7" name="フローチャート: 判断 466"/>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109220</xdr:rowOff>
    </xdr:from>
    <xdr:to xmlns:xdr="http://schemas.openxmlformats.org/drawingml/2006/spreadsheetDrawing">
      <xdr:col>50</xdr:col>
      <xdr:colOff>114300</xdr:colOff>
      <xdr:row>97</xdr:row>
      <xdr:rowOff>123190</xdr:rowOff>
    </xdr:to>
    <xdr:cxnSp macro="">
      <xdr:nvCxnSpPr>
        <xdr:cNvPr id="468" name="直線コネクタ 467"/>
        <xdr:cNvCxnSpPr/>
      </xdr:nvCxnSpPr>
      <xdr:spPr>
        <a:xfrm flipV="1">
          <a:off x="8750300" y="167398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9" name="フローチャート: 判断 468"/>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110490</xdr:rowOff>
    </xdr:from>
    <xdr:ext cx="527050" cy="251460"/>
    <xdr:sp macro="" textlink="">
      <xdr:nvSpPr>
        <xdr:cNvPr id="470" name="テキスト ボックス 469"/>
        <xdr:cNvSpPr txBox="1"/>
      </xdr:nvSpPr>
      <xdr:spPr>
        <a:xfrm>
          <a:off x="9371965" y="16226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93980</xdr:rowOff>
    </xdr:from>
    <xdr:to xmlns:xdr="http://schemas.openxmlformats.org/drawingml/2006/spreadsheetDrawing">
      <xdr:col>45</xdr:col>
      <xdr:colOff>177800</xdr:colOff>
      <xdr:row>97</xdr:row>
      <xdr:rowOff>123190</xdr:rowOff>
    </xdr:to>
    <xdr:cxnSp macro="">
      <xdr:nvCxnSpPr>
        <xdr:cNvPr id="471" name="直線コネクタ 470"/>
        <xdr:cNvCxnSpPr/>
      </xdr:nvCxnSpPr>
      <xdr:spPr>
        <a:xfrm>
          <a:off x="7861300" y="16381730"/>
          <a:ext cx="88900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72" name="フローチャート: 判断 471"/>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27050" cy="251460"/>
    <xdr:sp macro="" textlink="">
      <xdr:nvSpPr>
        <xdr:cNvPr id="473" name="テキスト ボックス 472"/>
        <xdr:cNvSpPr txBox="1"/>
      </xdr:nvSpPr>
      <xdr:spPr>
        <a:xfrm>
          <a:off x="8482965" y="162515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93980</xdr:rowOff>
    </xdr:from>
    <xdr:to xmlns:xdr="http://schemas.openxmlformats.org/drawingml/2006/spreadsheetDrawing">
      <xdr:col>41</xdr:col>
      <xdr:colOff>50800</xdr:colOff>
      <xdr:row>97</xdr:row>
      <xdr:rowOff>69850</xdr:rowOff>
    </xdr:to>
    <xdr:cxnSp macro="">
      <xdr:nvCxnSpPr>
        <xdr:cNvPr id="474" name="直線コネクタ 473"/>
        <xdr:cNvCxnSpPr/>
      </xdr:nvCxnSpPr>
      <xdr:spPr>
        <a:xfrm flipV="1">
          <a:off x="6972300" y="16381730"/>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5" name="フローチャート: 判断 474"/>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50800</xdr:rowOff>
    </xdr:from>
    <xdr:ext cx="527050" cy="259080"/>
    <xdr:sp macro="" textlink="">
      <xdr:nvSpPr>
        <xdr:cNvPr id="476" name="テキスト ボックス 475"/>
        <xdr:cNvSpPr txBox="1"/>
      </xdr:nvSpPr>
      <xdr:spPr>
        <a:xfrm>
          <a:off x="7593965" y="165100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7" name="フローチャート: 判断 476"/>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27050" cy="259080"/>
    <xdr:sp macro="" textlink="">
      <xdr:nvSpPr>
        <xdr:cNvPr id="478" name="テキスト ボックス 477"/>
        <xdr:cNvSpPr txBox="1"/>
      </xdr:nvSpPr>
      <xdr:spPr>
        <a:xfrm>
          <a:off x="6704965" y="16195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125730</xdr:rowOff>
    </xdr:from>
    <xdr:to xmlns:xdr="http://schemas.openxmlformats.org/drawingml/2006/spreadsheetDrawing">
      <xdr:col>55</xdr:col>
      <xdr:colOff>50800</xdr:colOff>
      <xdr:row>98</xdr:row>
      <xdr:rowOff>55880</xdr:rowOff>
    </xdr:to>
    <xdr:sp macro="" textlink="">
      <xdr:nvSpPr>
        <xdr:cNvPr id="484" name="楕円 483"/>
        <xdr:cNvSpPr/>
      </xdr:nvSpPr>
      <xdr:spPr>
        <a:xfrm>
          <a:off x="104267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40640</xdr:rowOff>
    </xdr:from>
    <xdr:ext cx="534670" cy="251460"/>
    <xdr:sp macro="" textlink="">
      <xdr:nvSpPr>
        <xdr:cNvPr id="485" name="普通建設事業費 （ うち更新整備　）該当値テキスト"/>
        <xdr:cNvSpPr txBox="1"/>
      </xdr:nvSpPr>
      <xdr:spPr>
        <a:xfrm>
          <a:off x="10528300" y="166712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58420</xdr:rowOff>
    </xdr:from>
    <xdr:to xmlns:xdr="http://schemas.openxmlformats.org/drawingml/2006/spreadsheetDrawing">
      <xdr:col>50</xdr:col>
      <xdr:colOff>165100</xdr:colOff>
      <xdr:row>97</xdr:row>
      <xdr:rowOff>160020</xdr:rowOff>
    </xdr:to>
    <xdr:sp macro="" textlink="">
      <xdr:nvSpPr>
        <xdr:cNvPr id="486" name="楕円 485"/>
        <xdr:cNvSpPr/>
      </xdr:nvSpPr>
      <xdr:spPr>
        <a:xfrm>
          <a:off x="9588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151130</xdr:rowOff>
    </xdr:from>
    <xdr:ext cx="527050" cy="259080"/>
    <xdr:sp macro="" textlink="">
      <xdr:nvSpPr>
        <xdr:cNvPr id="487" name="テキスト ボックス 486"/>
        <xdr:cNvSpPr txBox="1"/>
      </xdr:nvSpPr>
      <xdr:spPr>
        <a:xfrm>
          <a:off x="9371965" y="16781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72390</xdr:rowOff>
    </xdr:from>
    <xdr:to xmlns:xdr="http://schemas.openxmlformats.org/drawingml/2006/spreadsheetDrawing">
      <xdr:col>46</xdr:col>
      <xdr:colOff>38100</xdr:colOff>
      <xdr:row>98</xdr:row>
      <xdr:rowOff>2540</xdr:rowOff>
    </xdr:to>
    <xdr:sp macro="" textlink="">
      <xdr:nvSpPr>
        <xdr:cNvPr id="488" name="楕円 487"/>
        <xdr:cNvSpPr/>
      </xdr:nvSpPr>
      <xdr:spPr>
        <a:xfrm>
          <a:off x="8699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165100</xdr:rowOff>
    </xdr:from>
    <xdr:ext cx="527050" cy="259080"/>
    <xdr:sp macro="" textlink="">
      <xdr:nvSpPr>
        <xdr:cNvPr id="489" name="テキスト ボックス 488"/>
        <xdr:cNvSpPr txBox="1"/>
      </xdr:nvSpPr>
      <xdr:spPr>
        <a:xfrm>
          <a:off x="8482965" y="167957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43180</xdr:rowOff>
    </xdr:from>
    <xdr:to xmlns:xdr="http://schemas.openxmlformats.org/drawingml/2006/spreadsheetDrawing">
      <xdr:col>41</xdr:col>
      <xdr:colOff>101600</xdr:colOff>
      <xdr:row>95</xdr:row>
      <xdr:rowOff>144780</xdr:rowOff>
    </xdr:to>
    <xdr:sp macro="" textlink="">
      <xdr:nvSpPr>
        <xdr:cNvPr id="490" name="楕円 489"/>
        <xdr:cNvSpPr/>
      </xdr:nvSpPr>
      <xdr:spPr>
        <a:xfrm>
          <a:off x="7810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161290</xdr:rowOff>
    </xdr:from>
    <xdr:ext cx="527050" cy="259080"/>
    <xdr:sp macro="" textlink="">
      <xdr:nvSpPr>
        <xdr:cNvPr id="491" name="テキスト ボックス 490"/>
        <xdr:cNvSpPr txBox="1"/>
      </xdr:nvSpPr>
      <xdr:spPr>
        <a:xfrm>
          <a:off x="7593965" y="16106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19050</xdr:rowOff>
    </xdr:from>
    <xdr:to xmlns:xdr="http://schemas.openxmlformats.org/drawingml/2006/spreadsheetDrawing">
      <xdr:col>36</xdr:col>
      <xdr:colOff>165100</xdr:colOff>
      <xdr:row>97</xdr:row>
      <xdr:rowOff>120650</xdr:rowOff>
    </xdr:to>
    <xdr:sp macro="" textlink="">
      <xdr:nvSpPr>
        <xdr:cNvPr id="492" name="楕円 491"/>
        <xdr:cNvSpPr/>
      </xdr:nvSpPr>
      <xdr:spPr>
        <a:xfrm>
          <a:off x="6921500" y="166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111760</xdr:rowOff>
    </xdr:from>
    <xdr:ext cx="527050" cy="251460"/>
    <xdr:sp macro="" textlink="">
      <xdr:nvSpPr>
        <xdr:cNvPr id="493" name="テキスト ボックス 492"/>
        <xdr:cNvSpPr txBox="1"/>
      </xdr:nvSpPr>
      <xdr:spPr>
        <a:xfrm>
          <a:off x="6704965" y="16742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2" name="テキスト ボックス 501"/>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1300" cy="259080"/>
    <xdr:sp macro="" textlink="">
      <xdr:nvSpPr>
        <xdr:cNvPr id="505" name="テキスト ボックス 504"/>
        <xdr:cNvSpPr txBox="1"/>
      </xdr:nvSpPr>
      <xdr:spPr>
        <a:xfrm>
          <a:off x="12197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09" name="テキスト ボックス 508"/>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5" name="テキスト ボックス 514"/>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1460"/>
    <xdr:sp macro="" textlink="">
      <xdr:nvSpPr>
        <xdr:cNvPr id="520" name="災害復旧事業費最大値テキスト"/>
        <xdr:cNvSpPr txBox="1"/>
      </xdr:nvSpPr>
      <xdr:spPr>
        <a:xfrm>
          <a:off x="1637030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21" name="直線コネクタ 520"/>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138430</xdr:rowOff>
    </xdr:from>
    <xdr:to xmlns:xdr="http://schemas.openxmlformats.org/drawingml/2006/spreadsheetDrawing">
      <xdr:col>85</xdr:col>
      <xdr:colOff>127000</xdr:colOff>
      <xdr:row>39</xdr:row>
      <xdr:rowOff>29845</xdr:rowOff>
    </xdr:to>
    <xdr:cxnSp macro="">
      <xdr:nvCxnSpPr>
        <xdr:cNvPr id="522" name="直線コネクタ 521"/>
        <xdr:cNvCxnSpPr/>
      </xdr:nvCxnSpPr>
      <xdr:spPr>
        <a:xfrm flipV="1">
          <a:off x="15481300" y="648208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162560</xdr:rowOff>
    </xdr:from>
    <xdr:ext cx="469900" cy="259080"/>
    <xdr:sp macro="" textlink="">
      <xdr:nvSpPr>
        <xdr:cNvPr id="523" name="災害復旧事業費平均値テキスト"/>
        <xdr:cNvSpPr txBox="1"/>
      </xdr:nvSpPr>
      <xdr:spPr>
        <a:xfrm>
          <a:off x="1637030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4" name="フローチャート: 判断 523"/>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29845</xdr:rowOff>
    </xdr:from>
    <xdr:to xmlns:xdr="http://schemas.openxmlformats.org/drawingml/2006/spreadsheetDrawing">
      <xdr:col>81</xdr:col>
      <xdr:colOff>50800</xdr:colOff>
      <xdr:row>39</xdr:row>
      <xdr:rowOff>41910</xdr:rowOff>
    </xdr:to>
    <xdr:cxnSp macro="">
      <xdr:nvCxnSpPr>
        <xdr:cNvPr id="525" name="直線コネクタ 524"/>
        <xdr:cNvCxnSpPr/>
      </xdr:nvCxnSpPr>
      <xdr:spPr>
        <a:xfrm flipV="1">
          <a:off x="14592300" y="6716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6" name="フローチャート: 判断 525"/>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2280" cy="259080"/>
    <xdr:sp macro="" textlink="">
      <xdr:nvSpPr>
        <xdr:cNvPr id="527" name="テキスト ボックス 526"/>
        <xdr:cNvSpPr txBox="1"/>
      </xdr:nvSpPr>
      <xdr:spPr>
        <a:xfrm>
          <a:off x="15246350" y="63233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29845</xdr:rowOff>
    </xdr:from>
    <xdr:to xmlns:xdr="http://schemas.openxmlformats.org/drawingml/2006/spreadsheetDrawing">
      <xdr:col>76</xdr:col>
      <xdr:colOff>114300</xdr:colOff>
      <xdr:row>39</xdr:row>
      <xdr:rowOff>41910</xdr:rowOff>
    </xdr:to>
    <xdr:cxnSp macro="">
      <xdr:nvCxnSpPr>
        <xdr:cNvPr id="528" name="直線コネクタ 527"/>
        <xdr:cNvCxnSpPr/>
      </xdr:nvCxnSpPr>
      <xdr:spPr>
        <a:xfrm>
          <a:off x="13703300" y="6716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9" name="フローチャート: 判断 528"/>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2280" cy="259080"/>
    <xdr:sp macro="" textlink="">
      <xdr:nvSpPr>
        <xdr:cNvPr id="530" name="テキスト ボックス 529"/>
        <xdr:cNvSpPr txBox="1"/>
      </xdr:nvSpPr>
      <xdr:spPr>
        <a:xfrm>
          <a:off x="14357350" y="63004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22860</xdr:rowOff>
    </xdr:from>
    <xdr:to xmlns:xdr="http://schemas.openxmlformats.org/drawingml/2006/spreadsheetDrawing">
      <xdr:col>71</xdr:col>
      <xdr:colOff>177800</xdr:colOff>
      <xdr:row>39</xdr:row>
      <xdr:rowOff>29845</xdr:rowOff>
    </xdr:to>
    <xdr:cxnSp macro="">
      <xdr:nvCxnSpPr>
        <xdr:cNvPr id="531" name="直線コネクタ 530"/>
        <xdr:cNvCxnSpPr/>
      </xdr:nvCxnSpPr>
      <xdr:spPr>
        <a:xfrm>
          <a:off x="12814300" y="67094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32" name="フローチャート: 判断 531"/>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62280" cy="259080"/>
    <xdr:sp macro="" textlink="">
      <xdr:nvSpPr>
        <xdr:cNvPr id="533" name="テキスト ボックス 532"/>
        <xdr:cNvSpPr txBox="1"/>
      </xdr:nvSpPr>
      <xdr:spPr>
        <a:xfrm>
          <a:off x="13468350" y="6209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4" name="フローチャート: 判断 533"/>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38735</xdr:rowOff>
    </xdr:from>
    <xdr:ext cx="462280" cy="259080"/>
    <xdr:sp macro="" textlink="">
      <xdr:nvSpPr>
        <xdr:cNvPr id="535" name="テキスト ボックス 534"/>
        <xdr:cNvSpPr txBox="1"/>
      </xdr:nvSpPr>
      <xdr:spPr>
        <a:xfrm>
          <a:off x="12579350" y="62109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87630</xdr:rowOff>
    </xdr:from>
    <xdr:to xmlns:xdr="http://schemas.openxmlformats.org/drawingml/2006/spreadsheetDrawing">
      <xdr:col>85</xdr:col>
      <xdr:colOff>177800</xdr:colOff>
      <xdr:row>38</xdr:row>
      <xdr:rowOff>17780</xdr:rowOff>
    </xdr:to>
    <xdr:sp macro="" textlink="">
      <xdr:nvSpPr>
        <xdr:cNvPr id="541" name="楕円 540"/>
        <xdr:cNvSpPr/>
      </xdr:nvSpPr>
      <xdr:spPr>
        <a:xfrm>
          <a:off x="162687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110490</xdr:rowOff>
    </xdr:from>
    <xdr:ext cx="469900" cy="251460"/>
    <xdr:sp macro="" textlink="">
      <xdr:nvSpPr>
        <xdr:cNvPr id="542" name="災害復旧事業費該当値テキスト"/>
        <xdr:cNvSpPr txBox="1"/>
      </xdr:nvSpPr>
      <xdr:spPr>
        <a:xfrm>
          <a:off x="16370300" y="62826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150495</xdr:rowOff>
    </xdr:from>
    <xdr:to xmlns:xdr="http://schemas.openxmlformats.org/drawingml/2006/spreadsheetDrawing">
      <xdr:col>81</xdr:col>
      <xdr:colOff>101600</xdr:colOff>
      <xdr:row>39</xdr:row>
      <xdr:rowOff>80645</xdr:rowOff>
    </xdr:to>
    <xdr:sp macro="" textlink="">
      <xdr:nvSpPr>
        <xdr:cNvPr id="543" name="楕円 542"/>
        <xdr:cNvSpPr/>
      </xdr:nvSpPr>
      <xdr:spPr>
        <a:xfrm>
          <a:off x="15430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71755</xdr:rowOff>
    </xdr:from>
    <xdr:ext cx="378460" cy="259080"/>
    <xdr:sp macro="" textlink="">
      <xdr:nvSpPr>
        <xdr:cNvPr id="544" name="テキスト ボックス 543"/>
        <xdr:cNvSpPr txBox="1"/>
      </xdr:nvSpPr>
      <xdr:spPr>
        <a:xfrm>
          <a:off x="15292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162560</xdr:rowOff>
    </xdr:from>
    <xdr:to xmlns:xdr="http://schemas.openxmlformats.org/drawingml/2006/spreadsheetDrawing">
      <xdr:col>76</xdr:col>
      <xdr:colOff>165100</xdr:colOff>
      <xdr:row>39</xdr:row>
      <xdr:rowOff>92710</xdr:rowOff>
    </xdr:to>
    <xdr:sp macro="" textlink="">
      <xdr:nvSpPr>
        <xdr:cNvPr id="545" name="楕円 544"/>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83820</xdr:rowOff>
    </xdr:from>
    <xdr:ext cx="313690" cy="259080"/>
    <xdr:sp macro="" textlink="">
      <xdr:nvSpPr>
        <xdr:cNvPr id="546" name="テキスト ボックス 545"/>
        <xdr:cNvSpPr txBox="1"/>
      </xdr:nvSpPr>
      <xdr:spPr>
        <a:xfrm>
          <a:off x="14435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150495</xdr:rowOff>
    </xdr:from>
    <xdr:to xmlns:xdr="http://schemas.openxmlformats.org/drawingml/2006/spreadsheetDrawing">
      <xdr:col>72</xdr:col>
      <xdr:colOff>38100</xdr:colOff>
      <xdr:row>39</xdr:row>
      <xdr:rowOff>80645</xdr:rowOff>
    </xdr:to>
    <xdr:sp macro="" textlink="">
      <xdr:nvSpPr>
        <xdr:cNvPr id="547" name="楕円 546"/>
        <xdr:cNvSpPr/>
      </xdr:nvSpPr>
      <xdr:spPr>
        <a:xfrm>
          <a:off x="136525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71755</xdr:rowOff>
    </xdr:from>
    <xdr:ext cx="378460" cy="259080"/>
    <xdr:sp macro="" textlink="">
      <xdr:nvSpPr>
        <xdr:cNvPr id="548" name="テキスト ボックス 547"/>
        <xdr:cNvSpPr txBox="1"/>
      </xdr:nvSpPr>
      <xdr:spPr>
        <a:xfrm>
          <a:off x="13514070" y="6758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143510</xdr:rowOff>
    </xdr:from>
    <xdr:to xmlns:xdr="http://schemas.openxmlformats.org/drawingml/2006/spreadsheetDrawing">
      <xdr:col>67</xdr:col>
      <xdr:colOff>101600</xdr:colOff>
      <xdr:row>39</xdr:row>
      <xdr:rowOff>73660</xdr:rowOff>
    </xdr:to>
    <xdr:sp macro="" textlink="">
      <xdr:nvSpPr>
        <xdr:cNvPr id="549" name="楕円 548"/>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64770</xdr:rowOff>
    </xdr:from>
    <xdr:ext cx="378460" cy="251460"/>
    <xdr:sp macro="" textlink="">
      <xdr:nvSpPr>
        <xdr:cNvPr id="550" name="テキスト ボックス 549"/>
        <xdr:cNvSpPr txBox="1"/>
      </xdr:nvSpPr>
      <xdr:spPr>
        <a:xfrm>
          <a:off x="12625070" y="67513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9" name="テキスト ボックス 558"/>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2" name="テキスト ボックス 561"/>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4" name="テキスト ボックス 563"/>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76" name="テキスト ボックス 575"/>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79" name="テキスト ボックス 578"/>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2" name="テキスト ボックス 581"/>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4" name="テキスト ボックス 583"/>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3" name="テキスト ボックス 592"/>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5" name="テキスト ボックス 594"/>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597" name="テキスト ボックス 596"/>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599" name="テキスト ボックス 598"/>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08" name="テキスト ボックス 607"/>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300" cy="259080"/>
    <xdr:sp macro="" textlink="">
      <xdr:nvSpPr>
        <xdr:cNvPr id="611" name="テキスト ボックス 610"/>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1460"/>
    <xdr:sp macro="" textlink="">
      <xdr:nvSpPr>
        <xdr:cNvPr id="615" name="テキスト ボックス 614"/>
        <xdr:cNvSpPr txBox="1"/>
      </xdr:nvSpPr>
      <xdr:spPr>
        <a:xfrm>
          <a:off x="11914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7" name="テキスト ボックス 61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8010" cy="259080"/>
    <xdr:sp macro="" textlink="">
      <xdr:nvSpPr>
        <xdr:cNvPr id="619" name="テキスト ボックス 618"/>
        <xdr:cNvSpPr txBox="1"/>
      </xdr:nvSpPr>
      <xdr:spPr>
        <a:xfrm>
          <a:off x="11850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1" name="テキスト ボックス 620"/>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23" name="直線コネクタ 622"/>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51460"/>
    <xdr:sp macro="" textlink="">
      <xdr:nvSpPr>
        <xdr:cNvPr id="624" name="公債費最小値テキスト"/>
        <xdr:cNvSpPr txBox="1"/>
      </xdr:nvSpPr>
      <xdr:spPr>
        <a:xfrm>
          <a:off x="16370300" y="13381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5" name="直線コネクタ 624"/>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6"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7" name="直線コネクタ 626"/>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46990</xdr:rowOff>
    </xdr:from>
    <xdr:to xmlns:xdr="http://schemas.openxmlformats.org/drawingml/2006/spreadsheetDrawing">
      <xdr:col>85</xdr:col>
      <xdr:colOff>127000</xdr:colOff>
      <xdr:row>75</xdr:row>
      <xdr:rowOff>94615</xdr:rowOff>
    </xdr:to>
    <xdr:cxnSp macro="">
      <xdr:nvCxnSpPr>
        <xdr:cNvPr id="628" name="直線コネクタ 627"/>
        <xdr:cNvCxnSpPr/>
      </xdr:nvCxnSpPr>
      <xdr:spPr>
        <a:xfrm>
          <a:off x="15481300" y="129057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146050</xdr:rowOff>
    </xdr:from>
    <xdr:ext cx="534670" cy="251460"/>
    <xdr:sp macro="" textlink="">
      <xdr:nvSpPr>
        <xdr:cNvPr id="629" name="公債費平均値テキスト"/>
        <xdr:cNvSpPr txBox="1"/>
      </xdr:nvSpPr>
      <xdr:spPr>
        <a:xfrm>
          <a:off x="16370300" y="126619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30" name="フローチャート: 判断 629"/>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10160</xdr:rowOff>
    </xdr:from>
    <xdr:to xmlns:xdr="http://schemas.openxmlformats.org/drawingml/2006/spreadsheetDrawing">
      <xdr:col>81</xdr:col>
      <xdr:colOff>50800</xdr:colOff>
      <xdr:row>75</xdr:row>
      <xdr:rowOff>46990</xdr:rowOff>
    </xdr:to>
    <xdr:cxnSp macro="">
      <xdr:nvCxnSpPr>
        <xdr:cNvPr id="631" name="直線コネクタ 630"/>
        <xdr:cNvCxnSpPr/>
      </xdr:nvCxnSpPr>
      <xdr:spPr>
        <a:xfrm>
          <a:off x="14592300" y="1269746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32" name="フローチャート: 判断 631"/>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27050" cy="259080"/>
    <xdr:sp macro="" textlink="">
      <xdr:nvSpPr>
        <xdr:cNvPr id="633" name="テキスト ボックス 632"/>
        <xdr:cNvSpPr txBox="1"/>
      </xdr:nvSpPr>
      <xdr:spPr>
        <a:xfrm>
          <a:off x="15213965" y="12599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10160</xdr:rowOff>
    </xdr:from>
    <xdr:to xmlns:xdr="http://schemas.openxmlformats.org/drawingml/2006/spreadsheetDrawing">
      <xdr:col>76</xdr:col>
      <xdr:colOff>114300</xdr:colOff>
      <xdr:row>74</xdr:row>
      <xdr:rowOff>132080</xdr:rowOff>
    </xdr:to>
    <xdr:cxnSp macro="">
      <xdr:nvCxnSpPr>
        <xdr:cNvPr id="634" name="直線コネクタ 633"/>
        <xdr:cNvCxnSpPr/>
      </xdr:nvCxnSpPr>
      <xdr:spPr>
        <a:xfrm flipV="1">
          <a:off x="13703300" y="126974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5" name="フローチャート: 判断 634"/>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64135</xdr:rowOff>
    </xdr:from>
    <xdr:ext cx="527050" cy="251460"/>
    <xdr:sp macro="" textlink="">
      <xdr:nvSpPr>
        <xdr:cNvPr id="636" name="テキスト ボックス 635"/>
        <xdr:cNvSpPr txBox="1"/>
      </xdr:nvSpPr>
      <xdr:spPr>
        <a:xfrm>
          <a:off x="14324965" y="12922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132080</xdr:rowOff>
    </xdr:from>
    <xdr:to xmlns:xdr="http://schemas.openxmlformats.org/drawingml/2006/spreadsheetDrawing">
      <xdr:col>71</xdr:col>
      <xdr:colOff>177800</xdr:colOff>
      <xdr:row>74</xdr:row>
      <xdr:rowOff>168275</xdr:rowOff>
    </xdr:to>
    <xdr:cxnSp macro="">
      <xdr:nvCxnSpPr>
        <xdr:cNvPr id="637" name="直線コネクタ 636"/>
        <xdr:cNvCxnSpPr/>
      </xdr:nvCxnSpPr>
      <xdr:spPr>
        <a:xfrm flipV="1">
          <a:off x="12814300" y="128193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8" name="フローチャート: 判断 637"/>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75565</xdr:rowOff>
    </xdr:from>
    <xdr:ext cx="527050" cy="251460"/>
    <xdr:sp macro="" textlink="">
      <xdr:nvSpPr>
        <xdr:cNvPr id="639" name="テキスト ボックス 638"/>
        <xdr:cNvSpPr txBox="1"/>
      </xdr:nvSpPr>
      <xdr:spPr>
        <a:xfrm>
          <a:off x="13435965" y="12934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40" name="フローチャート: 判断 639"/>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118110</xdr:rowOff>
    </xdr:from>
    <xdr:ext cx="527050" cy="259080"/>
    <xdr:sp macro="" textlink="">
      <xdr:nvSpPr>
        <xdr:cNvPr id="641" name="テキスト ボックス 640"/>
        <xdr:cNvSpPr txBox="1"/>
      </xdr:nvSpPr>
      <xdr:spPr>
        <a:xfrm>
          <a:off x="12546965" y="12976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43815</xdr:rowOff>
    </xdr:from>
    <xdr:to xmlns:xdr="http://schemas.openxmlformats.org/drawingml/2006/spreadsheetDrawing">
      <xdr:col>85</xdr:col>
      <xdr:colOff>177800</xdr:colOff>
      <xdr:row>75</xdr:row>
      <xdr:rowOff>145415</xdr:rowOff>
    </xdr:to>
    <xdr:sp macro="" textlink="">
      <xdr:nvSpPr>
        <xdr:cNvPr id="647" name="楕円 646"/>
        <xdr:cNvSpPr/>
      </xdr:nvSpPr>
      <xdr:spPr>
        <a:xfrm>
          <a:off x="162687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22225</xdr:rowOff>
    </xdr:from>
    <xdr:ext cx="534670" cy="258445"/>
    <xdr:sp macro="" textlink="">
      <xdr:nvSpPr>
        <xdr:cNvPr id="648" name="公債費該当値テキスト"/>
        <xdr:cNvSpPr txBox="1"/>
      </xdr:nvSpPr>
      <xdr:spPr>
        <a:xfrm>
          <a:off x="16370300" y="12880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167640</xdr:rowOff>
    </xdr:from>
    <xdr:to xmlns:xdr="http://schemas.openxmlformats.org/drawingml/2006/spreadsheetDrawing">
      <xdr:col>81</xdr:col>
      <xdr:colOff>101600</xdr:colOff>
      <xdr:row>75</xdr:row>
      <xdr:rowOff>97790</xdr:rowOff>
    </xdr:to>
    <xdr:sp macro="" textlink="">
      <xdr:nvSpPr>
        <xdr:cNvPr id="649" name="楕円 648"/>
        <xdr:cNvSpPr/>
      </xdr:nvSpPr>
      <xdr:spPr>
        <a:xfrm>
          <a:off x="154305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88900</xdr:rowOff>
    </xdr:from>
    <xdr:ext cx="527050" cy="251460"/>
    <xdr:sp macro="" textlink="">
      <xdr:nvSpPr>
        <xdr:cNvPr id="650" name="テキスト ボックス 649"/>
        <xdr:cNvSpPr txBox="1"/>
      </xdr:nvSpPr>
      <xdr:spPr>
        <a:xfrm>
          <a:off x="15213965" y="129476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130810</xdr:rowOff>
    </xdr:from>
    <xdr:to xmlns:xdr="http://schemas.openxmlformats.org/drawingml/2006/spreadsheetDrawing">
      <xdr:col>76</xdr:col>
      <xdr:colOff>165100</xdr:colOff>
      <xdr:row>74</xdr:row>
      <xdr:rowOff>60960</xdr:rowOff>
    </xdr:to>
    <xdr:sp macro="" textlink="">
      <xdr:nvSpPr>
        <xdr:cNvPr id="651" name="楕円 650"/>
        <xdr:cNvSpPr/>
      </xdr:nvSpPr>
      <xdr:spPr>
        <a:xfrm>
          <a:off x="14541500" y="12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77470</xdr:rowOff>
    </xdr:from>
    <xdr:ext cx="527050" cy="251460"/>
    <xdr:sp macro="" textlink="">
      <xdr:nvSpPr>
        <xdr:cNvPr id="652" name="テキスト ボックス 651"/>
        <xdr:cNvSpPr txBox="1"/>
      </xdr:nvSpPr>
      <xdr:spPr>
        <a:xfrm>
          <a:off x="14324965" y="12421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80645</xdr:rowOff>
    </xdr:from>
    <xdr:to xmlns:xdr="http://schemas.openxmlformats.org/drawingml/2006/spreadsheetDrawing">
      <xdr:col>72</xdr:col>
      <xdr:colOff>38100</xdr:colOff>
      <xdr:row>75</xdr:row>
      <xdr:rowOff>10795</xdr:rowOff>
    </xdr:to>
    <xdr:sp macro="" textlink="">
      <xdr:nvSpPr>
        <xdr:cNvPr id="653" name="楕円 652"/>
        <xdr:cNvSpPr/>
      </xdr:nvSpPr>
      <xdr:spPr>
        <a:xfrm>
          <a:off x="136525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27305</xdr:rowOff>
    </xdr:from>
    <xdr:ext cx="527050" cy="259080"/>
    <xdr:sp macro="" textlink="">
      <xdr:nvSpPr>
        <xdr:cNvPr id="654" name="テキスト ボックス 653"/>
        <xdr:cNvSpPr txBox="1"/>
      </xdr:nvSpPr>
      <xdr:spPr>
        <a:xfrm>
          <a:off x="13435965" y="12543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117475</xdr:rowOff>
    </xdr:from>
    <xdr:to xmlns:xdr="http://schemas.openxmlformats.org/drawingml/2006/spreadsheetDrawing">
      <xdr:col>67</xdr:col>
      <xdr:colOff>101600</xdr:colOff>
      <xdr:row>75</xdr:row>
      <xdr:rowOff>47625</xdr:rowOff>
    </xdr:to>
    <xdr:sp macro="" textlink="">
      <xdr:nvSpPr>
        <xdr:cNvPr id="655" name="楕円 654"/>
        <xdr:cNvSpPr/>
      </xdr:nvSpPr>
      <xdr:spPr>
        <a:xfrm>
          <a:off x="12763500" y="128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64770</xdr:rowOff>
    </xdr:from>
    <xdr:ext cx="527050" cy="251460"/>
    <xdr:sp macro="" textlink="">
      <xdr:nvSpPr>
        <xdr:cNvPr id="656" name="テキスト ボックス 655"/>
        <xdr:cNvSpPr txBox="1"/>
      </xdr:nvSpPr>
      <xdr:spPr>
        <a:xfrm>
          <a:off x="12546965" y="125806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5" name="テキスト ボックス 664"/>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68" name="テキスト ボックス 667"/>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8010" cy="251460"/>
    <xdr:sp macro="" textlink="">
      <xdr:nvSpPr>
        <xdr:cNvPr id="670" name="テキスト ボックス 669"/>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010" cy="251460"/>
    <xdr:sp macro="" textlink="">
      <xdr:nvSpPr>
        <xdr:cNvPr id="672" name="テキスト ボックス 671"/>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010" cy="251460"/>
    <xdr:sp macro="" textlink="">
      <xdr:nvSpPr>
        <xdr:cNvPr id="674" name="テキスト ボックス 673"/>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6" name="テキスト ボックス 675"/>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8" name="直線コネクタ 677"/>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9"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80" name="直線コネクタ 679"/>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81"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82" name="直線コネクタ 681"/>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107950</xdr:rowOff>
    </xdr:from>
    <xdr:to xmlns:xdr="http://schemas.openxmlformats.org/drawingml/2006/spreadsheetDrawing">
      <xdr:col>85</xdr:col>
      <xdr:colOff>127000</xdr:colOff>
      <xdr:row>98</xdr:row>
      <xdr:rowOff>109220</xdr:rowOff>
    </xdr:to>
    <xdr:cxnSp macro="">
      <xdr:nvCxnSpPr>
        <xdr:cNvPr id="683" name="直線コネクタ 682"/>
        <xdr:cNvCxnSpPr/>
      </xdr:nvCxnSpPr>
      <xdr:spPr>
        <a:xfrm flipV="1">
          <a:off x="15481300" y="169100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165100</xdr:rowOff>
    </xdr:from>
    <xdr:ext cx="534670" cy="259080"/>
    <xdr:sp macro="" textlink="">
      <xdr:nvSpPr>
        <xdr:cNvPr id="684" name="積立金平均値テキスト"/>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5" name="フローチャート: 判断 684"/>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104140</xdr:rowOff>
    </xdr:from>
    <xdr:to xmlns:xdr="http://schemas.openxmlformats.org/drawingml/2006/spreadsheetDrawing">
      <xdr:col>81</xdr:col>
      <xdr:colOff>50800</xdr:colOff>
      <xdr:row>98</xdr:row>
      <xdr:rowOff>109220</xdr:rowOff>
    </xdr:to>
    <xdr:cxnSp macro="">
      <xdr:nvCxnSpPr>
        <xdr:cNvPr id="686" name="直線コネクタ 685"/>
        <xdr:cNvCxnSpPr/>
      </xdr:nvCxnSpPr>
      <xdr:spPr>
        <a:xfrm>
          <a:off x="14592300" y="169062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7" name="フローチャート: 判断 686"/>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27050" cy="251460"/>
    <xdr:sp macro="" textlink="">
      <xdr:nvSpPr>
        <xdr:cNvPr id="688" name="テキスト ボックス 687"/>
        <xdr:cNvSpPr txBox="1"/>
      </xdr:nvSpPr>
      <xdr:spPr>
        <a:xfrm>
          <a:off x="15213965" y="165468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104140</xdr:rowOff>
    </xdr:from>
    <xdr:to xmlns:xdr="http://schemas.openxmlformats.org/drawingml/2006/spreadsheetDrawing">
      <xdr:col>76</xdr:col>
      <xdr:colOff>114300</xdr:colOff>
      <xdr:row>98</xdr:row>
      <xdr:rowOff>125095</xdr:rowOff>
    </xdr:to>
    <xdr:cxnSp macro="">
      <xdr:nvCxnSpPr>
        <xdr:cNvPr id="689" name="直線コネクタ 688"/>
        <xdr:cNvCxnSpPr/>
      </xdr:nvCxnSpPr>
      <xdr:spPr>
        <a:xfrm flipV="1">
          <a:off x="13703300" y="169062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90" name="フローチャート: 判断 689"/>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27050" cy="259080"/>
    <xdr:sp macro="" textlink="">
      <xdr:nvSpPr>
        <xdr:cNvPr id="691" name="テキスト ボックス 690"/>
        <xdr:cNvSpPr txBox="1"/>
      </xdr:nvSpPr>
      <xdr:spPr>
        <a:xfrm>
          <a:off x="14324965" y="16532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120650</xdr:rowOff>
    </xdr:from>
    <xdr:to xmlns:xdr="http://schemas.openxmlformats.org/drawingml/2006/spreadsheetDrawing">
      <xdr:col>71</xdr:col>
      <xdr:colOff>177800</xdr:colOff>
      <xdr:row>98</xdr:row>
      <xdr:rowOff>125095</xdr:rowOff>
    </xdr:to>
    <xdr:cxnSp macro="">
      <xdr:nvCxnSpPr>
        <xdr:cNvPr id="692" name="直線コネクタ 691"/>
        <xdr:cNvCxnSpPr/>
      </xdr:nvCxnSpPr>
      <xdr:spPr>
        <a:xfrm>
          <a:off x="12814300" y="16922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3" name="フローチャート: 判断 692"/>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27050" cy="251460"/>
    <xdr:sp macro="" textlink="">
      <xdr:nvSpPr>
        <xdr:cNvPr id="694" name="テキスト ボックス 693"/>
        <xdr:cNvSpPr txBox="1"/>
      </xdr:nvSpPr>
      <xdr:spPr>
        <a:xfrm>
          <a:off x="13435965" y="16569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5" name="フローチャート: 判断 694"/>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27050" cy="258445"/>
    <xdr:sp macro="" textlink="">
      <xdr:nvSpPr>
        <xdr:cNvPr id="696" name="テキスト ボックス 695"/>
        <xdr:cNvSpPr txBox="1"/>
      </xdr:nvSpPr>
      <xdr:spPr>
        <a:xfrm>
          <a:off x="12546965" y="165957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57150</xdr:rowOff>
    </xdr:from>
    <xdr:to xmlns:xdr="http://schemas.openxmlformats.org/drawingml/2006/spreadsheetDrawing">
      <xdr:col>85</xdr:col>
      <xdr:colOff>177800</xdr:colOff>
      <xdr:row>98</xdr:row>
      <xdr:rowOff>158750</xdr:rowOff>
    </xdr:to>
    <xdr:sp macro="" textlink="">
      <xdr:nvSpPr>
        <xdr:cNvPr id="702" name="楕円 701"/>
        <xdr:cNvSpPr/>
      </xdr:nvSpPr>
      <xdr:spPr>
        <a:xfrm>
          <a:off x="162687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143510</xdr:rowOff>
    </xdr:from>
    <xdr:ext cx="469900" cy="251460"/>
    <xdr:sp macro="" textlink="">
      <xdr:nvSpPr>
        <xdr:cNvPr id="703" name="積立金該当値テキスト"/>
        <xdr:cNvSpPr txBox="1"/>
      </xdr:nvSpPr>
      <xdr:spPr>
        <a:xfrm>
          <a:off x="16370300" y="167741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57785</xdr:rowOff>
    </xdr:from>
    <xdr:to xmlns:xdr="http://schemas.openxmlformats.org/drawingml/2006/spreadsheetDrawing">
      <xdr:col>81</xdr:col>
      <xdr:colOff>101600</xdr:colOff>
      <xdr:row>98</xdr:row>
      <xdr:rowOff>159385</xdr:rowOff>
    </xdr:to>
    <xdr:sp macro="" textlink="">
      <xdr:nvSpPr>
        <xdr:cNvPr id="704" name="楕円 703"/>
        <xdr:cNvSpPr/>
      </xdr:nvSpPr>
      <xdr:spPr>
        <a:xfrm>
          <a:off x="15430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150495</xdr:rowOff>
    </xdr:from>
    <xdr:ext cx="462280" cy="259080"/>
    <xdr:sp macro="" textlink="">
      <xdr:nvSpPr>
        <xdr:cNvPr id="705" name="テキスト ボックス 704"/>
        <xdr:cNvSpPr txBox="1"/>
      </xdr:nvSpPr>
      <xdr:spPr>
        <a:xfrm>
          <a:off x="15246350" y="169525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53340</xdr:rowOff>
    </xdr:from>
    <xdr:to xmlns:xdr="http://schemas.openxmlformats.org/drawingml/2006/spreadsheetDrawing">
      <xdr:col>76</xdr:col>
      <xdr:colOff>165100</xdr:colOff>
      <xdr:row>98</xdr:row>
      <xdr:rowOff>154940</xdr:rowOff>
    </xdr:to>
    <xdr:sp macro="" textlink="">
      <xdr:nvSpPr>
        <xdr:cNvPr id="706" name="楕円 705"/>
        <xdr:cNvSpPr/>
      </xdr:nvSpPr>
      <xdr:spPr>
        <a:xfrm>
          <a:off x="145415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146050</xdr:rowOff>
    </xdr:from>
    <xdr:ext cx="462280" cy="251460"/>
    <xdr:sp macro="" textlink="">
      <xdr:nvSpPr>
        <xdr:cNvPr id="707" name="テキスト ボックス 706"/>
        <xdr:cNvSpPr txBox="1"/>
      </xdr:nvSpPr>
      <xdr:spPr>
        <a:xfrm>
          <a:off x="14357350" y="169481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74930</xdr:rowOff>
    </xdr:from>
    <xdr:to xmlns:xdr="http://schemas.openxmlformats.org/drawingml/2006/spreadsheetDrawing">
      <xdr:col>72</xdr:col>
      <xdr:colOff>38100</xdr:colOff>
      <xdr:row>99</xdr:row>
      <xdr:rowOff>4445</xdr:rowOff>
    </xdr:to>
    <xdr:sp macro="" textlink="">
      <xdr:nvSpPr>
        <xdr:cNvPr id="708" name="楕円 707"/>
        <xdr:cNvSpPr/>
      </xdr:nvSpPr>
      <xdr:spPr>
        <a:xfrm>
          <a:off x="13652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167005</xdr:rowOff>
    </xdr:from>
    <xdr:ext cx="462280" cy="251460"/>
    <xdr:sp macro="" textlink="">
      <xdr:nvSpPr>
        <xdr:cNvPr id="709" name="テキスト ボックス 708"/>
        <xdr:cNvSpPr txBox="1"/>
      </xdr:nvSpPr>
      <xdr:spPr>
        <a:xfrm>
          <a:off x="13468350" y="169691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69215</xdr:rowOff>
    </xdr:from>
    <xdr:to xmlns:xdr="http://schemas.openxmlformats.org/drawingml/2006/spreadsheetDrawing">
      <xdr:col>67</xdr:col>
      <xdr:colOff>101600</xdr:colOff>
      <xdr:row>98</xdr:row>
      <xdr:rowOff>170815</xdr:rowOff>
    </xdr:to>
    <xdr:sp macro="" textlink="">
      <xdr:nvSpPr>
        <xdr:cNvPr id="710" name="楕円 709"/>
        <xdr:cNvSpPr/>
      </xdr:nvSpPr>
      <xdr:spPr>
        <a:xfrm>
          <a:off x="12763500" y="168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161925</xdr:rowOff>
    </xdr:from>
    <xdr:ext cx="462280" cy="259080"/>
    <xdr:sp macro="" textlink="">
      <xdr:nvSpPr>
        <xdr:cNvPr id="711" name="テキスト ボックス 710"/>
        <xdr:cNvSpPr txBox="1"/>
      </xdr:nvSpPr>
      <xdr:spPr>
        <a:xfrm>
          <a:off x="12579350" y="169640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0" name="テキスト ボックス 719"/>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300" cy="259080"/>
    <xdr:sp macro="" textlink="">
      <xdr:nvSpPr>
        <xdr:cNvPr id="723" name="テキスト ボックス 722"/>
        <xdr:cNvSpPr txBox="1"/>
      </xdr:nvSpPr>
      <xdr:spPr>
        <a:xfrm>
          <a:off x="18039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1460"/>
    <xdr:sp macro="" textlink="">
      <xdr:nvSpPr>
        <xdr:cNvPr id="725" name="テキスト ボックス 724"/>
        <xdr:cNvSpPr txBox="1"/>
      </xdr:nvSpPr>
      <xdr:spPr>
        <a:xfrm>
          <a:off x="17756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7" name="テキスト ボックス 726"/>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1460"/>
    <xdr:sp macro="" textlink="">
      <xdr:nvSpPr>
        <xdr:cNvPr id="729" name="テキスト ボックス 728"/>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1" name="テキスト ボックス 730"/>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5" name="テキスト ボックス 734"/>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8"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1460"/>
    <xdr:sp macro="" textlink="">
      <xdr:nvSpPr>
        <xdr:cNvPr id="740" name="投資及び出資金最大値テキスト"/>
        <xdr:cNvSpPr txBox="1"/>
      </xdr:nvSpPr>
      <xdr:spPr>
        <a:xfrm>
          <a:off x="22212300" y="51066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41" name="直線コネクタ 740"/>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86360</xdr:rowOff>
    </xdr:from>
    <xdr:to xmlns:xdr="http://schemas.openxmlformats.org/drawingml/2006/spreadsheetDrawing">
      <xdr:col>116</xdr:col>
      <xdr:colOff>63500</xdr:colOff>
      <xdr:row>39</xdr:row>
      <xdr:rowOff>86360</xdr:rowOff>
    </xdr:to>
    <xdr:cxnSp macro="">
      <xdr:nvCxnSpPr>
        <xdr:cNvPr id="742" name="直線コネクタ 741"/>
        <xdr:cNvCxnSpPr/>
      </xdr:nvCxnSpPr>
      <xdr:spPr>
        <a:xfrm flipV="1">
          <a:off x="21323300" y="67729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43"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4" name="フローチャート: 判断 743"/>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86360</xdr:rowOff>
    </xdr:from>
    <xdr:to xmlns:xdr="http://schemas.openxmlformats.org/drawingml/2006/spreadsheetDrawing">
      <xdr:col>111</xdr:col>
      <xdr:colOff>177800</xdr:colOff>
      <xdr:row>39</xdr:row>
      <xdr:rowOff>86360</xdr:rowOff>
    </xdr:to>
    <xdr:cxnSp macro="">
      <xdr:nvCxnSpPr>
        <xdr:cNvPr id="745" name="直線コネクタ 744"/>
        <xdr:cNvCxnSpPr/>
      </xdr:nvCxnSpPr>
      <xdr:spPr>
        <a:xfrm flipV="1">
          <a:off x="20434300" y="6772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6" name="フローチャート: 判断 745"/>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154940</xdr:rowOff>
    </xdr:from>
    <xdr:ext cx="462280" cy="251460"/>
    <xdr:sp macro="" textlink="">
      <xdr:nvSpPr>
        <xdr:cNvPr id="747" name="テキスト ボックス 746"/>
        <xdr:cNvSpPr txBox="1"/>
      </xdr:nvSpPr>
      <xdr:spPr>
        <a:xfrm>
          <a:off x="21088350" y="63271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82550</xdr:rowOff>
    </xdr:from>
    <xdr:to xmlns:xdr="http://schemas.openxmlformats.org/drawingml/2006/spreadsheetDrawing">
      <xdr:col>107</xdr:col>
      <xdr:colOff>50800</xdr:colOff>
      <xdr:row>39</xdr:row>
      <xdr:rowOff>86360</xdr:rowOff>
    </xdr:to>
    <xdr:cxnSp macro="">
      <xdr:nvCxnSpPr>
        <xdr:cNvPr id="748" name="直線コネクタ 747"/>
        <xdr:cNvCxnSpPr/>
      </xdr:nvCxnSpPr>
      <xdr:spPr>
        <a:xfrm>
          <a:off x="19545300" y="67691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9" name="フローチャート: 判断 748"/>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62280" cy="259080"/>
    <xdr:sp macro="" textlink="">
      <xdr:nvSpPr>
        <xdr:cNvPr id="750" name="テキスト ボックス 749"/>
        <xdr:cNvSpPr txBox="1"/>
      </xdr:nvSpPr>
      <xdr:spPr>
        <a:xfrm>
          <a:off x="20199350" y="63436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82550</xdr:rowOff>
    </xdr:from>
    <xdr:to xmlns:xdr="http://schemas.openxmlformats.org/drawingml/2006/spreadsheetDrawing">
      <xdr:col>102</xdr:col>
      <xdr:colOff>114300</xdr:colOff>
      <xdr:row>39</xdr:row>
      <xdr:rowOff>86995</xdr:rowOff>
    </xdr:to>
    <xdr:cxnSp macro="">
      <xdr:nvCxnSpPr>
        <xdr:cNvPr id="751" name="直線コネクタ 750"/>
        <xdr:cNvCxnSpPr/>
      </xdr:nvCxnSpPr>
      <xdr:spPr>
        <a:xfrm flipV="1">
          <a:off x="18656300" y="67691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52" name="フローチャート: 判断 751"/>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15875</xdr:rowOff>
    </xdr:from>
    <xdr:ext cx="462280" cy="259080"/>
    <xdr:sp macro="" textlink="">
      <xdr:nvSpPr>
        <xdr:cNvPr id="753" name="テキスト ボックス 752"/>
        <xdr:cNvSpPr txBox="1"/>
      </xdr:nvSpPr>
      <xdr:spPr>
        <a:xfrm>
          <a:off x="19310350" y="63595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4" name="フローチャート: 判断 753"/>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62280" cy="259080"/>
    <xdr:sp macro="" textlink="">
      <xdr:nvSpPr>
        <xdr:cNvPr id="755" name="テキスト ボックス 754"/>
        <xdr:cNvSpPr txBox="1"/>
      </xdr:nvSpPr>
      <xdr:spPr>
        <a:xfrm>
          <a:off x="18421350" y="63671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35560</xdr:rowOff>
    </xdr:from>
    <xdr:to xmlns:xdr="http://schemas.openxmlformats.org/drawingml/2006/spreadsheetDrawing">
      <xdr:col>116</xdr:col>
      <xdr:colOff>114300</xdr:colOff>
      <xdr:row>39</xdr:row>
      <xdr:rowOff>137160</xdr:rowOff>
    </xdr:to>
    <xdr:sp macro="" textlink="">
      <xdr:nvSpPr>
        <xdr:cNvPr id="761" name="楕円 760"/>
        <xdr:cNvSpPr/>
      </xdr:nvSpPr>
      <xdr:spPr>
        <a:xfrm>
          <a:off x="221107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121920</xdr:rowOff>
    </xdr:from>
    <xdr:ext cx="378460" cy="251460"/>
    <xdr:sp macro="" textlink="">
      <xdr:nvSpPr>
        <xdr:cNvPr id="762" name="投資及び出資金該当値テキスト"/>
        <xdr:cNvSpPr txBox="1"/>
      </xdr:nvSpPr>
      <xdr:spPr>
        <a:xfrm>
          <a:off x="22212300" y="66370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35560</xdr:rowOff>
    </xdr:from>
    <xdr:to xmlns:xdr="http://schemas.openxmlformats.org/drawingml/2006/spreadsheetDrawing">
      <xdr:col>112</xdr:col>
      <xdr:colOff>38100</xdr:colOff>
      <xdr:row>39</xdr:row>
      <xdr:rowOff>137160</xdr:rowOff>
    </xdr:to>
    <xdr:sp macro="" textlink="">
      <xdr:nvSpPr>
        <xdr:cNvPr id="763" name="楕円 762"/>
        <xdr:cNvSpPr/>
      </xdr:nvSpPr>
      <xdr:spPr>
        <a:xfrm>
          <a:off x="21272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39</xdr:row>
      <xdr:rowOff>128270</xdr:rowOff>
    </xdr:from>
    <xdr:ext cx="378460" cy="259080"/>
    <xdr:sp macro="" textlink="">
      <xdr:nvSpPr>
        <xdr:cNvPr id="764" name="テキスト ボックス 763"/>
        <xdr:cNvSpPr txBox="1"/>
      </xdr:nvSpPr>
      <xdr:spPr>
        <a:xfrm>
          <a:off x="21134070" y="6814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35560</xdr:rowOff>
    </xdr:from>
    <xdr:to xmlns:xdr="http://schemas.openxmlformats.org/drawingml/2006/spreadsheetDrawing">
      <xdr:col>107</xdr:col>
      <xdr:colOff>101600</xdr:colOff>
      <xdr:row>39</xdr:row>
      <xdr:rowOff>137160</xdr:rowOff>
    </xdr:to>
    <xdr:sp macro="" textlink="">
      <xdr:nvSpPr>
        <xdr:cNvPr id="765" name="楕円 764"/>
        <xdr:cNvSpPr/>
      </xdr:nvSpPr>
      <xdr:spPr>
        <a:xfrm>
          <a:off x="203835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128270</xdr:rowOff>
    </xdr:from>
    <xdr:ext cx="378460" cy="259080"/>
    <xdr:sp macro="" textlink="">
      <xdr:nvSpPr>
        <xdr:cNvPr id="766" name="テキスト ボックス 765"/>
        <xdr:cNvSpPr txBox="1"/>
      </xdr:nvSpPr>
      <xdr:spPr>
        <a:xfrm>
          <a:off x="20245070" y="6814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31750</xdr:rowOff>
    </xdr:from>
    <xdr:to xmlns:xdr="http://schemas.openxmlformats.org/drawingml/2006/spreadsheetDrawing">
      <xdr:col>102</xdr:col>
      <xdr:colOff>165100</xdr:colOff>
      <xdr:row>39</xdr:row>
      <xdr:rowOff>133350</xdr:rowOff>
    </xdr:to>
    <xdr:sp macro="" textlink="">
      <xdr:nvSpPr>
        <xdr:cNvPr id="767" name="楕円 766"/>
        <xdr:cNvSpPr/>
      </xdr:nvSpPr>
      <xdr:spPr>
        <a:xfrm>
          <a:off x="19494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124460</xdr:rowOff>
    </xdr:from>
    <xdr:ext cx="378460" cy="259080"/>
    <xdr:sp macro="" textlink="">
      <xdr:nvSpPr>
        <xdr:cNvPr id="768" name="テキスト ボックス 767"/>
        <xdr:cNvSpPr txBox="1"/>
      </xdr:nvSpPr>
      <xdr:spPr>
        <a:xfrm>
          <a:off x="19356070" y="68110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36195</xdr:rowOff>
    </xdr:from>
    <xdr:to xmlns:xdr="http://schemas.openxmlformats.org/drawingml/2006/spreadsheetDrawing">
      <xdr:col>98</xdr:col>
      <xdr:colOff>38100</xdr:colOff>
      <xdr:row>39</xdr:row>
      <xdr:rowOff>137795</xdr:rowOff>
    </xdr:to>
    <xdr:sp macro="" textlink="">
      <xdr:nvSpPr>
        <xdr:cNvPr id="769" name="楕円 768"/>
        <xdr:cNvSpPr/>
      </xdr:nvSpPr>
      <xdr:spPr>
        <a:xfrm>
          <a:off x="18605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128905</xdr:rowOff>
    </xdr:from>
    <xdr:ext cx="378460" cy="259080"/>
    <xdr:sp macro="" textlink="">
      <xdr:nvSpPr>
        <xdr:cNvPr id="770" name="テキスト ボックス 769"/>
        <xdr:cNvSpPr txBox="1"/>
      </xdr:nvSpPr>
      <xdr:spPr>
        <a:xfrm>
          <a:off x="18467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79" name="テキスト ボックス 778"/>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1300" cy="259080"/>
    <xdr:sp macro="" textlink="">
      <xdr:nvSpPr>
        <xdr:cNvPr id="782" name="テキスト ボックス 781"/>
        <xdr:cNvSpPr txBox="1"/>
      </xdr:nvSpPr>
      <xdr:spPr>
        <a:xfrm>
          <a:off x="18039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1460"/>
    <xdr:sp macro="" textlink="">
      <xdr:nvSpPr>
        <xdr:cNvPr id="786" name="テキスト ボックス 785"/>
        <xdr:cNvSpPr txBox="1"/>
      </xdr:nvSpPr>
      <xdr:spPr>
        <a:xfrm>
          <a:off x="17756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2" name="テキスト ボックス 791"/>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7"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8" name="直線コネクタ 797"/>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121920</xdr:rowOff>
    </xdr:from>
    <xdr:to xmlns:xdr="http://schemas.openxmlformats.org/drawingml/2006/spreadsheetDrawing">
      <xdr:col>116</xdr:col>
      <xdr:colOff>63500</xdr:colOff>
      <xdr:row>58</xdr:row>
      <xdr:rowOff>128905</xdr:rowOff>
    </xdr:to>
    <xdr:cxnSp macro="">
      <xdr:nvCxnSpPr>
        <xdr:cNvPr id="799" name="直線コネクタ 798"/>
        <xdr:cNvCxnSpPr/>
      </xdr:nvCxnSpPr>
      <xdr:spPr>
        <a:xfrm flipV="1">
          <a:off x="21323300" y="100660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146685</xdr:rowOff>
    </xdr:from>
    <xdr:ext cx="469900" cy="251460"/>
    <xdr:sp macro="" textlink="">
      <xdr:nvSpPr>
        <xdr:cNvPr id="800" name="貸付金平均値テキスト"/>
        <xdr:cNvSpPr txBox="1"/>
      </xdr:nvSpPr>
      <xdr:spPr>
        <a:xfrm>
          <a:off x="22212300" y="974788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801" name="フローチャート: 判断 800"/>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128905</xdr:rowOff>
    </xdr:from>
    <xdr:to xmlns:xdr="http://schemas.openxmlformats.org/drawingml/2006/spreadsheetDrawing">
      <xdr:col>111</xdr:col>
      <xdr:colOff>177800</xdr:colOff>
      <xdr:row>58</xdr:row>
      <xdr:rowOff>129540</xdr:rowOff>
    </xdr:to>
    <xdr:cxnSp macro="">
      <xdr:nvCxnSpPr>
        <xdr:cNvPr id="802" name="直線コネクタ 801"/>
        <xdr:cNvCxnSpPr/>
      </xdr:nvCxnSpPr>
      <xdr:spPr>
        <a:xfrm flipV="1">
          <a:off x="20434300" y="10073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803" name="フローチャート: 判断 802"/>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2280" cy="259080"/>
    <xdr:sp macro="" textlink="">
      <xdr:nvSpPr>
        <xdr:cNvPr id="804" name="テキスト ボックス 803"/>
        <xdr:cNvSpPr txBox="1"/>
      </xdr:nvSpPr>
      <xdr:spPr>
        <a:xfrm>
          <a:off x="21088350" y="96862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53975</xdr:rowOff>
    </xdr:from>
    <xdr:to xmlns:xdr="http://schemas.openxmlformats.org/drawingml/2006/spreadsheetDrawing">
      <xdr:col>107</xdr:col>
      <xdr:colOff>50800</xdr:colOff>
      <xdr:row>58</xdr:row>
      <xdr:rowOff>129540</xdr:rowOff>
    </xdr:to>
    <xdr:cxnSp macro="">
      <xdr:nvCxnSpPr>
        <xdr:cNvPr id="805" name="直線コネクタ 804"/>
        <xdr:cNvCxnSpPr/>
      </xdr:nvCxnSpPr>
      <xdr:spPr>
        <a:xfrm>
          <a:off x="19545300" y="999807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6" name="フローチャート: 判断 805"/>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52705</xdr:rowOff>
    </xdr:from>
    <xdr:ext cx="462280" cy="251460"/>
    <xdr:sp macro="" textlink="">
      <xdr:nvSpPr>
        <xdr:cNvPr id="807" name="テキスト ボックス 806"/>
        <xdr:cNvSpPr txBox="1"/>
      </xdr:nvSpPr>
      <xdr:spPr>
        <a:xfrm>
          <a:off x="20199350" y="96539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53975</xdr:rowOff>
    </xdr:from>
    <xdr:to xmlns:xdr="http://schemas.openxmlformats.org/drawingml/2006/spreadsheetDrawing">
      <xdr:col>102</xdr:col>
      <xdr:colOff>114300</xdr:colOff>
      <xdr:row>58</xdr:row>
      <xdr:rowOff>55245</xdr:rowOff>
    </xdr:to>
    <xdr:cxnSp macro="">
      <xdr:nvCxnSpPr>
        <xdr:cNvPr id="808" name="直線コネクタ 807"/>
        <xdr:cNvCxnSpPr/>
      </xdr:nvCxnSpPr>
      <xdr:spPr>
        <a:xfrm flipV="1">
          <a:off x="18656300" y="99980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9" name="フローチャート: 判断 808"/>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56515</xdr:rowOff>
    </xdr:from>
    <xdr:ext cx="462280" cy="258445"/>
    <xdr:sp macro="" textlink="">
      <xdr:nvSpPr>
        <xdr:cNvPr id="810" name="テキスト ボックス 809"/>
        <xdr:cNvSpPr txBox="1"/>
      </xdr:nvSpPr>
      <xdr:spPr>
        <a:xfrm>
          <a:off x="19310350" y="965771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11" name="フローチャート: 判断 810"/>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94615</xdr:rowOff>
    </xdr:from>
    <xdr:ext cx="462280" cy="259080"/>
    <xdr:sp macro="" textlink="">
      <xdr:nvSpPr>
        <xdr:cNvPr id="812" name="テキスト ボックス 811"/>
        <xdr:cNvSpPr txBox="1"/>
      </xdr:nvSpPr>
      <xdr:spPr>
        <a:xfrm>
          <a:off x="18421350" y="96958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71120</xdr:rowOff>
    </xdr:from>
    <xdr:to xmlns:xdr="http://schemas.openxmlformats.org/drawingml/2006/spreadsheetDrawing">
      <xdr:col>116</xdr:col>
      <xdr:colOff>114300</xdr:colOff>
      <xdr:row>59</xdr:row>
      <xdr:rowOff>1270</xdr:rowOff>
    </xdr:to>
    <xdr:sp macro="" textlink="">
      <xdr:nvSpPr>
        <xdr:cNvPr id="818" name="楕円 817"/>
        <xdr:cNvSpPr/>
      </xdr:nvSpPr>
      <xdr:spPr>
        <a:xfrm>
          <a:off x="22110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157480</xdr:rowOff>
    </xdr:from>
    <xdr:ext cx="469900" cy="251460"/>
    <xdr:sp macro="" textlink="">
      <xdr:nvSpPr>
        <xdr:cNvPr id="819" name="貸付金該当値テキスト"/>
        <xdr:cNvSpPr txBox="1"/>
      </xdr:nvSpPr>
      <xdr:spPr>
        <a:xfrm>
          <a:off x="22212300" y="99301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78105</xdr:rowOff>
    </xdr:from>
    <xdr:to xmlns:xdr="http://schemas.openxmlformats.org/drawingml/2006/spreadsheetDrawing">
      <xdr:col>112</xdr:col>
      <xdr:colOff>38100</xdr:colOff>
      <xdr:row>59</xdr:row>
      <xdr:rowOff>8255</xdr:rowOff>
    </xdr:to>
    <xdr:sp macro="" textlink="">
      <xdr:nvSpPr>
        <xdr:cNvPr id="820" name="楕円 819"/>
        <xdr:cNvSpPr/>
      </xdr:nvSpPr>
      <xdr:spPr>
        <a:xfrm>
          <a:off x="21272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170815</xdr:rowOff>
    </xdr:from>
    <xdr:ext cx="462280" cy="258445"/>
    <xdr:sp macro="" textlink="">
      <xdr:nvSpPr>
        <xdr:cNvPr id="821" name="テキスト ボックス 820"/>
        <xdr:cNvSpPr txBox="1"/>
      </xdr:nvSpPr>
      <xdr:spPr>
        <a:xfrm>
          <a:off x="21088350" y="1011491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8890</xdr:rowOff>
    </xdr:to>
    <xdr:sp macro="" textlink="">
      <xdr:nvSpPr>
        <xdr:cNvPr id="822" name="楕円 821"/>
        <xdr:cNvSpPr/>
      </xdr:nvSpPr>
      <xdr:spPr>
        <a:xfrm>
          <a:off x="20383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0</xdr:rowOff>
    </xdr:from>
    <xdr:ext cx="462280" cy="259080"/>
    <xdr:sp macro="" textlink="">
      <xdr:nvSpPr>
        <xdr:cNvPr id="823" name="テキスト ボックス 822"/>
        <xdr:cNvSpPr txBox="1"/>
      </xdr:nvSpPr>
      <xdr:spPr>
        <a:xfrm>
          <a:off x="20199350" y="101155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3175</xdr:rowOff>
    </xdr:from>
    <xdr:to xmlns:xdr="http://schemas.openxmlformats.org/drawingml/2006/spreadsheetDrawing">
      <xdr:col>102</xdr:col>
      <xdr:colOff>165100</xdr:colOff>
      <xdr:row>58</xdr:row>
      <xdr:rowOff>104775</xdr:rowOff>
    </xdr:to>
    <xdr:sp macro="" textlink="">
      <xdr:nvSpPr>
        <xdr:cNvPr id="824" name="楕円 823"/>
        <xdr:cNvSpPr/>
      </xdr:nvSpPr>
      <xdr:spPr>
        <a:xfrm>
          <a:off x="19494500" y="99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95885</xdr:rowOff>
    </xdr:from>
    <xdr:ext cx="462280" cy="259080"/>
    <xdr:sp macro="" textlink="">
      <xdr:nvSpPr>
        <xdr:cNvPr id="825" name="テキスト ボックス 824"/>
        <xdr:cNvSpPr txBox="1"/>
      </xdr:nvSpPr>
      <xdr:spPr>
        <a:xfrm>
          <a:off x="19310350" y="100399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xdr:rowOff>
    </xdr:from>
    <xdr:to xmlns:xdr="http://schemas.openxmlformats.org/drawingml/2006/spreadsheetDrawing">
      <xdr:col>98</xdr:col>
      <xdr:colOff>38100</xdr:colOff>
      <xdr:row>58</xdr:row>
      <xdr:rowOff>106045</xdr:rowOff>
    </xdr:to>
    <xdr:sp macro="" textlink="">
      <xdr:nvSpPr>
        <xdr:cNvPr id="826" name="楕円 825"/>
        <xdr:cNvSpPr/>
      </xdr:nvSpPr>
      <xdr:spPr>
        <a:xfrm>
          <a:off x="18605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97790</xdr:rowOff>
    </xdr:from>
    <xdr:ext cx="462280" cy="251460"/>
    <xdr:sp macro="" textlink="">
      <xdr:nvSpPr>
        <xdr:cNvPr id="827" name="テキスト ボックス 826"/>
        <xdr:cNvSpPr txBox="1"/>
      </xdr:nvSpPr>
      <xdr:spPr>
        <a:xfrm>
          <a:off x="18421350" y="100418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6" name="テキスト ボックス 835"/>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1300" cy="251460"/>
    <xdr:sp macro="" textlink="">
      <xdr:nvSpPr>
        <xdr:cNvPr id="838" name="テキスト ボックス 837"/>
        <xdr:cNvSpPr txBox="1"/>
      </xdr:nvSpPr>
      <xdr:spPr>
        <a:xfrm>
          <a:off x="18039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44" name="テキスト ボックス 843"/>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8010" cy="259080"/>
    <xdr:sp macro="" textlink="">
      <xdr:nvSpPr>
        <xdr:cNvPr id="848" name="テキスト ボックス 847"/>
        <xdr:cNvSpPr txBox="1"/>
      </xdr:nvSpPr>
      <xdr:spPr>
        <a:xfrm>
          <a:off x="17692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50" name="テキスト ボックス 849"/>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52" name="直線コネクタ 851"/>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1460"/>
    <xdr:sp macro="" textlink="">
      <xdr:nvSpPr>
        <xdr:cNvPr id="853" name="繰出金最小値テキスト"/>
        <xdr:cNvSpPr txBox="1"/>
      </xdr:nvSpPr>
      <xdr:spPr>
        <a:xfrm>
          <a:off x="222123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4" name="直線コネクタ 853"/>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1460"/>
    <xdr:sp macro="" textlink="">
      <xdr:nvSpPr>
        <xdr:cNvPr id="855" name="繰出金最大値テキスト"/>
        <xdr:cNvSpPr txBox="1"/>
      </xdr:nvSpPr>
      <xdr:spPr>
        <a:xfrm>
          <a:off x="22212300" y="118376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6" name="直線コネクタ 855"/>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149225</xdr:rowOff>
    </xdr:from>
    <xdr:to xmlns:xdr="http://schemas.openxmlformats.org/drawingml/2006/spreadsheetDrawing">
      <xdr:col>116</xdr:col>
      <xdr:colOff>63500</xdr:colOff>
      <xdr:row>77</xdr:row>
      <xdr:rowOff>163195</xdr:rowOff>
    </xdr:to>
    <xdr:cxnSp macro="">
      <xdr:nvCxnSpPr>
        <xdr:cNvPr id="857" name="直線コネクタ 856"/>
        <xdr:cNvCxnSpPr/>
      </xdr:nvCxnSpPr>
      <xdr:spPr>
        <a:xfrm>
          <a:off x="21323300" y="1335087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50800</xdr:rowOff>
    </xdr:from>
    <xdr:ext cx="534670" cy="259080"/>
    <xdr:sp macro="" textlink="">
      <xdr:nvSpPr>
        <xdr:cNvPr id="858" name="繰出金平均値テキスト"/>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9" name="フローチャート: 判断 858"/>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149225</xdr:rowOff>
    </xdr:from>
    <xdr:to xmlns:xdr="http://schemas.openxmlformats.org/drawingml/2006/spreadsheetDrawing">
      <xdr:col>111</xdr:col>
      <xdr:colOff>177800</xdr:colOff>
      <xdr:row>77</xdr:row>
      <xdr:rowOff>156210</xdr:rowOff>
    </xdr:to>
    <xdr:cxnSp macro="">
      <xdr:nvCxnSpPr>
        <xdr:cNvPr id="860" name="直線コネクタ 859"/>
        <xdr:cNvCxnSpPr/>
      </xdr:nvCxnSpPr>
      <xdr:spPr>
        <a:xfrm flipV="1">
          <a:off x="20434300" y="133508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61" name="フローチャート: 判断 860"/>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152400</xdr:rowOff>
    </xdr:from>
    <xdr:ext cx="527050" cy="259080"/>
    <xdr:sp macro="" textlink="">
      <xdr:nvSpPr>
        <xdr:cNvPr id="862" name="テキスト ボックス 861"/>
        <xdr:cNvSpPr txBox="1"/>
      </xdr:nvSpPr>
      <xdr:spPr>
        <a:xfrm>
          <a:off x="21055965" y="12839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67945</xdr:rowOff>
    </xdr:from>
    <xdr:to xmlns:xdr="http://schemas.openxmlformats.org/drawingml/2006/spreadsheetDrawing">
      <xdr:col>107</xdr:col>
      <xdr:colOff>50800</xdr:colOff>
      <xdr:row>77</xdr:row>
      <xdr:rowOff>156210</xdr:rowOff>
    </xdr:to>
    <xdr:cxnSp macro="">
      <xdr:nvCxnSpPr>
        <xdr:cNvPr id="863" name="直線コネクタ 862"/>
        <xdr:cNvCxnSpPr/>
      </xdr:nvCxnSpPr>
      <xdr:spPr>
        <a:xfrm>
          <a:off x="19545300" y="13098145"/>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4" name="フローチャート: 判断 863"/>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27050" cy="259080"/>
    <xdr:sp macro="" textlink="">
      <xdr:nvSpPr>
        <xdr:cNvPr id="865" name="テキスト ボックス 864"/>
        <xdr:cNvSpPr txBox="1"/>
      </xdr:nvSpPr>
      <xdr:spPr>
        <a:xfrm>
          <a:off x="20166965" y="12849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67945</xdr:rowOff>
    </xdr:from>
    <xdr:to xmlns:xdr="http://schemas.openxmlformats.org/drawingml/2006/spreadsheetDrawing">
      <xdr:col>102</xdr:col>
      <xdr:colOff>114300</xdr:colOff>
      <xdr:row>76</xdr:row>
      <xdr:rowOff>81915</xdr:rowOff>
    </xdr:to>
    <xdr:cxnSp macro="">
      <xdr:nvCxnSpPr>
        <xdr:cNvPr id="866" name="直線コネクタ 865"/>
        <xdr:cNvCxnSpPr/>
      </xdr:nvCxnSpPr>
      <xdr:spPr>
        <a:xfrm flipV="1">
          <a:off x="18656300" y="13098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7" name="フローチャート: 判断 866"/>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153035</xdr:rowOff>
    </xdr:from>
    <xdr:ext cx="527050" cy="259080"/>
    <xdr:sp macro="" textlink="">
      <xdr:nvSpPr>
        <xdr:cNvPr id="868" name="テキスト ボックス 867"/>
        <xdr:cNvSpPr txBox="1"/>
      </xdr:nvSpPr>
      <xdr:spPr>
        <a:xfrm>
          <a:off x="19277965" y="131832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9" name="フローチャート: 判断 868"/>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80645</xdr:rowOff>
    </xdr:from>
    <xdr:ext cx="527050" cy="259080"/>
    <xdr:sp macro="" textlink="">
      <xdr:nvSpPr>
        <xdr:cNvPr id="870" name="テキスト ボックス 869"/>
        <xdr:cNvSpPr txBox="1"/>
      </xdr:nvSpPr>
      <xdr:spPr>
        <a:xfrm>
          <a:off x="18388965" y="127679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112395</xdr:rowOff>
    </xdr:from>
    <xdr:to xmlns:xdr="http://schemas.openxmlformats.org/drawingml/2006/spreadsheetDrawing">
      <xdr:col>116</xdr:col>
      <xdr:colOff>114300</xdr:colOff>
      <xdr:row>78</xdr:row>
      <xdr:rowOff>42545</xdr:rowOff>
    </xdr:to>
    <xdr:sp macro="" textlink="">
      <xdr:nvSpPr>
        <xdr:cNvPr id="876" name="楕円 875"/>
        <xdr:cNvSpPr/>
      </xdr:nvSpPr>
      <xdr:spPr>
        <a:xfrm>
          <a:off x="22110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90805</xdr:rowOff>
    </xdr:from>
    <xdr:ext cx="534670" cy="258445"/>
    <xdr:sp macro="" textlink="">
      <xdr:nvSpPr>
        <xdr:cNvPr id="877" name="繰出金該当値テキスト"/>
        <xdr:cNvSpPr txBox="1"/>
      </xdr:nvSpPr>
      <xdr:spPr>
        <a:xfrm>
          <a:off x="22212300" y="13292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98425</xdr:rowOff>
    </xdr:from>
    <xdr:to xmlns:xdr="http://schemas.openxmlformats.org/drawingml/2006/spreadsheetDrawing">
      <xdr:col>112</xdr:col>
      <xdr:colOff>38100</xdr:colOff>
      <xdr:row>78</xdr:row>
      <xdr:rowOff>29210</xdr:rowOff>
    </xdr:to>
    <xdr:sp macro="" textlink="">
      <xdr:nvSpPr>
        <xdr:cNvPr id="878" name="楕円 877"/>
        <xdr:cNvSpPr/>
      </xdr:nvSpPr>
      <xdr:spPr>
        <a:xfrm>
          <a:off x="21272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19685</xdr:rowOff>
    </xdr:from>
    <xdr:ext cx="527050" cy="251460"/>
    <xdr:sp macro="" textlink="">
      <xdr:nvSpPr>
        <xdr:cNvPr id="879" name="テキスト ボックス 878"/>
        <xdr:cNvSpPr txBox="1"/>
      </xdr:nvSpPr>
      <xdr:spPr>
        <a:xfrm>
          <a:off x="21055965" y="133927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105410</xdr:rowOff>
    </xdr:from>
    <xdr:to xmlns:xdr="http://schemas.openxmlformats.org/drawingml/2006/spreadsheetDrawing">
      <xdr:col>107</xdr:col>
      <xdr:colOff>101600</xdr:colOff>
      <xdr:row>78</xdr:row>
      <xdr:rowOff>35560</xdr:rowOff>
    </xdr:to>
    <xdr:sp macro="" textlink="">
      <xdr:nvSpPr>
        <xdr:cNvPr id="880" name="楕円 879"/>
        <xdr:cNvSpPr/>
      </xdr:nvSpPr>
      <xdr:spPr>
        <a:xfrm>
          <a:off x="20383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26670</xdr:rowOff>
    </xdr:from>
    <xdr:ext cx="527050" cy="259080"/>
    <xdr:sp macro="" textlink="">
      <xdr:nvSpPr>
        <xdr:cNvPr id="881" name="テキスト ボックス 880"/>
        <xdr:cNvSpPr txBox="1"/>
      </xdr:nvSpPr>
      <xdr:spPr>
        <a:xfrm>
          <a:off x="20166965" y="13399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17780</xdr:rowOff>
    </xdr:from>
    <xdr:to xmlns:xdr="http://schemas.openxmlformats.org/drawingml/2006/spreadsheetDrawing">
      <xdr:col>102</xdr:col>
      <xdr:colOff>165100</xdr:colOff>
      <xdr:row>76</xdr:row>
      <xdr:rowOff>118745</xdr:rowOff>
    </xdr:to>
    <xdr:sp macro="" textlink="">
      <xdr:nvSpPr>
        <xdr:cNvPr id="882" name="楕円 881"/>
        <xdr:cNvSpPr/>
      </xdr:nvSpPr>
      <xdr:spPr>
        <a:xfrm>
          <a:off x="19494500" y="13047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135255</xdr:rowOff>
    </xdr:from>
    <xdr:ext cx="527050" cy="251460"/>
    <xdr:sp macro="" textlink="">
      <xdr:nvSpPr>
        <xdr:cNvPr id="883" name="テキスト ボックス 882"/>
        <xdr:cNvSpPr txBox="1"/>
      </xdr:nvSpPr>
      <xdr:spPr>
        <a:xfrm>
          <a:off x="19277965" y="128225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31115</xdr:rowOff>
    </xdr:from>
    <xdr:to xmlns:xdr="http://schemas.openxmlformats.org/drawingml/2006/spreadsheetDrawing">
      <xdr:col>98</xdr:col>
      <xdr:colOff>38100</xdr:colOff>
      <xdr:row>76</xdr:row>
      <xdr:rowOff>132715</xdr:rowOff>
    </xdr:to>
    <xdr:sp macro="" textlink="">
      <xdr:nvSpPr>
        <xdr:cNvPr id="884" name="楕円 883"/>
        <xdr:cNvSpPr/>
      </xdr:nvSpPr>
      <xdr:spPr>
        <a:xfrm>
          <a:off x="186055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123825</xdr:rowOff>
    </xdr:from>
    <xdr:ext cx="527050" cy="251460"/>
    <xdr:sp macro="" textlink="">
      <xdr:nvSpPr>
        <xdr:cNvPr id="885" name="テキスト ボックス 884"/>
        <xdr:cNvSpPr txBox="1"/>
      </xdr:nvSpPr>
      <xdr:spPr>
        <a:xfrm>
          <a:off x="18388965" y="13154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4" name="テキスト ボックス 893"/>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7" name="テキスト ボックス 896"/>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899" name="テキスト ボックス 898"/>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1" name="テキスト ボックス 910"/>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4" name="テキスト ボックス 913"/>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7" name="テキスト ボックス 916"/>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19" name="テキスト ボックス 918"/>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28" name="テキスト ボックス 927"/>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0" name="テキスト ボックス 929"/>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2" name="テキスト ボックス 931"/>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4" name="テキスト ボックス 933"/>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baseline="0">
              <a:solidFill>
                <a:sysClr val="windowText" lastClr="000000"/>
              </a:solidFill>
              <a:latin typeface="ＭＳ Ｐゴシック"/>
              <a:ea typeface="ＭＳ Ｐゴシック"/>
            </a:rPr>
            <a:t>歳出決算総額は、住民一人当たり499,170円</a:t>
          </a:r>
          <a:r>
            <a:rPr kumimoji="1" lang="ja-JP" altLang="en-US" sz="1300" baseline="0">
              <a:solidFill>
                <a:sysClr val="windowText" lastClr="000000"/>
              </a:solidFill>
              <a:latin typeface="ＭＳ Ｐゴシック"/>
              <a:ea typeface="ＭＳ Ｐゴシック"/>
            </a:rPr>
            <a:t>となり、前年度</a:t>
          </a:r>
          <a:r>
            <a:rPr kumimoji="1" lang="ja-JP" altLang="en-US" sz="1300" baseline="0">
              <a:solidFill>
                <a:sysClr val="windowText" lastClr="000000"/>
              </a:solidFill>
              <a:latin typeface="ＭＳ Ｐゴシック"/>
              <a:ea typeface="ＭＳ Ｐゴシック"/>
            </a:rPr>
            <a:t>464,889</a:t>
          </a:r>
          <a:r>
            <a:rPr kumimoji="1" lang="ja-JP" altLang="en-US" sz="1300" baseline="0">
              <a:solidFill>
                <a:sysClr val="windowText" lastClr="000000"/>
              </a:solidFill>
              <a:latin typeface="ＭＳ Ｐゴシック"/>
              <a:ea typeface="ＭＳ Ｐゴシック"/>
            </a:rPr>
            <a:t>円</a:t>
          </a:r>
          <a:r>
            <a:rPr kumimoji="1" lang="ja-JP" altLang="en-US" sz="1300" baseline="0">
              <a:solidFill>
                <a:sysClr val="windowText" lastClr="000000"/>
              </a:solidFill>
              <a:latin typeface="ＭＳ Ｐゴシック"/>
              <a:ea typeface="ＭＳ Ｐゴシック"/>
            </a:rPr>
            <a:t>から約34</a:t>
          </a:r>
          <a:r>
            <a:rPr kumimoji="1" lang="ja-JP" altLang="en-US" sz="1300" baseline="0">
              <a:solidFill>
                <a:sysClr val="windowText" lastClr="000000"/>
              </a:solidFill>
              <a:latin typeface="ＭＳ Ｐゴシック"/>
              <a:ea typeface="ＭＳ Ｐゴシック"/>
            </a:rPr>
            <a:t>千円減少している。</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a:t>
          </a:r>
          <a:r>
            <a:rPr kumimoji="1" lang="ja-JP" altLang="en-US" sz="1300" baseline="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a:t>
          </a:r>
          <a:r>
            <a:rPr kumimoji="1" lang="ja-JP" altLang="en-US" sz="1300" baseline="0">
              <a:solidFill>
                <a:sysClr val="windowText" lastClr="000000"/>
              </a:solidFill>
              <a:latin typeface="ＭＳ Ｐゴシック"/>
              <a:ea typeface="ＭＳ Ｐゴシック"/>
            </a:rPr>
            <a:t>繰上償還の実施により</a:t>
          </a:r>
          <a:r>
            <a:rPr kumimoji="1" lang="ja-JP" altLang="en-US" sz="1300" baseline="0">
              <a:solidFill>
                <a:sysClr val="windowText" lastClr="000000"/>
              </a:solidFill>
              <a:latin typeface="ＭＳ Ｐゴシック"/>
              <a:ea typeface="ＭＳ Ｐゴシック"/>
            </a:rPr>
            <a:t>令和3年度</a:t>
          </a:r>
          <a:r>
            <a:rPr kumimoji="1" lang="ja-JP" altLang="en-US" sz="1300" baseline="0">
              <a:solidFill>
                <a:sysClr val="windowText" lastClr="000000"/>
              </a:solidFill>
              <a:latin typeface="ＭＳ Ｐゴシック"/>
              <a:ea typeface="ＭＳ Ｐゴシック"/>
            </a:rPr>
            <a:t>は類似団体平均を大きく上回ったが、その繰上償還の影響等により令和4年度・5年度は平均を下回った。</a:t>
          </a:r>
          <a:r>
            <a:rPr kumimoji="1" lang="ja-JP" altLang="en-US" sz="1300" baseline="0">
              <a:solidFill>
                <a:sysClr val="windowText" lastClr="000000"/>
              </a:solidFill>
              <a:latin typeface="ＭＳ Ｐゴシック"/>
              <a:ea typeface="ＭＳ Ｐゴシック"/>
            </a:rPr>
            <a:t>公債費</a:t>
          </a:r>
          <a:r>
            <a:rPr kumimoji="1" lang="ja-JP" altLang="en-US" sz="1300" baseline="0">
              <a:solidFill>
                <a:sysClr val="windowText" lastClr="000000"/>
              </a:solidFill>
              <a:latin typeface="ＭＳ Ｐゴシック"/>
              <a:ea typeface="ＭＳ Ｐゴシック"/>
            </a:rPr>
            <a:t>は令和3年度をピークに</a:t>
          </a:r>
          <a:r>
            <a:rPr kumimoji="1" lang="ja-JP" altLang="en-US" sz="1300" baseline="0">
              <a:solidFill>
                <a:sysClr val="windowText" lastClr="000000"/>
              </a:solidFill>
              <a:latin typeface="ＭＳ Ｐゴシック"/>
              <a:ea typeface="ＭＳ Ｐゴシック"/>
            </a:rPr>
            <a:t>減少していく見込みであり、今後も</a:t>
          </a:r>
          <a:r>
            <a:rPr kumimoji="1" lang="ja-JP" altLang="en-US" sz="1300">
              <a:solidFill>
                <a:sysClr val="windowText" lastClr="000000"/>
              </a:solidFill>
              <a:latin typeface="ＭＳ Ｐゴシック"/>
              <a:ea typeface="ＭＳ Ｐゴシック"/>
            </a:rPr>
            <a:t>事業費縮減や基金の活用、</a:t>
          </a:r>
          <a:r>
            <a:rPr kumimoji="1" lang="ja-JP" altLang="en-US" sz="1300">
              <a:solidFill>
                <a:sysClr val="windowText" lastClr="000000"/>
              </a:solidFill>
              <a:latin typeface="ＭＳ Ｐゴシック"/>
              <a:ea typeface="ＭＳ Ｐゴシック"/>
            </a:rPr>
            <a:t>中</a:t>
          </a:r>
          <a:r>
            <a:rPr kumimoji="1" lang="ja-JP" altLang="en-US" sz="1300">
              <a:solidFill>
                <a:sysClr val="windowText" lastClr="000000"/>
              </a:solidFill>
              <a:latin typeface="ＭＳ Ｐゴシック"/>
              <a:ea typeface="ＭＳ Ｐゴシック"/>
            </a:rPr>
            <a:t>長期の計画的な事業の実施により適正化に努める。</a:t>
          </a:r>
          <a:endParaRPr kumimoji="1" lang="ja-JP" altLang="en-US" sz="1300" baseline="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補助費等は</a:t>
          </a:r>
          <a:r>
            <a:rPr kumimoji="1" lang="ja-JP" altLang="en-US" sz="1300" baseline="0">
              <a:solidFill>
                <a:sysClr val="windowText" lastClr="000000"/>
              </a:solidFill>
              <a:latin typeface="ＭＳ Ｐゴシック"/>
              <a:ea typeface="ＭＳ Ｐゴシック"/>
            </a:rPr>
            <a:t/>
          </a:r>
          <a:r>
            <a:rPr kumimoji="1" lang="ja-JP" altLang="en-US" sz="1300" baseline="0">
              <a:solidFill>
                <a:sysClr val="windowText" lastClr="000000"/>
              </a:solidFill>
              <a:latin typeface="ＭＳ Ｐゴシック"/>
              <a:ea typeface="ＭＳ Ｐゴシック"/>
            </a:rPr>
            <a:t>全国平均や県内平均よりも高くなっており、これは</a:t>
          </a:r>
          <a:r>
            <a:rPr kumimoji="1" lang="ja-JP" altLang="en-US" sz="1300" baseline="0">
              <a:solidFill>
                <a:sysClr val="windowText" lastClr="000000"/>
              </a:solidFill>
              <a:latin typeface="ＭＳ Ｐゴシック"/>
              <a:ea typeface="ＭＳ Ｐゴシック"/>
            </a:rPr>
            <a:t>一部事務組合への負担金や公営企業会計、特に病院事業会計への補助的繰出金の影響が大きく、大幅な削減は困難である。</a:t>
          </a:r>
          <a:endParaRPr kumimoji="1" lang="ja-JP" altLang="en-US" sz="1300">
            <a:solidFill>
              <a:sysClr val="windowText" lastClr="000000"/>
            </a:solidFill>
            <a:latin typeface="ＭＳ Ｐゴシック"/>
            <a:ea typeface="ＭＳ Ｐゴシック"/>
          </a:endParaRPr>
        </a:p>
        <a:p>
          <a:r>
            <a:rPr kumimoji="1" lang="ja-JP" altLang="en-US" sz="1300" baseline="0">
              <a:solidFill>
                <a:sysClr val="windowText" lastClr="000000"/>
              </a:solidFill>
              <a:latin typeface="ＭＳ Ｐゴシック"/>
              <a:ea typeface="ＭＳ Ｐゴシック"/>
            </a:rPr>
            <a:t>　　普通建設事業費は前年度比22,757円増と大幅に増加</a:t>
          </a:r>
          <a:r>
            <a:rPr kumimoji="1" lang="ja-JP" altLang="en-US" sz="1300" baseline="0">
              <a:solidFill>
                <a:sysClr val="windowText" lastClr="000000"/>
              </a:solidFill>
              <a:latin typeface="ＭＳ Ｐゴシック"/>
              <a:ea typeface="ＭＳ Ｐゴシック"/>
            </a:rPr>
            <a:t>しており、これは農業経営等構造対策費</a:t>
          </a:r>
          <a:r>
            <a:rPr kumimoji="1" lang="ja-JP" altLang="en-US" sz="1300" baseline="0">
              <a:solidFill>
                <a:sysClr val="windowText" lastClr="000000"/>
              </a:solidFill>
              <a:latin typeface="ＭＳ Ｐゴシック"/>
              <a:ea typeface="ＭＳ Ｐゴシック"/>
            </a:rPr>
            <a:t>の増が主な要因である。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富山県砺波市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47,024
46,296
127.03
25,140,802
23,472,980
1,573,597
13,778,703
19,524,564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12.3
18.5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9740" cy="259080"/>
    <xdr:sp macro="" textlink="">
      <xdr:nvSpPr>
        <xdr:cNvPr id="44" name="テキスト ボックス 43"/>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740" cy="259080"/>
    <xdr:sp macro="" textlink="">
      <xdr:nvSpPr>
        <xdr:cNvPr id="46" name="テキスト ボックス 45"/>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9740" cy="251460"/>
    <xdr:sp macro="" textlink="">
      <xdr:nvSpPr>
        <xdr:cNvPr id="48" name="テキスト ボックス 47"/>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9740" cy="259080"/>
    <xdr:sp macro="" textlink="">
      <xdr:nvSpPr>
        <xdr:cNvPr id="50" name="テキスト ボックス 49"/>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9740" cy="259080"/>
    <xdr:sp macro="" textlink="">
      <xdr:nvSpPr>
        <xdr:cNvPr id="52" name="テキスト ボックス 51"/>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4" name="テキスト ボックス 53"/>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145415</xdr:rowOff>
    </xdr:from>
    <xdr:to xmlns:xdr="http://schemas.openxmlformats.org/drawingml/2006/spreadsheetDrawing">
      <xdr:col>24</xdr:col>
      <xdr:colOff>63500</xdr:colOff>
      <xdr:row>36</xdr:row>
      <xdr:rowOff>146685</xdr:rowOff>
    </xdr:to>
    <xdr:cxnSp macro="">
      <xdr:nvCxnSpPr>
        <xdr:cNvPr id="61" name="直線コネクタ 60"/>
        <xdr:cNvCxnSpPr/>
      </xdr:nvCxnSpPr>
      <xdr:spPr>
        <a:xfrm>
          <a:off x="3797300" y="63176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76835</xdr:rowOff>
    </xdr:from>
    <xdr:ext cx="469900" cy="251460"/>
    <xdr:sp macro="" textlink="">
      <xdr:nvSpPr>
        <xdr:cNvPr id="62" name="議会費平均値テキスト"/>
        <xdr:cNvSpPr txBox="1"/>
      </xdr:nvSpPr>
      <xdr:spPr>
        <a:xfrm>
          <a:off x="4686300" y="5906135"/>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145415</xdr:rowOff>
    </xdr:from>
    <xdr:to xmlns:xdr="http://schemas.openxmlformats.org/drawingml/2006/spreadsheetDrawing">
      <xdr:col>19</xdr:col>
      <xdr:colOff>177800</xdr:colOff>
      <xdr:row>37</xdr:row>
      <xdr:rowOff>33655</xdr:rowOff>
    </xdr:to>
    <xdr:cxnSp macro="">
      <xdr:nvCxnSpPr>
        <xdr:cNvPr id="64" name="直線コネクタ 63"/>
        <xdr:cNvCxnSpPr/>
      </xdr:nvCxnSpPr>
      <xdr:spPr>
        <a:xfrm flipV="1">
          <a:off x="2908300" y="631761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62280" cy="251460"/>
    <xdr:sp macro="" textlink="">
      <xdr:nvSpPr>
        <xdr:cNvPr id="66" name="テキスト ボックス 65"/>
        <xdr:cNvSpPr txBox="1"/>
      </xdr:nvSpPr>
      <xdr:spPr>
        <a:xfrm>
          <a:off x="3562350" y="58502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17780</xdr:rowOff>
    </xdr:from>
    <xdr:to xmlns:xdr="http://schemas.openxmlformats.org/drawingml/2006/spreadsheetDrawing">
      <xdr:col>15</xdr:col>
      <xdr:colOff>50800</xdr:colOff>
      <xdr:row>37</xdr:row>
      <xdr:rowOff>33655</xdr:rowOff>
    </xdr:to>
    <xdr:cxnSp macro="">
      <xdr:nvCxnSpPr>
        <xdr:cNvPr id="67" name="直線コネクタ 66"/>
        <xdr:cNvCxnSpPr/>
      </xdr:nvCxnSpPr>
      <xdr:spPr>
        <a:xfrm>
          <a:off x="2019300" y="63614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62280" cy="251460"/>
    <xdr:sp macro="" textlink="">
      <xdr:nvSpPr>
        <xdr:cNvPr id="69" name="テキスト ボックス 68"/>
        <xdr:cNvSpPr txBox="1"/>
      </xdr:nvSpPr>
      <xdr:spPr>
        <a:xfrm>
          <a:off x="2673350" y="58381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132080</xdr:rowOff>
    </xdr:from>
    <xdr:to xmlns:xdr="http://schemas.openxmlformats.org/drawingml/2006/spreadsheetDrawing">
      <xdr:col>10</xdr:col>
      <xdr:colOff>114300</xdr:colOff>
      <xdr:row>37</xdr:row>
      <xdr:rowOff>17780</xdr:rowOff>
    </xdr:to>
    <xdr:cxnSp macro="">
      <xdr:nvCxnSpPr>
        <xdr:cNvPr id="70" name="直線コネクタ 69"/>
        <xdr:cNvCxnSpPr/>
      </xdr:nvCxnSpPr>
      <xdr:spPr>
        <a:xfrm>
          <a:off x="1130300" y="63042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42545</xdr:rowOff>
    </xdr:from>
    <xdr:ext cx="462280" cy="251460"/>
    <xdr:sp macro="" textlink="">
      <xdr:nvSpPr>
        <xdr:cNvPr id="72" name="テキスト ボックス 71"/>
        <xdr:cNvSpPr txBox="1"/>
      </xdr:nvSpPr>
      <xdr:spPr>
        <a:xfrm>
          <a:off x="1784350" y="58718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154940</xdr:rowOff>
    </xdr:from>
    <xdr:ext cx="462280" cy="251460"/>
    <xdr:sp macro="" textlink="">
      <xdr:nvSpPr>
        <xdr:cNvPr id="74" name="テキスト ボックス 73"/>
        <xdr:cNvSpPr txBox="1"/>
      </xdr:nvSpPr>
      <xdr:spPr>
        <a:xfrm>
          <a:off x="895350" y="58127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95885</xdr:rowOff>
    </xdr:from>
    <xdr:to xmlns:xdr="http://schemas.openxmlformats.org/drawingml/2006/spreadsheetDrawing">
      <xdr:col>24</xdr:col>
      <xdr:colOff>114300</xdr:colOff>
      <xdr:row>37</xdr:row>
      <xdr:rowOff>26035</xdr:rowOff>
    </xdr:to>
    <xdr:sp macro="" textlink="">
      <xdr:nvSpPr>
        <xdr:cNvPr id="80" name="楕円 79"/>
        <xdr:cNvSpPr/>
      </xdr:nvSpPr>
      <xdr:spPr>
        <a:xfrm>
          <a:off x="45847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74930</xdr:rowOff>
    </xdr:from>
    <xdr:ext cx="469900" cy="251460"/>
    <xdr:sp macro="" textlink="">
      <xdr:nvSpPr>
        <xdr:cNvPr id="81" name="議会費該当値テキスト"/>
        <xdr:cNvSpPr txBox="1"/>
      </xdr:nvSpPr>
      <xdr:spPr>
        <a:xfrm>
          <a:off x="4686300" y="62471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94615</xdr:rowOff>
    </xdr:from>
    <xdr:to xmlns:xdr="http://schemas.openxmlformats.org/drawingml/2006/spreadsheetDrawing">
      <xdr:col>20</xdr:col>
      <xdr:colOff>38100</xdr:colOff>
      <xdr:row>37</xdr:row>
      <xdr:rowOff>24765</xdr:rowOff>
    </xdr:to>
    <xdr:sp macro="" textlink="">
      <xdr:nvSpPr>
        <xdr:cNvPr id="82" name="楕円 81"/>
        <xdr:cNvSpPr/>
      </xdr:nvSpPr>
      <xdr:spPr>
        <a:xfrm>
          <a:off x="3746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15875</xdr:rowOff>
    </xdr:from>
    <xdr:ext cx="462280" cy="259080"/>
    <xdr:sp macro="" textlink="">
      <xdr:nvSpPr>
        <xdr:cNvPr id="83" name="テキスト ボックス 82"/>
        <xdr:cNvSpPr txBox="1"/>
      </xdr:nvSpPr>
      <xdr:spPr>
        <a:xfrm>
          <a:off x="3562350" y="63595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154940</xdr:rowOff>
    </xdr:from>
    <xdr:to xmlns:xdr="http://schemas.openxmlformats.org/drawingml/2006/spreadsheetDrawing">
      <xdr:col>15</xdr:col>
      <xdr:colOff>101600</xdr:colOff>
      <xdr:row>37</xdr:row>
      <xdr:rowOff>84455</xdr:rowOff>
    </xdr:to>
    <xdr:sp macro="" textlink="">
      <xdr:nvSpPr>
        <xdr:cNvPr id="84" name="楕円 83"/>
        <xdr:cNvSpPr/>
      </xdr:nvSpPr>
      <xdr:spPr>
        <a:xfrm>
          <a:off x="2857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75565</xdr:rowOff>
    </xdr:from>
    <xdr:ext cx="462280" cy="251460"/>
    <xdr:sp macro="" textlink="">
      <xdr:nvSpPr>
        <xdr:cNvPr id="85" name="テキスト ボックス 84"/>
        <xdr:cNvSpPr txBox="1"/>
      </xdr:nvSpPr>
      <xdr:spPr>
        <a:xfrm>
          <a:off x="2673350" y="64192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138430</xdr:rowOff>
    </xdr:from>
    <xdr:to xmlns:xdr="http://schemas.openxmlformats.org/drawingml/2006/spreadsheetDrawing">
      <xdr:col>10</xdr:col>
      <xdr:colOff>165100</xdr:colOff>
      <xdr:row>37</xdr:row>
      <xdr:rowOff>68580</xdr:rowOff>
    </xdr:to>
    <xdr:sp macro="" textlink="">
      <xdr:nvSpPr>
        <xdr:cNvPr id="86" name="楕円 85"/>
        <xdr:cNvSpPr/>
      </xdr:nvSpPr>
      <xdr:spPr>
        <a:xfrm>
          <a:off x="1968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59690</xdr:rowOff>
    </xdr:from>
    <xdr:ext cx="462280" cy="259080"/>
    <xdr:sp macro="" textlink="">
      <xdr:nvSpPr>
        <xdr:cNvPr id="87" name="テキスト ボックス 86"/>
        <xdr:cNvSpPr txBox="1"/>
      </xdr:nvSpPr>
      <xdr:spPr>
        <a:xfrm>
          <a:off x="1784350" y="64033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80645</xdr:rowOff>
    </xdr:from>
    <xdr:to xmlns:xdr="http://schemas.openxmlformats.org/drawingml/2006/spreadsheetDrawing">
      <xdr:col>6</xdr:col>
      <xdr:colOff>38100</xdr:colOff>
      <xdr:row>37</xdr:row>
      <xdr:rowOff>10795</xdr:rowOff>
    </xdr:to>
    <xdr:sp macro="" textlink="">
      <xdr:nvSpPr>
        <xdr:cNvPr id="88" name="楕円 87"/>
        <xdr:cNvSpPr/>
      </xdr:nvSpPr>
      <xdr:spPr>
        <a:xfrm>
          <a:off x="1079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1905</xdr:rowOff>
    </xdr:from>
    <xdr:ext cx="462280" cy="259080"/>
    <xdr:sp macro="" textlink="">
      <xdr:nvSpPr>
        <xdr:cNvPr id="89" name="テキスト ボックス 88"/>
        <xdr:cNvSpPr txBox="1"/>
      </xdr:nvSpPr>
      <xdr:spPr>
        <a:xfrm>
          <a:off x="895350" y="63455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300" cy="259080"/>
    <xdr:sp macro="" textlink="">
      <xdr:nvSpPr>
        <xdr:cNvPr id="101" name="テキスト ボックス 100"/>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010" cy="259080"/>
    <xdr:sp macro="" textlink="">
      <xdr:nvSpPr>
        <xdr:cNvPr id="103" name="テキスト ボックス 102"/>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010" cy="251460"/>
    <xdr:sp macro="" textlink="">
      <xdr:nvSpPr>
        <xdr:cNvPr id="105" name="テキスト ボックス 104"/>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07" name="テキスト ボックス 106"/>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09" name="テキスト ボックス 108"/>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1" name="テキスト ボックス 110"/>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1460"/>
    <xdr:sp macro="" textlink="">
      <xdr:nvSpPr>
        <xdr:cNvPr id="114" name="総務費最小値テキスト"/>
        <xdr:cNvSpPr txBox="1"/>
      </xdr:nvSpPr>
      <xdr:spPr>
        <a:xfrm>
          <a:off x="4686300" y="100209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1460"/>
    <xdr:sp macro="" textlink="">
      <xdr:nvSpPr>
        <xdr:cNvPr id="116" name="総務費最大値テキスト"/>
        <xdr:cNvSpPr txBox="1"/>
      </xdr:nvSpPr>
      <xdr:spPr>
        <a:xfrm>
          <a:off x="4686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15875</xdr:rowOff>
    </xdr:from>
    <xdr:to xmlns:xdr="http://schemas.openxmlformats.org/drawingml/2006/spreadsheetDrawing">
      <xdr:col>24</xdr:col>
      <xdr:colOff>63500</xdr:colOff>
      <xdr:row>58</xdr:row>
      <xdr:rowOff>22225</xdr:rowOff>
    </xdr:to>
    <xdr:cxnSp macro="">
      <xdr:nvCxnSpPr>
        <xdr:cNvPr id="118" name="直線コネクタ 117"/>
        <xdr:cNvCxnSpPr/>
      </xdr:nvCxnSpPr>
      <xdr:spPr>
        <a:xfrm flipV="1">
          <a:off x="3797300" y="995997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12065</xdr:rowOff>
    </xdr:from>
    <xdr:to xmlns:xdr="http://schemas.openxmlformats.org/drawingml/2006/spreadsheetDrawing">
      <xdr:col>19</xdr:col>
      <xdr:colOff>177800</xdr:colOff>
      <xdr:row>58</xdr:row>
      <xdr:rowOff>22225</xdr:rowOff>
    </xdr:to>
    <xdr:cxnSp macro="">
      <xdr:nvCxnSpPr>
        <xdr:cNvPr id="121" name="直線コネクタ 120"/>
        <xdr:cNvCxnSpPr/>
      </xdr:nvCxnSpPr>
      <xdr:spPr>
        <a:xfrm>
          <a:off x="2908300" y="995616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7050" cy="251460"/>
    <xdr:sp macro="" textlink="">
      <xdr:nvSpPr>
        <xdr:cNvPr id="123" name="テキスト ボックス 122"/>
        <xdr:cNvSpPr txBox="1"/>
      </xdr:nvSpPr>
      <xdr:spPr>
        <a:xfrm>
          <a:off x="3529965" y="95281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12065</xdr:rowOff>
    </xdr:from>
    <xdr:to xmlns:xdr="http://schemas.openxmlformats.org/drawingml/2006/spreadsheetDrawing">
      <xdr:col>15</xdr:col>
      <xdr:colOff>50800</xdr:colOff>
      <xdr:row>58</xdr:row>
      <xdr:rowOff>12065</xdr:rowOff>
    </xdr:to>
    <xdr:cxnSp macro="">
      <xdr:nvCxnSpPr>
        <xdr:cNvPr id="124" name="直線コネクタ 123"/>
        <xdr:cNvCxnSpPr/>
      </xdr:nvCxnSpPr>
      <xdr:spPr>
        <a:xfrm>
          <a:off x="2019300" y="9613265"/>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27050" cy="259080"/>
    <xdr:sp macro="" textlink="">
      <xdr:nvSpPr>
        <xdr:cNvPr id="126" name="テキスト ボックス 125"/>
        <xdr:cNvSpPr txBox="1"/>
      </xdr:nvSpPr>
      <xdr:spPr>
        <a:xfrm>
          <a:off x="2640965" y="95427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12065</xdr:rowOff>
    </xdr:from>
    <xdr:to xmlns:xdr="http://schemas.openxmlformats.org/drawingml/2006/spreadsheetDrawing">
      <xdr:col>10</xdr:col>
      <xdr:colOff>114300</xdr:colOff>
      <xdr:row>58</xdr:row>
      <xdr:rowOff>53340</xdr:rowOff>
    </xdr:to>
    <xdr:cxnSp macro="">
      <xdr:nvCxnSpPr>
        <xdr:cNvPr id="127" name="直線コネクタ 126"/>
        <xdr:cNvCxnSpPr/>
      </xdr:nvCxnSpPr>
      <xdr:spPr>
        <a:xfrm flipV="1">
          <a:off x="1130300" y="9613265"/>
          <a:ext cx="889000" cy="384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91185" cy="251460"/>
    <xdr:sp macro="" textlink="">
      <xdr:nvSpPr>
        <xdr:cNvPr id="129" name="テキスト ボックス 128"/>
        <xdr:cNvSpPr txBox="1"/>
      </xdr:nvSpPr>
      <xdr:spPr>
        <a:xfrm>
          <a:off x="1719580" y="9173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27050" cy="259080"/>
    <xdr:sp macro="" textlink="">
      <xdr:nvSpPr>
        <xdr:cNvPr id="131" name="テキスト ボックス 130"/>
        <xdr:cNvSpPr txBox="1"/>
      </xdr:nvSpPr>
      <xdr:spPr>
        <a:xfrm>
          <a:off x="862965" y="95948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136525</xdr:rowOff>
    </xdr:from>
    <xdr:to xmlns:xdr="http://schemas.openxmlformats.org/drawingml/2006/spreadsheetDrawing">
      <xdr:col>24</xdr:col>
      <xdr:colOff>114300</xdr:colOff>
      <xdr:row>58</xdr:row>
      <xdr:rowOff>66675</xdr:rowOff>
    </xdr:to>
    <xdr:sp macro="" textlink="">
      <xdr:nvSpPr>
        <xdr:cNvPr id="137" name="楕円 136"/>
        <xdr:cNvSpPr/>
      </xdr:nvSpPr>
      <xdr:spPr>
        <a:xfrm>
          <a:off x="45847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52070</xdr:rowOff>
    </xdr:from>
    <xdr:ext cx="534670" cy="251460"/>
    <xdr:sp macro="" textlink="">
      <xdr:nvSpPr>
        <xdr:cNvPr id="138" name="総務費該当値テキスト"/>
        <xdr:cNvSpPr txBox="1"/>
      </xdr:nvSpPr>
      <xdr:spPr>
        <a:xfrm>
          <a:off x="4686300" y="98247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143510</xdr:rowOff>
    </xdr:from>
    <xdr:to xmlns:xdr="http://schemas.openxmlformats.org/drawingml/2006/spreadsheetDrawing">
      <xdr:col>20</xdr:col>
      <xdr:colOff>38100</xdr:colOff>
      <xdr:row>58</xdr:row>
      <xdr:rowOff>73025</xdr:rowOff>
    </xdr:to>
    <xdr:sp macro="" textlink="">
      <xdr:nvSpPr>
        <xdr:cNvPr id="139" name="楕円 138"/>
        <xdr:cNvSpPr/>
      </xdr:nvSpPr>
      <xdr:spPr>
        <a:xfrm>
          <a:off x="3746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64135</xdr:rowOff>
    </xdr:from>
    <xdr:ext cx="527050" cy="251460"/>
    <xdr:sp macro="" textlink="">
      <xdr:nvSpPr>
        <xdr:cNvPr id="140" name="テキスト ボックス 139"/>
        <xdr:cNvSpPr txBox="1"/>
      </xdr:nvSpPr>
      <xdr:spPr>
        <a:xfrm>
          <a:off x="3529965" y="100082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132715</xdr:rowOff>
    </xdr:from>
    <xdr:to xmlns:xdr="http://schemas.openxmlformats.org/drawingml/2006/spreadsheetDrawing">
      <xdr:col>15</xdr:col>
      <xdr:colOff>101600</xdr:colOff>
      <xdr:row>58</xdr:row>
      <xdr:rowOff>63500</xdr:rowOff>
    </xdr:to>
    <xdr:sp macro="" textlink="">
      <xdr:nvSpPr>
        <xdr:cNvPr id="141" name="楕円 140"/>
        <xdr:cNvSpPr/>
      </xdr:nvSpPr>
      <xdr:spPr>
        <a:xfrm>
          <a:off x="2857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53975</xdr:rowOff>
    </xdr:from>
    <xdr:ext cx="527050" cy="251460"/>
    <xdr:sp macro="" textlink="">
      <xdr:nvSpPr>
        <xdr:cNvPr id="142" name="テキスト ボックス 141"/>
        <xdr:cNvSpPr txBox="1"/>
      </xdr:nvSpPr>
      <xdr:spPr>
        <a:xfrm>
          <a:off x="2640965" y="99980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132715</xdr:rowOff>
    </xdr:from>
    <xdr:to xmlns:xdr="http://schemas.openxmlformats.org/drawingml/2006/spreadsheetDrawing">
      <xdr:col>10</xdr:col>
      <xdr:colOff>165100</xdr:colOff>
      <xdr:row>56</xdr:row>
      <xdr:rowOff>63500</xdr:rowOff>
    </xdr:to>
    <xdr:sp macro="" textlink="">
      <xdr:nvSpPr>
        <xdr:cNvPr id="143" name="楕円 142"/>
        <xdr:cNvSpPr/>
      </xdr:nvSpPr>
      <xdr:spPr>
        <a:xfrm>
          <a:off x="1968500" y="9562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53975</xdr:rowOff>
    </xdr:from>
    <xdr:ext cx="591185" cy="251460"/>
    <xdr:sp macro="" textlink="">
      <xdr:nvSpPr>
        <xdr:cNvPr id="144" name="テキスト ボックス 143"/>
        <xdr:cNvSpPr txBox="1"/>
      </xdr:nvSpPr>
      <xdr:spPr>
        <a:xfrm>
          <a:off x="1719580" y="96551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2540</xdr:rowOff>
    </xdr:from>
    <xdr:to xmlns:xdr="http://schemas.openxmlformats.org/drawingml/2006/spreadsheetDrawing">
      <xdr:col>6</xdr:col>
      <xdr:colOff>38100</xdr:colOff>
      <xdr:row>58</xdr:row>
      <xdr:rowOff>104140</xdr:rowOff>
    </xdr:to>
    <xdr:sp macro="" textlink="">
      <xdr:nvSpPr>
        <xdr:cNvPr id="145" name="楕円 144"/>
        <xdr:cNvSpPr/>
      </xdr:nvSpPr>
      <xdr:spPr>
        <a:xfrm>
          <a:off x="1079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95250</xdr:rowOff>
    </xdr:from>
    <xdr:ext cx="527050" cy="259080"/>
    <xdr:sp macro="" textlink="">
      <xdr:nvSpPr>
        <xdr:cNvPr id="146" name="テキスト ボックス 145"/>
        <xdr:cNvSpPr txBox="1"/>
      </xdr:nvSpPr>
      <xdr:spPr>
        <a:xfrm>
          <a:off x="862965" y="10039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5" name="テキスト ボックス 154"/>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1460"/>
    <xdr:sp macro="" textlink="">
      <xdr:nvSpPr>
        <xdr:cNvPr id="157" name="テキスト ボックス 156"/>
        <xdr:cNvSpPr txBox="1"/>
      </xdr:nvSpPr>
      <xdr:spPr>
        <a:xfrm>
          <a:off x="230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010" cy="259080"/>
    <xdr:sp macro="" textlink="">
      <xdr:nvSpPr>
        <xdr:cNvPr id="159" name="テキスト ボックス 158"/>
        <xdr:cNvSpPr txBox="1"/>
      </xdr:nvSpPr>
      <xdr:spPr>
        <a:xfrm>
          <a:off x="166370" y="135013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010" cy="251460"/>
    <xdr:sp macro="" textlink="">
      <xdr:nvSpPr>
        <xdr:cNvPr id="161" name="テキスト ボックス 160"/>
        <xdr:cNvSpPr txBox="1"/>
      </xdr:nvSpPr>
      <xdr:spPr>
        <a:xfrm>
          <a:off x="166370" y="13174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010" cy="259080"/>
    <xdr:sp macro="" textlink="">
      <xdr:nvSpPr>
        <xdr:cNvPr id="163" name="テキスト ボックス 162"/>
        <xdr:cNvSpPr txBox="1"/>
      </xdr:nvSpPr>
      <xdr:spPr>
        <a:xfrm>
          <a:off x="166370" y="12847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010" cy="251460"/>
    <xdr:sp macro="" textlink="">
      <xdr:nvSpPr>
        <xdr:cNvPr id="165" name="テキスト ボックス 164"/>
        <xdr:cNvSpPr txBox="1"/>
      </xdr:nvSpPr>
      <xdr:spPr>
        <a:xfrm>
          <a:off x="166370" y="12522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010" cy="258445"/>
    <xdr:sp macro="" textlink="">
      <xdr:nvSpPr>
        <xdr:cNvPr id="167" name="テキスト ボックス 166"/>
        <xdr:cNvSpPr txBox="1"/>
      </xdr:nvSpPr>
      <xdr:spPr>
        <a:xfrm>
          <a:off x="166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010" cy="259080"/>
    <xdr:sp macro="" textlink="">
      <xdr:nvSpPr>
        <xdr:cNvPr id="169" name="テキスト ボックス 168"/>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71" name="テキスト ボックス 170"/>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1460"/>
    <xdr:sp macro="" textlink="">
      <xdr:nvSpPr>
        <xdr:cNvPr id="174" name="民生費最小値テキスト"/>
        <xdr:cNvSpPr txBox="1"/>
      </xdr:nvSpPr>
      <xdr:spPr>
        <a:xfrm>
          <a:off x="4686300" y="134594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31750</xdr:rowOff>
    </xdr:from>
    <xdr:to xmlns:xdr="http://schemas.openxmlformats.org/drawingml/2006/spreadsheetDrawing">
      <xdr:col>24</xdr:col>
      <xdr:colOff>63500</xdr:colOff>
      <xdr:row>77</xdr:row>
      <xdr:rowOff>37465</xdr:rowOff>
    </xdr:to>
    <xdr:cxnSp macro="">
      <xdr:nvCxnSpPr>
        <xdr:cNvPr id="178" name="直線コネクタ 177"/>
        <xdr:cNvCxnSpPr/>
      </xdr:nvCxnSpPr>
      <xdr:spPr>
        <a:xfrm flipV="1">
          <a:off x="3797300" y="132334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1460"/>
    <xdr:sp macro="" textlink="">
      <xdr:nvSpPr>
        <xdr:cNvPr id="179" name="民生費平均値テキスト"/>
        <xdr:cNvSpPr txBox="1"/>
      </xdr:nvSpPr>
      <xdr:spPr>
        <a:xfrm>
          <a:off x="4686300" y="1275334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111760</xdr:rowOff>
    </xdr:from>
    <xdr:to xmlns:xdr="http://schemas.openxmlformats.org/drawingml/2006/spreadsheetDrawing">
      <xdr:col>19</xdr:col>
      <xdr:colOff>177800</xdr:colOff>
      <xdr:row>77</xdr:row>
      <xdr:rowOff>37465</xdr:rowOff>
    </xdr:to>
    <xdr:cxnSp macro="">
      <xdr:nvCxnSpPr>
        <xdr:cNvPr id="181" name="直線コネクタ 180"/>
        <xdr:cNvCxnSpPr/>
      </xdr:nvCxnSpPr>
      <xdr:spPr>
        <a:xfrm>
          <a:off x="2908300" y="1314196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1185" cy="251460"/>
    <xdr:sp macro="" textlink="">
      <xdr:nvSpPr>
        <xdr:cNvPr id="183" name="テキスト ボックス 182"/>
        <xdr:cNvSpPr txBox="1"/>
      </xdr:nvSpPr>
      <xdr:spPr>
        <a:xfrm>
          <a:off x="3497580" y="127971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111760</xdr:rowOff>
    </xdr:from>
    <xdr:to xmlns:xdr="http://schemas.openxmlformats.org/drawingml/2006/spreadsheetDrawing">
      <xdr:col>15</xdr:col>
      <xdr:colOff>50800</xdr:colOff>
      <xdr:row>78</xdr:row>
      <xdr:rowOff>13335</xdr:rowOff>
    </xdr:to>
    <xdr:cxnSp macro="">
      <xdr:nvCxnSpPr>
        <xdr:cNvPr id="184" name="直線コネクタ 183"/>
        <xdr:cNvCxnSpPr/>
      </xdr:nvCxnSpPr>
      <xdr:spPr>
        <a:xfrm flipV="1">
          <a:off x="2019300" y="1314196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1185" cy="251460"/>
    <xdr:sp macro="" textlink="">
      <xdr:nvSpPr>
        <xdr:cNvPr id="186" name="テキスト ボックス 185"/>
        <xdr:cNvSpPr txBox="1"/>
      </xdr:nvSpPr>
      <xdr:spPr>
        <a:xfrm>
          <a:off x="2608580" y="126949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13335</xdr:rowOff>
    </xdr:from>
    <xdr:to xmlns:xdr="http://schemas.openxmlformats.org/drawingml/2006/spreadsheetDrawing">
      <xdr:col>10</xdr:col>
      <xdr:colOff>114300</xdr:colOff>
      <xdr:row>78</xdr:row>
      <xdr:rowOff>156210</xdr:rowOff>
    </xdr:to>
    <xdr:cxnSp macro="">
      <xdr:nvCxnSpPr>
        <xdr:cNvPr id="187" name="直線コネクタ 186"/>
        <xdr:cNvCxnSpPr/>
      </xdr:nvCxnSpPr>
      <xdr:spPr>
        <a:xfrm flipV="1">
          <a:off x="1130300" y="1338643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91185" cy="259080"/>
    <xdr:sp macro="" textlink="">
      <xdr:nvSpPr>
        <xdr:cNvPr id="189" name="テキスト ボックス 188"/>
        <xdr:cNvSpPr txBox="1"/>
      </xdr:nvSpPr>
      <xdr:spPr>
        <a:xfrm>
          <a:off x="1719580" y="129660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91185" cy="251460"/>
    <xdr:sp macro="" textlink="">
      <xdr:nvSpPr>
        <xdr:cNvPr id="191" name="テキスト ボックス 190"/>
        <xdr:cNvSpPr txBox="1"/>
      </xdr:nvSpPr>
      <xdr:spPr>
        <a:xfrm>
          <a:off x="830580" y="130251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152400</xdr:rowOff>
    </xdr:from>
    <xdr:to xmlns:xdr="http://schemas.openxmlformats.org/drawingml/2006/spreadsheetDrawing">
      <xdr:col>24</xdr:col>
      <xdr:colOff>114300</xdr:colOff>
      <xdr:row>77</xdr:row>
      <xdr:rowOff>82550</xdr:rowOff>
    </xdr:to>
    <xdr:sp macro="" textlink="">
      <xdr:nvSpPr>
        <xdr:cNvPr id="197" name="楕円 196"/>
        <xdr:cNvSpPr/>
      </xdr:nvSpPr>
      <xdr:spPr>
        <a:xfrm>
          <a:off x="45847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130810</xdr:rowOff>
    </xdr:from>
    <xdr:ext cx="598805" cy="259080"/>
    <xdr:sp macro="" textlink="">
      <xdr:nvSpPr>
        <xdr:cNvPr id="198" name="民生費該当値テキスト"/>
        <xdr:cNvSpPr txBox="1"/>
      </xdr:nvSpPr>
      <xdr:spPr>
        <a:xfrm>
          <a:off x="4686300" y="13161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158115</xdr:rowOff>
    </xdr:from>
    <xdr:to xmlns:xdr="http://schemas.openxmlformats.org/drawingml/2006/spreadsheetDrawing">
      <xdr:col>20</xdr:col>
      <xdr:colOff>38100</xdr:colOff>
      <xdr:row>77</xdr:row>
      <xdr:rowOff>88265</xdr:rowOff>
    </xdr:to>
    <xdr:sp macro="" textlink="">
      <xdr:nvSpPr>
        <xdr:cNvPr id="199" name="楕円 198"/>
        <xdr:cNvSpPr/>
      </xdr:nvSpPr>
      <xdr:spPr>
        <a:xfrm>
          <a:off x="3746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79375</xdr:rowOff>
    </xdr:from>
    <xdr:ext cx="591185" cy="258445"/>
    <xdr:sp macro="" textlink="">
      <xdr:nvSpPr>
        <xdr:cNvPr id="200" name="テキスト ボックス 199"/>
        <xdr:cNvSpPr txBox="1"/>
      </xdr:nvSpPr>
      <xdr:spPr>
        <a:xfrm>
          <a:off x="3497580" y="132810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60960</xdr:rowOff>
    </xdr:from>
    <xdr:to xmlns:xdr="http://schemas.openxmlformats.org/drawingml/2006/spreadsheetDrawing">
      <xdr:col>15</xdr:col>
      <xdr:colOff>101600</xdr:colOff>
      <xdr:row>76</xdr:row>
      <xdr:rowOff>162560</xdr:rowOff>
    </xdr:to>
    <xdr:sp macro="" textlink="">
      <xdr:nvSpPr>
        <xdr:cNvPr id="201" name="楕円 200"/>
        <xdr:cNvSpPr/>
      </xdr:nvSpPr>
      <xdr:spPr>
        <a:xfrm>
          <a:off x="2857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153670</xdr:rowOff>
    </xdr:from>
    <xdr:ext cx="591185" cy="259080"/>
    <xdr:sp macro="" textlink="">
      <xdr:nvSpPr>
        <xdr:cNvPr id="202" name="テキスト ボックス 201"/>
        <xdr:cNvSpPr txBox="1"/>
      </xdr:nvSpPr>
      <xdr:spPr>
        <a:xfrm>
          <a:off x="2608580" y="131838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133985</xdr:rowOff>
    </xdr:from>
    <xdr:to xmlns:xdr="http://schemas.openxmlformats.org/drawingml/2006/spreadsheetDrawing">
      <xdr:col>10</xdr:col>
      <xdr:colOff>165100</xdr:colOff>
      <xdr:row>78</xdr:row>
      <xdr:rowOff>64135</xdr:rowOff>
    </xdr:to>
    <xdr:sp macro="" textlink="">
      <xdr:nvSpPr>
        <xdr:cNvPr id="203" name="楕円 202"/>
        <xdr:cNvSpPr/>
      </xdr:nvSpPr>
      <xdr:spPr>
        <a:xfrm>
          <a:off x="1968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55245</xdr:rowOff>
    </xdr:from>
    <xdr:ext cx="591185" cy="251460"/>
    <xdr:sp macro="" textlink="">
      <xdr:nvSpPr>
        <xdr:cNvPr id="204" name="テキスト ボックス 203"/>
        <xdr:cNvSpPr txBox="1"/>
      </xdr:nvSpPr>
      <xdr:spPr>
        <a:xfrm>
          <a:off x="1719580" y="1342834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105410</xdr:rowOff>
    </xdr:from>
    <xdr:to xmlns:xdr="http://schemas.openxmlformats.org/drawingml/2006/spreadsheetDrawing">
      <xdr:col>6</xdr:col>
      <xdr:colOff>38100</xdr:colOff>
      <xdr:row>79</xdr:row>
      <xdr:rowOff>35560</xdr:rowOff>
    </xdr:to>
    <xdr:sp macro="" textlink="">
      <xdr:nvSpPr>
        <xdr:cNvPr id="205" name="楕円 204"/>
        <xdr:cNvSpPr/>
      </xdr:nvSpPr>
      <xdr:spPr>
        <a:xfrm>
          <a:off x="1079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26670</xdr:rowOff>
    </xdr:from>
    <xdr:ext cx="591185" cy="259080"/>
    <xdr:sp macro="" textlink="">
      <xdr:nvSpPr>
        <xdr:cNvPr id="206" name="テキスト ボックス 205"/>
        <xdr:cNvSpPr txBox="1"/>
      </xdr:nvSpPr>
      <xdr:spPr>
        <a:xfrm>
          <a:off x="830580" y="135712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5" name="テキスト ボックス 214"/>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7" name="テキスト ボックス 216"/>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23" name="テキスト ボックス 222"/>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7" name="テキスト ボックス 226"/>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9" name="テキスト ボックス 228"/>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46990</xdr:rowOff>
    </xdr:from>
    <xdr:to xmlns:xdr="http://schemas.openxmlformats.org/drawingml/2006/spreadsheetDrawing">
      <xdr:col>24</xdr:col>
      <xdr:colOff>63500</xdr:colOff>
      <xdr:row>95</xdr:row>
      <xdr:rowOff>126365</xdr:rowOff>
    </xdr:to>
    <xdr:cxnSp macro="">
      <xdr:nvCxnSpPr>
        <xdr:cNvPr id="236" name="直線コネクタ 235"/>
        <xdr:cNvCxnSpPr/>
      </xdr:nvCxnSpPr>
      <xdr:spPr>
        <a:xfrm flipV="1">
          <a:off x="3797300" y="1633474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153035</xdr:rowOff>
    </xdr:from>
    <xdr:ext cx="534670" cy="259080"/>
    <xdr:sp macro="" textlink="">
      <xdr:nvSpPr>
        <xdr:cNvPr id="237" name="衛生費平均値テキスト"/>
        <xdr:cNvSpPr txBox="1"/>
      </xdr:nvSpPr>
      <xdr:spPr>
        <a:xfrm>
          <a:off x="46863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48260</xdr:rowOff>
    </xdr:from>
    <xdr:to xmlns:xdr="http://schemas.openxmlformats.org/drawingml/2006/spreadsheetDrawing">
      <xdr:col>19</xdr:col>
      <xdr:colOff>177800</xdr:colOff>
      <xdr:row>95</xdr:row>
      <xdr:rowOff>126365</xdr:rowOff>
    </xdr:to>
    <xdr:cxnSp macro="">
      <xdr:nvCxnSpPr>
        <xdr:cNvPr id="239" name="直線コネクタ 238"/>
        <xdr:cNvCxnSpPr/>
      </xdr:nvCxnSpPr>
      <xdr:spPr>
        <a:xfrm>
          <a:off x="2908300" y="1633601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27050" cy="251460"/>
    <xdr:sp macro="" textlink="">
      <xdr:nvSpPr>
        <xdr:cNvPr id="241" name="テキスト ボックス 240"/>
        <xdr:cNvSpPr txBox="1"/>
      </xdr:nvSpPr>
      <xdr:spPr>
        <a:xfrm>
          <a:off x="3529965" y="16022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48260</xdr:rowOff>
    </xdr:from>
    <xdr:to xmlns:xdr="http://schemas.openxmlformats.org/drawingml/2006/spreadsheetDrawing">
      <xdr:col>15</xdr:col>
      <xdr:colOff>50800</xdr:colOff>
      <xdr:row>96</xdr:row>
      <xdr:rowOff>41275</xdr:rowOff>
    </xdr:to>
    <xdr:cxnSp macro="">
      <xdr:nvCxnSpPr>
        <xdr:cNvPr id="242" name="直線コネクタ 241"/>
        <xdr:cNvCxnSpPr/>
      </xdr:nvCxnSpPr>
      <xdr:spPr>
        <a:xfrm flipV="1">
          <a:off x="2019300" y="1633601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27050" cy="258445"/>
    <xdr:sp macro="" textlink="">
      <xdr:nvSpPr>
        <xdr:cNvPr id="244" name="テキスト ボックス 243"/>
        <xdr:cNvSpPr txBox="1"/>
      </xdr:nvSpPr>
      <xdr:spPr>
        <a:xfrm>
          <a:off x="2640965" y="160585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41275</xdr:rowOff>
    </xdr:from>
    <xdr:to xmlns:xdr="http://schemas.openxmlformats.org/drawingml/2006/spreadsheetDrawing">
      <xdr:col>10</xdr:col>
      <xdr:colOff>114300</xdr:colOff>
      <xdr:row>97</xdr:row>
      <xdr:rowOff>6350</xdr:rowOff>
    </xdr:to>
    <xdr:cxnSp macro="">
      <xdr:nvCxnSpPr>
        <xdr:cNvPr id="245" name="直線コネクタ 244"/>
        <xdr:cNvCxnSpPr/>
      </xdr:nvCxnSpPr>
      <xdr:spPr>
        <a:xfrm flipV="1">
          <a:off x="1130300" y="1650047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27050" cy="251460"/>
    <xdr:sp macro="" textlink="">
      <xdr:nvSpPr>
        <xdr:cNvPr id="247" name="テキスト ボックス 246"/>
        <xdr:cNvSpPr txBox="1"/>
      </xdr:nvSpPr>
      <xdr:spPr>
        <a:xfrm>
          <a:off x="1751965" y="162052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27050" cy="259080"/>
    <xdr:sp macro="" textlink="">
      <xdr:nvSpPr>
        <xdr:cNvPr id="249" name="テキスト ボックス 248"/>
        <xdr:cNvSpPr txBox="1"/>
      </xdr:nvSpPr>
      <xdr:spPr>
        <a:xfrm>
          <a:off x="862965" y="16217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167640</xdr:rowOff>
    </xdr:from>
    <xdr:to xmlns:xdr="http://schemas.openxmlformats.org/drawingml/2006/spreadsheetDrawing">
      <xdr:col>24</xdr:col>
      <xdr:colOff>114300</xdr:colOff>
      <xdr:row>95</xdr:row>
      <xdr:rowOff>97790</xdr:rowOff>
    </xdr:to>
    <xdr:sp macro="" textlink="">
      <xdr:nvSpPr>
        <xdr:cNvPr id="255" name="楕円 254"/>
        <xdr:cNvSpPr/>
      </xdr:nvSpPr>
      <xdr:spPr>
        <a:xfrm>
          <a:off x="45847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19050</xdr:rowOff>
    </xdr:from>
    <xdr:ext cx="534670" cy="251460"/>
    <xdr:sp macro="" textlink="">
      <xdr:nvSpPr>
        <xdr:cNvPr id="256" name="衛生費該当値テキスト"/>
        <xdr:cNvSpPr txBox="1"/>
      </xdr:nvSpPr>
      <xdr:spPr>
        <a:xfrm>
          <a:off x="4686300" y="161353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75565</xdr:rowOff>
    </xdr:from>
    <xdr:to xmlns:xdr="http://schemas.openxmlformats.org/drawingml/2006/spreadsheetDrawing">
      <xdr:col>20</xdr:col>
      <xdr:colOff>38100</xdr:colOff>
      <xdr:row>96</xdr:row>
      <xdr:rowOff>6350</xdr:rowOff>
    </xdr:to>
    <xdr:sp macro="" textlink="">
      <xdr:nvSpPr>
        <xdr:cNvPr id="257" name="楕円 256"/>
        <xdr:cNvSpPr/>
      </xdr:nvSpPr>
      <xdr:spPr>
        <a:xfrm>
          <a:off x="37465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168275</xdr:rowOff>
    </xdr:from>
    <xdr:ext cx="527050" cy="251460"/>
    <xdr:sp macro="" textlink="">
      <xdr:nvSpPr>
        <xdr:cNvPr id="258" name="テキスト ボックス 257"/>
        <xdr:cNvSpPr txBox="1"/>
      </xdr:nvSpPr>
      <xdr:spPr>
        <a:xfrm>
          <a:off x="3529965" y="16456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168910</xdr:rowOff>
    </xdr:from>
    <xdr:to xmlns:xdr="http://schemas.openxmlformats.org/drawingml/2006/spreadsheetDrawing">
      <xdr:col>15</xdr:col>
      <xdr:colOff>101600</xdr:colOff>
      <xdr:row>95</xdr:row>
      <xdr:rowOff>99060</xdr:rowOff>
    </xdr:to>
    <xdr:sp macro="" textlink="">
      <xdr:nvSpPr>
        <xdr:cNvPr id="259" name="楕円 258"/>
        <xdr:cNvSpPr/>
      </xdr:nvSpPr>
      <xdr:spPr>
        <a:xfrm>
          <a:off x="285750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90170</xdr:rowOff>
    </xdr:from>
    <xdr:ext cx="527050" cy="259080"/>
    <xdr:sp macro="" textlink="">
      <xdr:nvSpPr>
        <xdr:cNvPr id="260" name="テキスト ボックス 259"/>
        <xdr:cNvSpPr txBox="1"/>
      </xdr:nvSpPr>
      <xdr:spPr>
        <a:xfrm>
          <a:off x="2640965" y="163779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61" name="楕円 260"/>
        <xdr:cNvSpPr/>
      </xdr:nvSpPr>
      <xdr:spPr>
        <a:xfrm>
          <a:off x="1968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83185</xdr:rowOff>
    </xdr:from>
    <xdr:ext cx="527050" cy="259080"/>
    <xdr:sp macro="" textlink="">
      <xdr:nvSpPr>
        <xdr:cNvPr id="262" name="テキスト ボックス 261"/>
        <xdr:cNvSpPr txBox="1"/>
      </xdr:nvSpPr>
      <xdr:spPr>
        <a:xfrm>
          <a:off x="1751965" y="16542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127000</xdr:rowOff>
    </xdr:from>
    <xdr:to xmlns:xdr="http://schemas.openxmlformats.org/drawingml/2006/spreadsheetDrawing">
      <xdr:col>6</xdr:col>
      <xdr:colOff>38100</xdr:colOff>
      <xdr:row>97</xdr:row>
      <xdr:rowOff>57150</xdr:rowOff>
    </xdr:to>
    <xdr:sp macro="" textlink="">
      <xdr:nvSpPr>
        <xdr:cNvPr id="263" name="楕円 262"/>
        <xdr:cNvSpPr/>
      </xdr:nvSpPr>
      <xdr:spPr>
        <a:xfrm>
          <a:off x="1079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48260</xdr:rowOff>
    </xdr:from>
    <xdr:ext cx="527050" cy="259080"/>
    <xdr:sp macro="" textlink="">
      <xdr:nvSpPr>
        <xdr:cNvPr id="264" name="テキスト ボックス 263"/>
        <xdr:cNvSpPr txBox="1"/>
      </xdr:nvSpPr>
      <xdr:spPr>
        <a:xfrm>
          <a:off x="862965" y="166789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3" name="テキスト ボックス 272"/>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300" cy="259080"/>
    <xdr:sp macro="" textlink="">
      <xdr:nvSpPr>
        <xdr:cNvPr id="276" name="テキスト ボックス 275"/>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59740" cy="251460"/>
    <xdr:sp macro="" textlink="">
      <xdr:nvSpPr>
        <xdr:cNvPr id="278" name="テキスト ボックス 277"/>
        <xdr:cNvSpPr txBox="1"/>
      </xdr:nvSpPr>
      <xdr:spPr>
        <a:xfrm>
          <a:off x="6136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59740" cy="259080"/>
    <xdr:sp macro="" textlink="">
      <xdr:nvSpPr>
        <xdr:cNvPr id="280" name="テキスト ボックス 279"/>
        <xdr:cNvSpPr txBox="1"/>
      </xdr:nvSpPr>
      <xdr:spPr>
        <a:xfrm>
          <a:off x="6136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59740" cy="251460"/>
    <xdr:sp macro="" textlink="">
      <xdr:nvSpPr>
        <xdr:cNvPr id="282" name="テキスト ボックス 281"/>
        <xdr:cNvSpPr txBox="1"/>
      </xdr:nvSpPr>
      <xdr:spPr>
        <a:xfrm>
          <a:off x="6136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59740" cy="258445"/>
    <xdr:sp macro="" textlink="">
      <xdr:nvSpPr>
        <xdr:cNvPr id="284" name="テキスト ボックス 283"/>
        <xdr:cNvSpPr txBox="1"/>
      </xdr:nvSpPr>
      <xdr:spPr>
        <a:xfrm>
          <a:off x="6136640" y="533717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59740" cy="259080"/>
    <xdr:sp macro="" textlink="">
      <xdr:nvSpPr>
        <xdr:cNvPr id="286" name="テキスト ボックス 285"/>
        <xdr:cNvSpPr txBox="1"/>
      </xdr:nvSpPr>
      <xdr:spPr>
        <a:xfrm>
          <a:off x="6136640" y="501015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8" name="テキスト ボックス 287"/>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1460"/>
    <xdr:sp macro="" textlink="">
      <xdr:nvSpPr>
        <xdr:cNvPr id="293" name="労働費最大値テキスト"/>
        <xdr:cNvSpPr txBox="1"/>
      </xdr:nvSpPr>
      <xdr:spPr>
        <a:xfrm>
          <a:off x="10528300" y="4966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166370</xdr:rowOff>
    </xdr:from>
    <xdr:to xmlns:xdr="http://schemas.openxmlformats.org/drawingml/2006/spreadsheetDrawing">
      <xdr:col>55</xdr:col>
      <xdr:colOff>0</xdr:colOff>
      <xdr:row>37</xdr:row>
      <xdr:rowOff>168910</xdr:rowOff>
    </xdr:to>
    <xdr:cxnSp macro="">
      <xdr:nvCxnSpPr>
        <xdr:cNvPr id="295" name="直線コネクタ 294"/>
        <xdr:cNvCxnSpPr/>
      </xdr:nvCxnSpPr>
      <xdr:spPr>
        <a:xfrm flipV="1">
          <a:off x="9639300" y="651002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1460"/>
    <xdr:sp macro="" textlink="">
      <xdr:nvSpPr>
        <xdr:cNvPr id="296" name="労働費平均値テキスト"/>
        <xdr:cNvSpPr txBox="1"/>
      </xdr:nvSpPr>
      <xdr:spPr>
        <a:xfrm>
          <a:off x="10528300" y="6273165"/>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136525</xdr:rowOff>
    </xdr:from>
    <xdr:to xmlns:xdr="http://schemas.openxmlformats.org/drawingml/2006/spreadsheetDrawing">
      <xdr:col>50</xdr:col>
      <xdr:colOff>114300</xdr:colOff>
      <xdr:row>37</xdr:row>
      <xdr:rowOff>168910</xdr:rowOff>
    </xdr:to>
    <xdr:cxnSp macro="">
      <xdr:nvCxnSpPr>
        <xdr:cNvPr id="298" name="直線コネクタ 297"/>
        <xdr:cNvCxnSpPr/>
      </xdr:nvCxnSpPr>
      <xdr:spPr>
        <a:xfrm>
          <a:off x="8750300" y="64801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1460"/>
    <xdr:sp macro="" textlink="">
      <xdr:nvSpPr>
        <xdr:cNvPr id="300" name="テキスト ボックス 299"/>
        <xdr:cNvSpPr txBox="1"/>
      </xdr:nvSpPr>
      <xdr:spPr>
        <a:xfrm>
          <a:off x="9450070" y="62141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136525</xdr:rowOff>
    </xdr:from>
    <xdr:to xmlns:xdr="http://schemas.openxmlformats.org/drawingml/2006/spreadsheetDrawing">
      <xdr:col>45</xdr:col>
      <xdr:colOff>177800</xdr:colOff>
      <xdr:row>37</xdr:row>
      <xdr:rowOff>137795</xdr:rowOff>
    </xdr:to>
    <xdr:cxnSp macro="">
      <xdr:nvCxnSpPr>
        <xdr:cNvPr id="301" name="直線コネクタ 300"/>
        <xdr:cNvCxnSpPr/>
      </xdr:nvCxnSpPr>
      <xdr:spPr>
        <a:xfrm flipV="1">
          <a:off x="7861300" y="64801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1460"/>
    <xdr:sp macro="" textlink="">
      <xdr:nvSpPr>
        <xdr:cNvPr id="303" name="テキスト ボックス 302"/>
        <xdr:cNvSpPr txBox="1"/>
      </xdr:nvSpPr>
      <xdr:spPr>
        <a:xfrm>
          <a:off x="8561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137795</xdr:rowOff>
    </xdr:from>
    <xdr:to xmlns:xdr="http://schemas.openxmlformats.org/drawingml/2006/spreadsheetDrawing">
      <xdr:col>41</xdr:col>
      <xdr:colOff>50800</xdr:colOff>
      <xdr:row>37</xdr:row>
      <xdr:rowOff>138430</xdr:rowOff>
    </xdr:to>
    <xdr:cxnSp macro="">
      <xdr:nvCxnSpPr>
        <xdr:cNvPr id="304" name="直線コネクタ 303"/>
        <xdr:cNvCxnSpPr/>
      </xdr:nvCxnSpPr>
      <xdr:spPr>
        <a:xfrm flipV="1">
          <a:off x="6972300" y="64814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2280" cy="251460"/>
    <xdr:sp macro="" textlink="">
      <xdr:nvSpPr>
        <xdr:cNvPr id="306" name="テキスト ボックス 305"/>
        <xdr:cNvSpPr txBox="1"/>
      </xdr:nvSpPr>
      <xdr:spPr>
        <a:xfrm>
          <a:off x="7626350" y="61556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62280" cy="259080"/>
    <xdr:sp macro="" textlink="">
      <xdr:nvSpPr>
        <xdr:cNvPr id="308" name="テキスト ボックス 307"/>
        <xdr:cNvSpPr txBox="1"/>
      </xdr:nvSpPr>
      <xdr:spPr>
        <a:xfrm>
          <a:off x="6737350" y="617474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114935</xdr:rowOff>
    </xdr:from>
    <xdr:to xmlns:xdr="http://schemas.openxmlformats.org/drawingml/2006/spreadsheetDrawing">
      <xdr:col>55</xdr:col>
      <xdr:colOff>50800</xdr:colOff>
      <xdr:row>38</xdr:row>
      <xdr:rowOff>45085</xdr:rowOff>
    </xdr:to>
    <xdr:sp macro="" textlink="">
      <xdr:nvSpPr>
        <xdr:cNvPr id="314" name="楕円 313"/>
        <xdr:cNvSpPr/>
      </xdr:nvSpPr>
      <xdr:spPr>
        <a:xfrm>
          <a:off x="10426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93345</xdr:rowOff>
    </xdr:from>
    <xdr:ext cx="378460" cy="259080"/>
    <xdr:sp macro="" textlink="">
      <xdr:nvSpPr>
        <xdr:cNvPr id="315" name="労働費該当値テキスト"/>
        <xdr:cNvSpPr txBox="1"/>
      </xdr:nvSpPr>
      <xdr:spPr>
        <a:xfrm>
          <a:off x="1052830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118110</xdr:rowOff>
    </xdr:from>
    <xdr:to xmlns:xdr="http://schemas.openxmlformats.org/drawingml/2006/spreadsheetDrawing">
      <xdr:col>50</xdr:col>
      <xdr:colOff>165100</xdr:colOff>
      <xdr:row>38</xdr:row>
      <xdr:rowOff>48260</xdr:rowOff>
    </xdr:to>
    <xdr:sp macro="" textlink="">
      <xdr:nvSpPr>
        <xdr:cNvPr id="316" name="楕円 315"/>
        <xdr:cNvSpPr/>
      </xdr:nvSpPr>
      <xdr:spPr>
        <a:xfrm>
          <a:off x="9588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39370</xdr:rowOff>
    </xdr:from>
    <xdr:ext cx="378460" cy="259080"/>
    <xdr:sp macro="" textlink="">
      <xdr:nvSpPr>
        <xdr:cNvPr id="317" name="テキスト ボックス 316"/>
        <xdr:cNvSpPr txBox="1"/>
      </xdr:nvSpPr>
      <xdr:spPr>
        <a:xfrm>
          <a:off x="9450070" y="65544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86360</xdr:rowOff>
    </xdr:from>
    <xdr:to xmlns:xdr="http://schemas.openxmlformats.org/drawingml/2006/spreadsheetDrawing">
      <xdr:col>46</xdr:col>
      <xdr:colOff>38100</xdr:colOff>
      <xdr:row>38</xdr:row>
      <xdr:rowOff>15875</xdr:rowOff>
    </xdr:to>
    <xdr:sp macro="" textlink="">
      <xdr:nvSpPr>
        <xdr:cNvPr id="318" name="楕円 317"/>
        <xdr:cNvSpPr/>
      </xdr:nvSpPr>
      <xdr:spPr>
        <a:xfrm>
          <a:off x="86995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6985</xdr:rowOff>
    </xdr:from>
    <xdr:ext cx="378460" cy="251460"/>
    <xdr:sp macro="" textlink="">
      <xdr:nvSpPr>
        <xdr:cNvPr id="319" name="テキスト ボックス 318"/>
        <xdr:cNvSpPr txBox="1"/>
      </xdr:nvSpPr>
      <xdr:spPr>
        <a:xfrm>
          <a:off x="8561070" y="65220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86995</xdr:rowOff>
    </xdr:from>
    <xdr:to xmlns:xdr="http://schemas.openxmlformats.org/drawingml/2006/spreadsheetDrawing">
      <xdr:col>41</xdr:col>
      <xdr:colOff>101600</xdr:colOff>
      <xdr:row>38</xdr:row>
      <xdr:rowOff>17780</xdr:rowOff>
    </xdr:to>
    <xdr:sp macro="" textlink="">
      <xdr:nvSpPr>
        <xdr:cNvPr id="320" name="楕円 319"/>
        <xdr:cNvSpPr/>
      </xdr:nvSpPr>
      <xdr:spPr>
        <a:xfrm>
          <a:off x="7810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8255</xdr:rowOff>
    </xdr:from>
    <xdr:ext cx="378460" cy="251460"/>
    <xdr:sp macro="" textlink="">
      <xdr:nvSpPr>
        <xdr:cNvPr id="321" name="テキスト ボックス 320"/>
        <xdr:cNvSpPr txBox="1"/>
      </xdr:nvSpPr>
      <xdr:spPr>
        <a:xfrm>
          <a:off x="7672070" y="652335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87630</xdr:rowOff>
    </xdr:from>
    <xdr:to xmlns:xdr="http://schemas.openxmlformats.org/drawingml/2006/spreadsheetDrawing">
      <xdr:col>36</xdr:col>
      <xdr:colOff>165100</xdr:colOff>
      <xdr:row>38</xdr:row>
      <xdr:rowOff>17780</xdr:rowOff>
    </xdr:to>
    <xdr:sp macro="" textlink="">
      <xdr:nvSpPr>
        <xdr:cNvPr id="322" name="楕円 321"/>
        <xdr:cNvSpPr/>
      </xdr:nvSpPr>
      <xdr:spPr>
        <a:xfrm>
          <a:off x="69215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8890</xdr:rowOff>
    </xdr:from>
    <xdr:ext cx="378460" cy="251460"/>
    <xdr:sp macro="" textlink="">
      <xdr:nvSpPr>
        <xdr:cNvPr id="323" name="テキスト ボックス 322"/>
        <xdr:cNvSpPr txBox="1"/>
      </xdr:nvSpPr>
      <xdr:spPr>
        <a:xfrm>
          <a:off x="6783070" y="6523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2" name="テキスト ボックス 331"/>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5" name="テキスト ボックス 334"/>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1460"/>
    <xdr:sp macro="" textlink="">
      <xdr:nvSpPr>
        <xdr:cNvPr id="339" name="テキスト ボックス 338"/>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5" name="テキスト ボックス 344"/>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1460"/>
    <xdr:sp macro="" textlink="">
      <xdr:nvSpPr>
        <xdr:cNvPr id="348" name="農林水産業費最小値テキスト"/>
        <xdr:cNvSpPr txBox="1"/>
      </xdr:nvSpPr>
      <xdr:spPr>
        <a:xfrm>
          <a:off x="10528300" y="101460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1460"/>
    <xdr:sp macro="" textlink="">
      <xdr:nvSpPr>
        <xdr:cNvPr id="350" name="農林水産業費最大値テキスト"/>
        <xdr:cNvSpPr txBox="1"/>
      </xdr:nvSpPr>
      <xdr:spPr>
        <a:xfrm>
          <a:off x="10528300" y="86480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59055</xdr:rowOff>
    </xdr:from>
    <xdr:to xmlns:xdr="http://schemas.openxmlformats.org/drawingml/2006/spreadsheetDrawing">
      <xdr:col>55</xdr:col>
      <xdr:colOff>0</xdr:colOff>
      <xdr:row>56</xdr:row>
      <xdr:rowOff>157480</xdr:rowOff>
    </xdr:to>
    <xdr:cxnSp macro="">
      <xdr:nvCxnSpPr>
        <xdr:cNvPr id="352" name="直線コネクタ 351"/>
        <xdr:cNvCxnSpPr/>
      </xdr:nvCxnSpPr>
      <xdr:spPr>
        <a:xfrm flipV="1">
          <a:off x="9639300" y="9317355"/>
          <a:ext cx="838200" cy="441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66040</xdr:rowOff>
    </xdr:from>
    <xdr:ext cx="534670" cy="251460"/>
    <xdr:sp macro="" textlink="">
      <xdr:nvSpPr>
        <xdr:cNvPr id="353" name="農林水産業費平均値テキスト"/>
        <xdr:cNvSpPr txBox="1"/>
      </xdr:nvSpPr>
      <xdr:spPr>
        <a:xfrm>
          <a:off x="10528300" y="96672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157480</xdr:rowOff>
    </xdr:from>
    <xdr:to xmlns:xdr="http://schemas.openxmlformats.org/drawingml/2006/spreadsheetDrawing">
      <xdr:col>50</xdr:col>
      <xdr:colOff>114300</xdr:colOff>
      <xdr:row>57</xdr:row>
      <xdr:rowOff>15875</xdr:rowOff>
    </xdr:to>
    <xdr:cxnSp macro="">
      <xdr:nvCxnSpPr>
        <xdr:cNvPr id="355" name="直線コネクタ 354"/>
        <xdr:cNvCxnSpPr/>
      </xdr:nvCxnSpPr>
      <xdr:spPr>
        <a:xfrm flipV="1">
          <a:off x="8750300" y="97586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27050" cy="251460"/>
    <xdr:sp macro="" textlink="">
      <xdr:nvSpPr>
        <xdr:cNvPr id="357" name="テキスト ボックス 356"/>
        <xdr:cNvSpPr txBox="1"/>
      </xdr:nvSpPr>
      <xdr:spPr>
        <a:xfrm>
          <a:off x="9371965" y="9471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15875</xdr:rowOff>
    </xdr:from>
    <xdr:to xmlns:xdr="http://schemas.openxmlformats.org/drawingml/2006/spreadsheetDrawing">
      <xdr:col>45</xdr:col>
      <xdr:colOff>177800</xdr:colOff>
      <xdr:row>57</xdr:row>
      <xdr:rowOff>33020</xdr:rowOff>
    </xdr:to>
    <xdr:cxnSp macro="">
      <xdr:nvCxnSpPr>
        <xdr:cNvPr id="358" name="直線コネクタ 357"/>
        <xdr:cNvCxnSpPr/>
      </xdr:nvCxnSpPr>
      <xdr:spPr>
        <a:xfrm flipV="1">
          <a:off x="7861300" y="97885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27050" cy="259080"/>
    <xdr:sp macro="" textlink="">
      <xdr:nvSpPr>
        <xdr:cNvPr id="360" name="テキスト ボックス 359"/>
        <xdr:cNvSpPr txBox="1"/>
      </xdr:nvSpPr>
      <xdr:spPr>
        <a:xfrm>
          <a:off x="8482965" y="94900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72390</xdr:rowOff>
    </xdr:from>
    <xdr:to xmlns:xdr="http://schemas.openxmlformats.org/drawingml/2006/spreadsheetDrawing">
      <xdr:col>41</xdr:col>
      <xdr:colOff>50800</xdr:colOff>
      <xdr:row>57</xdr:row>
      <xdr:rowOff>33020</xdr:rowOff>
    </xdr:to>
    <xdr:cxnSp macro="">
      <xdr:nvCxnSpPr>
        <xdr:cNvPr id="361" name="直線コネクタ 360"/>
        <xdr:cNvCxnSpPr/>
      </xdr:nvCxnSpPr>
      <xdr:spPr>
        <a:xfrm>
          <a:off x="6972300" y="967359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27050" cy="251460"/>
    <xdr:sp macro="" textlink="">
      <xdr:nvSpPr>
        <xdr:cNvPr id="363" name="テキスト ボックス 362"/>
        <xdr:cNvSpPr txBox="1"/>
      </xdr:nvSpPr>
      <xdr:spPr>
        <a:xfrm>
          <a:off x="7593965" y="9481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17780</xdr:rowOff>
    </xdr:from>
    <xdr:ext cx="527050" cy="251460"/>
    <xdr:sp macro="" textlink="">
      <xdr:nvSpPr>
        <xdr:cNvPr id="365" name="テキスト ボックス 364"/>
        <xdr:cNvSpPr txBox="1"/>
      </xdr:nvSpPr>
      <xdr:spPr>
        <a:xfrm>
          <a:off x="6704965" y="9790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8255</xdr:rowOff>
    </xdr:from>
    <xdr:to xmlns:xdr="http://schemas.openxmlformats.org/drawingml/2006/spreadsheetDrawing">
      <xdr:col>55</xdr:col>
      <xdr:colOff>50800</xdr:colOff>
      <xdr:row>54</xdr:row>
      <xdr:rowOff>109855</xdr:rowOff>
    </xdr:to>
    <xdr:sp macro="" textlink="">
      <xdr:nvSpPr>
        <xdr:cNvPr id="371" name="楕円 370"/>
        <xdr:cNvSpPr/>
      </xdr:nvSpPr>
      <xdr:spPr>
        <a:xfrm>
          <a:off x="10426700" y="92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31115</xdr:rowOff>
    </xdr:from>
    <xdr:ext cx="534670" cy="251460"/>
    <xdr:sp macro="" textlink="">
      <xdr:nvSpPr>
        <xdr:cNvPr id="372" name="農林水産業費該当値テキスト"/>
        <xdr:cNvSpPr txBox="1"/>
      </xdr:nvSpPr>
      <xdr:spPr>
        <a:xfrm>
          <a:off x="10528300" y="91179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106680</xdr:rowOff>
    </xdr:from>
    <xdr:to xmlns:xdr="http://schemas.openxmlformats.org/drawingml/2006/spreadsheetDrawing">
      <xdr:col>50</xdr:col>
      <xdr:colOff>165100</xdr:colOff>
      <xdr:row>57</xdr:row>
      <xdr:rowOff>36830</xdr:rowOff>
    </xdr:to>
    <xdr:sp macro="" textlink="">
      <xdr:nvSpPr>
        <xdr:cNvPr id="373" name="楕円 372"/>
        <xdr:cNvSpPr/>
      </xdr:nvSpPr>
      <xdr:spPr>
        <a:xfrm>
          <a:off x="95885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27940</xdr:rowOff>
    </xdr:from>
    <xdr:ext cx="527050" cy="259080"/>
    <xdr:sp macro="" textlink="">
      <xdr:nvSpPr>
        <xdr:cNvPr id="374" name="テキスト ボックス 373"/>
        <xdr:cNvSpPr txBox="1"/>
      </xdr:nvSpPr>
      <xdr:spPr>
        <a:xfrm>
          <a:off x="9371965" y="9800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136525</xdr:rowOff>
    </xdr:from>
    <xdr:to xmlns:xdr="http://schemas.openxmlformats.org/drawingml/2006/spreadsheetDrawing">
      <xdr:col>46</xdr:col>
      <xdr:colOff>38100</xdr:colOff>
      <xdr:row>57</xdr:row>
      <xdr:rowOff>66675</xdr:rowOff>
    </xdr:to>
    <xdr:sp macro="" textlink="">
      <xdr:nvSpPr>
        <xdr:cNvPr id="375" name="楕円 374"/>
        <xdr:cNvSpPr/>
      </xdr:nvSpPr>
      <xdr:spPr>
        <a:xfrm>
          <a:off x="86995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57785</xdr:rowOff>
    </xdr:from>
    <xdr:ext cx="527050" cy="259080"/>
    <xdr:sp macro="" textlink="">
      <xdr:nvSpPr>
        <xdr:cNvPr id="376" name="テキスト ボックス 375"/>
        <xdr:cNvSpPr txBox="1"/>
      </xdr:nvSpPr>
      <xdr:spPr>
        <a:xfrm>
          <a:off x="8482965" y="98304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153670</xdr:rowOff>
    </xdr:from>
    <xdr:to xmlns:xdr="http://schemas.openxmlformats.org/drawingml/2006/spreadsheetDrawing">
      <xdr:col>41</xdr:col>
      <xdr:colOff>101600</xdr:colOff>
      <xdr:row>57</xdr:row>
      <xdr:rowOff>83820</xdr:rowOff>
    </xdr:to>
    <xdr:sp macro="" textlink="">
      <xdr:nvSpPr>
        <xdr:cNvPr id="377" name="楕円 376"/>
        <xdr:cNvSpPr/>
      </xdr:nvSpPr>
      <xdr:spPr>
        <a:xfrm>
          <a:off x="7810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74930</xdr:rowOff>
    </xdr:from>
    <xdr:ext cx="527050" cy="251460"/>
    <xdr:sp macro="" textlink="">
      <xdr:nvSpPr>
        <xdr:cNvPr id="378" name="テキスト ボックス 377"/>
        <xdr:cNvSpPr txBox="1"/>
      </xdr:nvSpPr>
      <xdr:spPr>
        <a:xfrm>
          <a:off x="7593965" y="9847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379" name="楕円 378"/>
        <xdr:cNvSpPr/>
      </xdr:nvSpPr>
      <xdr:spPr>
        <a:xfrm>
          <a:off x="6921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139700</xdr:rowOff>
    </xdr:from>
    <xdr:ext cx="527050" cy="259080"/>
    <xdr:sp macro="" textlink="">
      <xdr:nvSpPr>
        <xdr:cNvPr id="380" name="テキスト ボックス 379"/>
        <xdr:cNvSpPr txBox="1"/>
      </xdr:nvSpPr>
      <xdr:spPr>
        <a:xfrm>
          <a:off x="6704965" y="93980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9" name="テキスト ボックス 388"/>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92" name="テキスト ボックス 391"/>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96" name="テキスト ボックス 395"/>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402" name="テキスト ボックス 401"/>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1460"/>
    <xdr:sp macro="" textlink="">
      <xdr:nvSpPr>
        <xdr:cNvPr id="405" name="商工費最小値テキスト"/>
        <xdr:cNvSpPr txBox="1"/>
      </xdr:nvSpPr>
      <xdr:spPr>
        <a:xfrm>
          <a:off x="10528300" y="135534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1460"/>
    <xdr:sp macro="" textlink="">
      <xdr:nvSpPr>
        <xdr:cNvPr id="407" name="商工費最大値テキスト"/>
        <xdr:cNvSpPr txBox="1"/>
      </xdr:nvSpPr>
      <xdr:spPr>
        <a:xfrm>
          <a:off x="10528300" y="117367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106045</xdr:rowOff>
    </xdr:from>
    <xdr:to xmlns:xdr="http://schemas.openxmlformats.org/drawingml/2006/spreadsheetDrawing">
      <xdr:col>55</xdr:col>
      <xdr:colOff>0</xdr:colOff>
      <xdr:row>77</xdr:row>
      <xdr:rowOff>113665</xdr:rowOff>
    </xdr:to>
    <xdr:cxnSp macro="">
      <xdr:nvCxnSpPr>
        <xdr:cNvPr id="409" name="直線コネクタ 408"/>
        <xdr:cNvCxnSpPr/>
      </xdr:nvCxnSpPr>
      <xdr:spPr>
        <a:xfrm flipV="1">
          <a:off x="9639300" y="133076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153670</xdr:rowOff>
    </xdr:from>
    <xdr:ext cx="534670" cy="259080"/>
    <xdr:sp macro="" textlink="">
      <xdr:nvSpPr>
        <xdr:cNvPr id="410" name="商工費平均値テキスト"/>
        <xdr:cNvSpPr txBox="1"/>
      </xdr:nvSpPr>
      <xdr:spPr>
        <a:xfrm>
          <a:off x="10528300" y="1301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73025</xdr:rowOff>
    </xdr:from>
    <xdr:to xmlns:xdr="http://schemas.openxmlformats.org/drawingml/2006/spreadsheetDrawing">
      <xdr:col>50</xdr:col>
      <xdr:colOff>114300</xdr:colOff>
      <xdr:row>77</xdr:row>
      <xdr:rowOff>113665</xdr:rowOff>
    </xdr:to>
    <xdr:cxnSp macro="">
      <xdr:nvCxnSpPr>
        <xdr:cNvPr id="412" name="直線コネクタ 411"/>
        <xdr:cNvCxnSpPr/>
      </xdr:nvCxnSpPr>
      <xdr:spPr>
        <a:xfrm>
          <a:off x="8750300" y="1327467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29845</xdr:rowOff>
    </xdr:from>
    <xdr:ext cx="527050" cy="251460"/>
    <xdr:sp macro="" textlink="">
      <xdr:nvSpPr>
        <xdr:cNvPr id="414" name="テキスト ボックス 413"/>
        <xdr:cNvSpPr txBox="1"/>
      </xdr:nvSpPr>
      <xdr:spPr>
        <a:xfrm>
          <a:off x="9371965" y="12888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73025</xdr:rowOff>
    </xdr:from>
    <xdr:to xmlns:xdr="http://schemas.openxmlformats.org/drawingml/2006/spreadsheetDrawing">
      <xdr:col>45</xdr:col>
      <xdr:colOff>177800</xdr:colOff>
      <xdr:row>77</xdr:row>
      <xdr:rowOff>85090</xdr:rowOff>
    </xdr:to>
    <xdr:cxnSp macro="">
      <xdr:nvCxnSpPr>
        <xdr:cNvPr id="415" name="直線コネクタ 414"/>
        <xdr:cNvCxnSpPr/>
      </xdr:nvCxnSpPr>
      <xdr:spPr>
        <a:xfrm flipV="1">
          <a:off x="7861300" y="132746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34290</xdr:rowOff>
    </xdr:from>
    <xdr:ext cx="527050" cy="259080"/>
    <xdr:sp macro="" textlink="">
      <xdr:nvSpPr>
        <xdr:cNvPr id="417" name="テキスト ボックス 416"/>
        <xdr:cNvSpPr txBox="1"/>
      </xdr:nvSpPr>
      <xdr:spPr>
        <a:xfrm>
          <a:off x="8482965" y="12893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85090</xdr:rowOff>
    </xdr:from>
    <xdr:to xmlns:xdr="http://schemas.openxmlformats.org/drawingml/2006/spreadsheetDrawing">
      <xdr:col>41</xdr:col>
      <xdr:colOff>50800</xdr:colOff>
      <xdr:row>77</xdr:row>
      <xdr:rowOff>143510</xdr:rowOff>
    </xdr:to>
    <xdr:cxnSp macro="">
      <xdr:nvCxnSpPr>
        <xdr:cNvPr id="418" name="直線コネクタ 417"/>
        <xdr:cNvCxnSpPr/>
      </xdr:nvCxnSpPr>
      <xdr:spPr>
        <a:xfrm flipV="1">
          <a:off x="6972300" y="132867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19050</xdr:rowOff>
    </xdr:from>
    <xdr:ext cx="527050" cy="251460"/>
    <xdr:sp macro="" textlink="">
      <xdr:nvSpPr>
        <xdr:cNvPr id="420" name="テキスト ボックス 419"/>
        <xdr:cNvSpPr txBox="1"/>
      </xdr:nvSpPr>
      <xdr:spPr>
        <a:xfrm>
          <a:off x="7593965" y="12877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170180</xdr:rowOff>
    </xdr:from>
    <xdr:ext cx="527050" cy="259080"/>
    <xdr:sp macro="" textlink="">
      <xdr:nvSpPr>
        <xdr:cNvPr id="422" name="テキスト ボックス 421"/>
        <xdr:cNvSpPr txBox="1"/>
      </xdr:nvSpPr>
      <xdr:spPr>
        <a:xfrm>
          <a:off x="6704965" y="130289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55245</xdr:rowOff>
    </xdr:from>
    <xdr:to xmlns:xdr="http://schemas.openxmlformats.org/drawingml/2006/spreadsheetDrawing">
      <xdr:col>55</xdr:col>
      <xdr:colOff>50800</xdr:colOff>
      <xdr:row>77</xdr:row>
      <xdr:rowOff>156845</xdr:rowOff>
    </xdr:to>
    <xdr:sp macro="" textlink="">
      <xdr:nvSpPr>
        <xdr:cNvPr id="428" name="楕円 427"/>
        <xdr:cNvSpPr/>
      </xdr:nvSpPr>
      <xdr:spPr>
        <a:xfrm>
          <a:off x="104267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33655</xdr:rowOff>
    </xdr:from>
    <xdr:ext cx="534670" cy="258445"/>
    <xdr:sp macro="" textlink="">
      <xdr:nvSpPr>
        <xdr:cNvPr id="429" name="商工費該当値テキスト"/>
        <xdr:cNvSpPr txBox="1"/>
      </xdr:nvSpPr>
      <xdr:spPr>
        <a:xfrm>
          <a:off x="10528300" y="13235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63500</xdr:rowOff>
    </xdr:from>
    <xdr:to xmlns:xdr="http://schemas.openxmlformats.org/drawingml/2006/spreadsheetDrawing">
      <xdr:col>50</xdr:col>
      <xdr:colOff>165100</xdr:colOff>
      <xdr:row>77</xdr:row>
      <xdr:rowOff>164465</xdr:rowOff>
    </xdr:to>
    <xdr:sp macro="" textlink="">
      <xdr:nvSpPr>
        <xdr:cNvPr id="430" name="楕円 429"/>
        <xdr:cNvSpPr/>
      </xdr:nvSpPr>
      <xdr:spPr>
        <a:xfrm>
          <a:off x="9588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155575</xdr:rowOff>
    </xdr:from>
    <xdr:ext cx="527050" cy="251460"/>
    <xdr:sp macro="" textlink="">
      <xdr:nvSpPr>
        <xdr:cNvPr id="431" name="テキスト ボックス 430"/>
        <xdr:cNvSpPr txBox="1"/>
      </xdr:nvSpPr>
      <xdr:spPr>
        <a:xfrm>
          <a:off x="9371965" y="133572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22225</xdr:rowOff>
    </xdr:from>
    <xdr:to xmlns:xdr="http://schemas.openxmlformats.org/drawingml/2006/spreadsheetDrawing">
      <xdr:col>46</xdr:col>
      <xdr:colOff>38100</xdr:colOff>
      <xdr:row>77</xdr:row>
      <xdr:rowOff>123825</xdr:rowOff>
    </xdr:to>
    <xdr:sp macro="" textlink="">
      <xdr:nvSpPr>
        <xdr:cNvPr id="432" name="楕円 431"/>
        <xdr:cNvSpPr/>
      </xdr:nvSpPr>
      <xdr:spPr>
        <a:xfrm>
          <a:off x="8699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114935</xdr:rowOff>
    </xdr:from>
    <xdr:ext cx="527050" cy="259080"/>
    <xdr:sp macro="" textlink="">
      <xdr:nvSpPr>
        <xdr:cNvPr id="433" name="テキスト ボックス 432"/>
        <xdr:cNvSpPr txBox="1"/>
      </xdr:nvSpPr>
      <xdr:spPr>
        <a:xfrm>
          <a:off x="8482965" y="133165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34290</xdr:rowOff>
    </xdr:from>
    <xdr:to xmlns:xdr="http://schemas.openxmlformats.org/drawingml/2006/spreadsheetDrawing">
      <xdr:col>41</xdr:col>
      <xdr:colOff>101600</xdr:colOff>
      <xdr:row>77</xdr:row>
      <xdr:rowOff>135890</xdr:rowOff>
    </xdr:to>
    <xdr:sp macro="" textlink="">
      <xdr:nvSpPr>
        <xdr:cNvPr id="434" name="楕円 433"/>
        <xdr:cNvSpPr/>
      </xdr:nvSpPr>
      <xdr:spPr>
        <a:xfrm>
          <a:off x="7810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127000</xdr:rowOff>
    </xdr:from>
    <xdr:ext cx="527050" cy="259080"/>
    <xdr:sp macro="" textlink="">
      <xdr:nvSpPr>
        <xdr:cNvPr id="435" name="テキスト ボックス 434"/>
        <xdr:cNvSpPr txBox="1"/>
      </xdr:nvSpPr>
      <xdr:spPr>
        <a:xfrm>
          <a:off x="7593965" y="13328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92710</xdr:rowOff>
    </xdr:from>
    <xdr:to xmlns:xdr="http://schemas.openxmlformats.org/drawingml/2006/spreadsheetDrawing">
      <xdr:col>36</xdr:col>
      <xdr:colOff>165100</xdr:colOff>
      <xdr:row>78</xdr:row>
      <xdr:rowOff>22860</xdr:rowOff>
    </xdr:to>
    <xdr:sp macro="" textlink="">
      <xdr:nvSpPr>
        <xdr:cNvPr id="436" name="楕円 435"/>
        <xdr:cNvSpPr/>
      </xdr:nvSpPr>
      <xdr:spPr>
        <a:xfrm>
          <a:off x="6921500" y="132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13970</xdr:rowOff>
    </xdr:from>
    <xdr:ext cx="527050" cy="259080"/>
    <xdr:sp macro="" textlink="">
      <xdr:nvSpPr>
        <xdr:cNvPr id="437" name="テキスト ボックス 436"/>
        <xdr:cNvSpPr txBox="1"/>
      </xdr:nvSpPr>
      <xdr:spPr>
        <a:xfrm>
          <a:off x="6704965" y="13387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6" name="テキスト ボックス 445"/>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300" cy="251460"/>
    <xdr:sp macro="" textlink="">
      <xdr:nvSpPr>
        <xdr:cNvPr id="448" name="テキスト ボックス 447"/>
        <xdr:cNvSpPr txBox="1"/>
      </xdr:nvSpPr>
      <xdr:spPr>
        <a:xfrm>
          <a:off x="6355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54" name="テキスト ボックス 453"/>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8010" cy="259080"/>
    <xdr:sp macro="" textlink="">
      <xdr:nvSpPr>
        <xdr:cNvPr id="456" name="テキスト ボックス 455"/>
        <xdr:cNvSpPr txBox="1"/>
      </xdr:nvSpPr>
      <xdr:spPr>
        <a:xfrm>
          <a:off x="6008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8" name="テキスト ボックス 457"/>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60" name="テキスト ボックス 459"/>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3175</xdr:rowOff>
    </xdr:from>
    <xdr:to xmlns:xdr="http://schemas.openxmlformats.org/drawingml/2006/spreadsheetDrawing">
      <xdr:col>55</xdr:col>
      <xdr:colOff>0</xdr:colOff>
      <xdr:row>98</xdr:row>
      <xdr:rowOff>3175</xdr:rowOff>
    </xdr:to>
    <xdr:cxnSp macro="">
      <xdr:nvCxnSpPr>
        <xdr:cNvPr id="467" name="直線コネクタ 466"/>
        <xdr:cNvCxnSpPr/>
      </xdr:nvCxnSpPr>
      <xdr:spPr>
        <a:xfrm>
          <a:off x="9639300" y="168052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51460"/>
    <xdr:sp macro="" textlink="">
      <xdr:nvSpPr>
        <xdr:cNvPr id="468" name="土木費平均値テキスト"/>
        <xdr:cNvSpPr txBox="1"/>
      </xdr:nvSpPr>
      <xdr:spPr>
        <a:xfrm>
          <a:off x="10528300" y="1645729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99695</xdr:rowOff>
    </xdr:from>
    <xdr:to xmlns:xdr="http://schemas.openxmlformats.org/drawingml/2006/spreadsheetDrawing">
      <xdr:col>50</xdr:col>
      <xdr:colOff>114300</xdr:colOff>
      <xdr:row>98</xdr:row>
      <xdr:rowOff>3175</xdr:rowOff>
    </xdr:to>
    <xdr:cxnSp macro="">
      <xdr:nvCxnSpPr>
        <xdr:cNvPr id="470" name="直線コネクタ 469"/>
        <xdr:cNvCxnSpPr/>
      </xdr:nvCxnSpPr>
      <xdr:spPr>
        <a:xfrm>
          <a:off x="8750300" y="1673034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27050" cy="251460"/>
    <xdr:sp macro="" textlink="">
      <xdr:nvSpPr>
        <xdr:cNvPr id="472" name="テキスト ボックス 471"/>
        <xdr:cNvSpPr txBox="1"/>
      </xdr:nvSpPr>
      <xdr:spPr>
        <a:xfrm>
          <a:off x="9371965" y="16362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99695</xdr:rowOff>
    </xdr:from>
    <xdr:to xmlns:xdr="http://schemas.openxmlformats.org/drawingml/2006/spreadsheetDrawing">
      <xdr:col>45</xdr:col>
      <xdr:colOff>177800</xdr:colOff>
      <xdr:row>98</xdr:row>
      <xdr:rowOff>0</xdr:rowOff>
    </xdr:to>
    <xdr:cxnSp macro="">
      <xdr:nvCxnSpPr>
        <xdr:cNvPr id="473" name="直線コネクタ 472"/>
        <xdr:cNvCxnSpPr/>
      </xdr:nvCxnSpPr>
      <xdr:spPr>
        <a:xfrm flipV="1">
          <a:off x="7861300" y="167303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27050" cy="251460"/>
    <xdr:sp macro="" textlink="">
      <xdr:nvSpPr>
        <xdr:cNvPr id="475" name="テキスト ボックス 474"/>
        <xdr:cNvSpPr txBox="1"/>
      </xdr:nvSpPr>
      <xdr:spPr>
        <a:xfrm>
          <a:off x="8482965" y="163645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0</xdr:rowOff>
    </xdr:from>
    <xdr:to xmlns:xdr="http://schemas.openxmlformats.org/drawingml/2006/spreadsheetDrawing">
      <xdr:col>41</xdr:col>
      <xdr:colOff>50800</xdr:colOff>
      <xdr:row>98</xdr:row>
      <xdr:rowOff>161925</xdr:rowOff>
    </xdr:to>
    <xdr:cxnSp macro="">
      <xdr:nvCxnSpPr>
        <xdr:cNvPr id="476" name="直線コネクタ 475"/>
        <xdr:cNvCxnSpPr/>
      </xdr:nvCxnSpPr>
      <xdr:spPr>
        <a:xfrm flipV="1">
          <a:off x="6972300" y="16802100"/>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27050" cy="251460"/>
    <xdr:sp macro="" textlink="">
      <xdr:nvSpPr>
        <xdr:cNvPr id="478" name="テキスト ボックス 477"/>
        <xdr:cNvSpPr txBox="1"/>
      </xdr:nvSpPr>
      <xdr:spPr>
        <a:xfrm>
          <a:off x="7593965" y="16351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8890</xdr:rowOff>
    </xdr:from>
    <xdr:ext cx="527050" cy="251460"/>
    <xdr:sp macro="" textlink="">
      <xdr:nvSpPr>
        <xdr:cNvPr id="480" name="テキスト ボックス 479"/>
        <xdr:cNvSpPr txBox="1"/>
      </xdr:nvSpPr>
      <xdr:spPr>
        <a:xfrm>
          <a:off x="6704965" y="164680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123825</xdr:rowOff>
    </xdr:from>
    <xdr:to xmlns:xdr="http://schemas.openxmlformats.org/drawingml/2006/spreadsheetDrawing">
      <xdr:col>55</xdr:col>
      <xdr:colOff>50800</xdr:colOff>
      <xdr:row>98</xdr:row>
      <xdr:rowOff>53975</xdr:rowOff>
    </xdr:to>
    <xdr:sp macro="" textlink="">
      <xdr:nvSpPr>
        <xdr:cNvPr id="486" name="楕円 485"/>
        <xdr:cNvSpPr/>
      </xdr:nvSpPr>
      <xdr:spPr>
        <a:xfrm>
          <a:off x="104267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102235</xdr:rowOff>
    </xdr:from>
    <xdr:ext cx="534670" cy="258445"/>
    <xdr:sp macro="" textlink="">
      <xdr:nvSpPr>
        <xdr:cNvPr id="487" name="土木費該当値テキスト"/>
        <xdr:cNvSpPr txBox="1"/>
      </xdr:nvSpPr>
      <xdr:spPr>
        <a:xfrm>
          <a:off x="10528300" y="16732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123825</xdr:rowOff>
    </xdr:from>
    <xdr:to xmlns:xdr="http://schemas.openxmlformats.org/drawingml/2006/spreadsheetDrawing">
      <xdr:col>50</xdr:col>
      <xdr:colOff>165100</xdr:colOff>
      <xdr:row>98</xdr:row>
      <xdr:rowOff>53975</xdr:rowOff>
    </xdr:to>
    <xdr:sp macro="" textlink="">
      <xdr:nvSpPr>
        <xdr:cNvPr id="488" name="楕円 487"/>
        <xdr:cNvSpPr/>
      </xdr:nvSpPr>
      <xdr:spPr>
        <a:xfrm>
          <a:off x="958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45085</xdr:rowOff>
    </xdr:from>
    <xdr:ext cx="527050" cy="258445"/>
    <xdr:sp macro="" textlink="">
      <xdr:nvSpPr>
        <xdr:cNvPr id="489" name="テキスト ボックス 488"/>
        <xdr:cNvSpPr txBox="1"/>
      </xdr:nvSpPr>
      <xdr:spPr>
        <a:xfrm>
          <a:off x="9371965" y="1684718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48895</xdr:rowOff>
    </xdr:from>
    <xdr:to xmlns:xdr="http://schemas.openxmlformats.org/drawingml/2006/spreadsheetDrawing">
      <xdr:col>46</xdr:col>
      <xdr:colOff>38100</xdr:colOff>
      <xdr:row>97</xdr:row>
      <xdr:rowOff>150495</xdr:rowOff>
    </xdr:to>
    <xdr:sp macro="" textlink="">
      <xdr:nvSpPr>
        <xdr:cNvPr id="490" name="楕円 489"/>
        <xdr:cNvSpPr/>
      </xdr:nvSpPr>
      <xdr:spPr>
        <a:xfrm>
          <a:off x="8699500" y="166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141605</xdr:rowOff>
    </xdr:from>
    <xdr:ext cx="527050" cy="259080"/>
    <xdr:sp macro="" textlink="">
      <xdr:nvSpPr>
        <xdr:cNvPr id="491" name="テキスト ボックス 490"/>
        <xdr:cNvSpPr txBox="1"/>
      </xdr:nvSpPr>
      <xdr:spPr>
        <a:xfrm>
          <a:off x="8482965" y="167722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120650</xdr:rowOff>
    </xdr:from>
    <xdr:to xmlns:xdr="http://schemas.openxmlformats.org/drawingml/2006/spreadsheetDrawing">
      <xdr:col>41</xdr:col>
      <xdr:colOff>101600</xdr:colOff>
      <xdr:row>98</xdr:row>
      <xdr:rowOff>50800</xdr:rowOff>
    </xdr:to>
    <xdr:sp macro="" textlink="">
      <xdr:nvSpPr>
        <xdr:cNvPr id="492" name="楕円 491"/>
        <xdr:cNvSpPr/>
      </xdr:nvSpPr>
      <xdr:spPr>
        <a:xfrm>
          <a:off x="7810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41910</xdr:rowOff>
    </xdr:from>
    <xdr:ext cx="527050" cy="251460"/>
    <xdr:sp macro="" textlink="">
      <xdr:nvSpPr>
        <xdr:cNvPr id="493" name="テキスト ボックス 492"/>
        <xdr:cNvSpPr txBox="1"/>
      </xdr:nvSpPr>
      <xdr:spPr>
        <a:xfrm>
          <a:off x="7593965" y="168440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111125</xdr:rowOff>
    </xdr:from>
    <xdr:to xmlns:xdr="http://schemas.openxmlformats.org/drawingml/2006/spreadsheetDrawing">
      <xdr:col>36</xdr:col>
      <xdr:colOff>165100</xdr:colOff>
      <xdr:row>99</xdr:row>
      <xdr:rowOff>41275</xdr:rowOff>
    </xdr:to>
    <xdr:sp macro="" textlink="">
      <xdr:nvSpPr>
        <xdr:cNvPr id="494" name="楕円 493"/>
        <xdr:cNvSpPr/>
      </xdr:nvSpPr>
      <xdr:spPr>
        <a:xfrm>
          <a:off x="6921500" y="16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32385</xdr:rowOff>
    </xdr:from>
    <xdr:ext cx="527050" cy="251460"/>
    <xdr:sp macro="" textlink="">
      <xdr:nvSpPr>
        <xdr:cNvPr id="495" name="テキスト ボックス 494"/>
        <xdr:cNvSpPr txBox="1"/>
      </xdr:nvSpPr>
      <xdr:spPr>
        <a:xfrm>
          <a:off x="6704965" y="170059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4" name="テキスト ボックス 503"/>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300" cy="259080"/>
    <xdr:sp macro="" textlink="">
      <xdr:nvSpPr>
        <xdr:cNvPr id="507" name="テキスト ボックス 506"/>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509" name="テキスト ボックス 508"/>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3" name="テキスト ボックス 512"/>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8010" cy="258445"/>
    <xdr:sp macro="" textlink="">
      <xdr:nvSpPr>
        <xdr:cNvPr id="515" name="テキスト ボックス 514"/>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010" cy="259080"/>
    <xdr:sp macro="" textlink="">
      <xdr:nvSpPr>
        <xdr:cNvPr id="517" name="テキスト ボックス 516"/>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19" name="テキスト ボックス 518"/>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74930</xdr:rowOff>
    </xdr:from>
    <xdr:to xmlns:xdr="http://schemas.openxmlformats.org/drawingml/2006/spreadsheetDrawing">
      <xdr:col>85</xdr:col>
      <xdr:colOff>127000</xdr:colOff>
      <xdr:row>38</xdr:row>
      <xdr:rowOff>91440</xdr:rowOff>
    </xdr:to>
    <xdr:cxnSp macro="">
      <xdr:nvCxnSpPr>
        <xdr:cNvPr id="526" name="直線コネクタ 525"/>
        <xdr:cNvCxnSpPr/>
      </xdr:nvCxnSpPr>
      <xdr:spPr>
        <a:xfrm flipV="1">
          <a:off x="15481300" y="65900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166370</xdr:rowOff>
    </xdr:from>
    <xdr:ext cx="534670" cy="251460"/>
    <xdr:sp macro="" textlink="">
      <xdr:nvSpPr>
        <xdr:cNvPr id="527" name="消防費平均値テキスト"/>
        <xdr:cNvSpPr txBox="1"/>
      </xdr:nvSpPr>
      <xdr:spPr>
        <a:xfrm>
          <a:off x="16370300" y="6338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91440</xdr:rowOff>
    </xdr:from>
    <xdr:to xmlns:xdr="http://schemas.openxmlformats.org/drawingml/2006/spreadsheetDrawing">
      <xdr:col>81</xdr:col>
      <xdr:colOff>50800</xdr:colOff>
      <xdr:row>38</xdr:row>
      <xdr:rowOff>92075</xdr:rowOff>
    </xdr:to>
    <xdr:cxnSp macro="">
      <xdr:nvCxnSpPr>
        <xdr:cNvPr id="529" name="直線コネクタ 528"/>
        <xdr:cNvCxnSpPr/>
      </xdr:nvCxnSpPr>
      <xdr:spPr>
        <a:xfrm flipV="1">
          <a:off x="14592300" y="6606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103505</xdr:rowOff>
    </xdr:from>
    <xdr:ext cx="527050" cy="259080"/>
    <xdr:sp macro="" textlink="">
      <xdr:nvSpPr>
        <xdr:cNvPr id="531" name="テキスト ボックス 530"/>
        <xdr:cNvSpPr txBox="1"/>
      </xdr:nvSpPr>
      <xdr:spPr>
        <a:xfrm>
          <a:off x="15213965" y="6275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92075</xdr:rowOff>
    </xdr:from>
    <xdr:to xmlns:xdr="http://schemas.openxmlformats.org/drawingml/2006/spreadsheetDrawing">
      <xdr:col>76</xdr:col>
      <xdr:colOff>114300</xdr:colOff>
      <xdr:row>38</xdr:row>
      <xdr:rowOff>97790</xdr:rowOff>
    </xdr:to>
    <xdr:cxnSp macro="">
      <xdr:nvCxnSpPr>
        <xdr:cNvPr id="532" name="直線コネクタ 531"/>
        <xdr:cNvCxnSpPr/>
      </xdr:nvCxnSpPr>
      <xdr:spPr>
        <a:xfrm flipV="1">
          <a:off x="13703300" y="66071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104140</xdr:rowOff>
    </xdr:from>
    <xdr:ext cx="527050" cy="259080"/>
    <xdr:sp macro="" textlink="">
      <xdr:nvSpPr>
        <xdr:cNvPr id="534" name="テキスト ボックス 533"/>
        <xdr:cNvSpPr txBox="1"/>
      </xdr:nvSpPr>
      <xdr:spPr>
        <a:xfrm>
          <a:off x="14324965" y="6276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97790</xdr:rowOff>
    </xdr:from>
    <xdr:to xmlns:xdr="http://schemas.openxmlformats.org/drawingml/2006/spreadsheetDrawing">
      <xdr:col>71</xdr:col>
      <xdr:colOff>177800</xdr:colOff>
      <xdr:row>38</xdr:row>
      <xdr:rowOff>105410</xdr:rowOff>
    </xdr:to>
    <xdr:cxnSp macro="">
      <xdr:nvCxnSpPr>
        <xdr:cNvPr id="535" name="直線コネクタ 534"/>
        <xdr:cNvCxnSpPr/>
      </xdr:nvCxnSpPr>
      <xdr:spPr>
        <a:xfrm flipV="1">
          <a:off x="12814300" y="6612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27050" cy="259080"/>
    <xdr:sp macro="" textlink="">
      <xdr:nvSpPr>
        <xdr:cNvPr id="537" name="テキスト ボックス 536"/>
        <xdr:cNvSpPr txBox="1"/>
      </xdr:nvSpPr>
      <xdr:spPr>
        <a:xfrm>
          <a:off x="13435965" y="6266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27050" cy="251460"/>
    <xdr:sp macro="" textlink="">
      <xdr:nvSpPr>
        <xdr:cNvPr id="539" name="テキスト ボックス 538"/>
        <xdr:cNvSpPr txBox="1"/>
      </xdr:nvSpPr>
      <xdr:spPr>
        <a:xfrm>
          <a:off x="12546965" y="62826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23495</xdr:rowOff>
    </xdr:from>
    <xdr:to xmlns:xdr="http://schemas.openxmlformats.org/drawingml/2006/spreadsheetDrawing">
      <xdr:col>85</xdr:col>
      <xdr:colOff>177800</xdr:colOff>
      <xdr:row>38</xdr:row>
      <xdr:rowOff>125095</xdr:rowOff>
    </xdr:to>
    <xdr:sp macro="" textlink="">
      <xdr:nvSpPr>
        <xdr:cNvPr id="545" name="楕円 544"/>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121285</xdr:rowOff>
    </xdr:from>
    <xdr:ext cx="534670" cy="251460"/>
    <xdr:sp macro="" textlink="">
      <xdr:nvSpPr>
        <xdr:cNvPr id="546" name="消防費該当値テキスト"/>
        <xdr:cNvSpPr txBox="1"/>
      </xdr:nvSpPr>
      <xdr:spPr>
        <a:xfrm>
          <a:off x="16370300" y="64649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40640</xdr:rowOff>
    </xdr:from>
    <xdr:to xmlns:xdr="http://schemas.openxmlformats.org/drawingml/2006/spreadsheetDrawing">
      <xdr:col>81</xdr:col>
      <xdr:colOff>101600</xdr:colOff>
      <xdr:row>38</xdr:row>
      <xdr:rowOff>142240</xdr:rowOff>
    </xdr:to>
    <xdr:sp macro="" textlink="">
      <xdr:nvSpPr>
        <xdr:cNvPr id="547" name="楕円 546"/>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133350</xdr:rowOff>
    </xdr:from>
    <xdr:ext cx="527050" cy="251460"/>
    <xdr:sp macro="" textlink="">
      <xdr:nvSpPr>
        <xdr:cNvPr id="548" name="テキスト ボックス 547"/>
        <xdr:cNvSpPr txBox="1"/>
      </xdr:nvSpPr>
      <xdr:spPr>
        <a:xfrm>
          <a:off x="15213965" y="66484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41275</xdr:rowOff>
    </xdr:from>
    <xdr:to xmlns:xdr="http://schemas.openxmlformats.org/drawingml/2006/spreadsheetDrawing">
      <xdr:col>76</xdr:col>
      <xdr:colOff>165100</xdr:colOff>
      <xdr:row>38</xdr:row>
      <xdr:rowOff>143510</xdr:rowOff>
    </xdr:to>
    <xdr:sp macro="" textlink="">
      <xdr:nvSpPr>
        <xdr:cNvPr id="549" name="楕円 548"/>
        <xdr:cNvSpPr/>
      </xdr:nvSpPr>
      <xdr:spPr>
        <a:xfrm>
          <a:off x="14541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133985</xdr:rowOff>
    </xdr:from>
    <xdr:ext cx="527050" cy="251460"/>
    <xdr:sp macro="" textlink="">
      <xdr:nvSpPr>
        <xdr:cNvPr id="550" name="テキスト ボックス 549"/>
        <xdr:cNvSpPr txBox="1"/>
      </xdr:nvSpPr>
      <xdr:spPr>
        <a:xfrm>
          <a:off x="14324965" y="66490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46990</xdr:rowOff>
    </xdr:from>
    <xdr:to xmlns:xdr="http://schemas.openxmlformats.org/drawingml/2006/spreadsheetDrawing">
      <xdr:col>72</xdr:col>
      <xdr:colOff>38100</xdr:colOff>
      <xdr:row>38</xdr:row>
      <xdr:rowOff>148590</xdr:rowOff>
    </xdr:to>
    <xdr:sp macro="" textlink="">
      <xdr:nvSpPr>
        <xdr:cNvPr id="551" name="楕円 550"/>
        <xdr:cNvSpPr/>
      </xdr:nvSpPr>
      <xdr:spPr>
        <a:xfrm>
          <a:off x="13652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139700</xdr:rowOff>
    </xdr:from>
    <xdr:ext cx="527050" cy="259080"/>
    <xdr:sp macro="" textlink="">
      <xdr:nvSpPr>
        <xdr:cNvPr id="552" name="テキスト ボックス 551"/>
        <xdr:cNvSpPr txBox="1"/>
      </xdr:nvSpPr>
      <xdr:spPr>
        <a:xfrm>
          <a:off x="13435965" y="6654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54610</xdr:rowOff>
    </xdr:from>
    <xdr:to xmlns:xdr="http://schemas.openxmlformats.org/drawingml/2006/spreadsheetDrawing">
      <xdr:col>67</xdr:col>
      <xdr:colOff>101600</xdr:colOff>
      <xdr:row>38</xdr:row>
      <xdr:rowOff>156210</xdr:rowOff>
    </xdr:to>
    <xdr:sp macro="" textlink="">
      <xdr:nvSpPr>
        <xdr:cNvPr id="553" name="楕円 552"/>
        <xdr:cNvSpPr/>
      </xdr:nvSpPr>
      <xdr:spPr>
        <a:xfrm>
          <a:off x="12763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147320</xdr:rowOff>
    </xdr:from>
    <xdr:ext cx="527050" cy="259080"/>
    <xdr:sp macro="" textlink="">
      <xdr:nvSpPr>
        <xdr:cNvPr id="554" name="テキスト ボックス 553"/>
        <xdr:cNvSpPr txBox="1"/>
      </xdr:nvSpPr>
      <xdr:spPr>
        <a:xfrm>
          <a:off x="12546965" y="6662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3" name="テキスト ボックス 562"/>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1300" cy="251460"/>
    <xdr:sp macro="" textlink="">
      <xdr:nvSpPr>
        <xdr:cNvPr id="565" name="テキスト ボックス 564"/>
        <xdr:cNvSpPr txBox="1"/>
      </xdr:nvSpPr>
      <xdr:spPr>
        <a:xfrm>
          <a:off x="12197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1460"/>
    <xdr:sp macro="" textlink="">
      <xdr:nvSpPr>
        <xdr:cNvPr id="569" name="テキスト ボックス 568"/>
        <xdr:cNvSpPr txBox="1"/>
      </xdr:nvSpPr>
      <xdr:spPr>
        <a:xfrm>
          <a:off x="11914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88010" cy="251460"/>
    <xdr:sp macro="" textlink="">
      <xdr:nvSpPr>
        <xdr:cNvPr id="573" name="テキスト ボックス 572"/>
        <xdr:cNvSpPr txBox="1"/>
      </xdr:nvSpPr>
      <xdr:spPr>
        <a:xfrm>
          <a:off x="11850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88010" cy="258445"/>
    <xdr:sp macro="" textlink="">
      <xdr:nvSpPr>
        <xdr:cNvPr id="575" name="テキスト ボックス 574"/>
        <xdr:cNvSpPr txBox="1"/>
      </xdr:nvSpPr>
      <xdr:spPr>
        <a:xfrm>
          <a:off x="11850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88010" cy="259080"/>
    <xdr:sp macro="" textlink="">
      <xdr:nvSpPr>
        <xdr:cNvPr id="577" name="テキスト ボックス 576"/>
        <xdr:cNvSpPr txBox="1"/>
      </xdr:nvSpPr>
      <xdr:spPr>
        <a:xfrm>
          <a:off x="11850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79" name="テキスト ボックス 578"/>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51460"/>
    <xdr:sp macro="" textlink="">
      <xdr:nvSpPr>
        <xdr:cNvPr id="584" name="教育費最大値テキスト"/>
        <xdr:cNvSpPr txBox="1"/>
      </xdr:nvSpPr>
      <xdr:spPr>
        <a:xfrm>
          <a:off x="16370300" y="83756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76835</xdr:rowOff>
    </xdr:from>
    <xdr:to xmlns:xdr="http://schemas.openxmlformats.org/drawingml/2006/spreadsheetDrawing">
      <xdr:col>85</xdr:col>
      <xdr:colOff>127000</xdr:colOff>
      <xdr:row>58</xdr:row>
      <xdr:rowOff>80010</xdr:rowOff>
    </xdr:to>
    <xdr:cxnSp macro="">
      <xdr:nvCxnSpPr>
        <xdr:cNvPr id="586" name="直線コネクタ 585"/>
        <xdr:cNvCxnSpPr/>
      </xdr:nvCxnSpPr>
      <xdr:spPr>
        <a:xfrm flipV="1">
          <a:off x="15481300" y="100209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47625</xdr:rowOff>
    </xdr:from>
    <xdr:ext cx="534670" cy="259080"/>
    <xdr:sp macro="" textlink="">
      <xdr:nvSpPr>
        <xdr:cNvPr id="587" name="教育費平均値テキスト"/>
        <xdr:cNvSpPr txBox="1"/>
      </xdr:nvSpPr>
      <xdr:spPr>
        <a:xfrm>
          <a:off x="16370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80010</xdr:rowOff>
    </xdr:from>
    <xdr:to xmlns:xdr="http://schemas.openxmlformats.org/drawingml/2006/spreadsheetDrawing">
      <xdr:col>81</xdr:col>
      <xdr:colOff>50800</xdr:colOff>
      <xdr:row>58</xdr:row>
      <xdr:rowOff>128905</xdr:rowOff>
    </xdr:to>
    <xdr:cxnSp macro="">
      <xdr:nvCxnSpPr>
        <xdr:cNvPr id="589" name="直線コネクタ 588"/>
        <xdr:cNvCxnSpPr/>
      </xdr:nvCxnSpPr>
      <xdr:spPr>
        <a:xfrm flipV="1">
          <a:off x="14592300" y="100241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27050" cy="259080"/>
    <xdr:sp macro="" textlink="">
      <xdr:nvSpPr>
        <xdr:cNvPr id="591" name="テキスト ボックス 590"/>
        <xdr:cNvSpPr txBox="1"/>
      </xdr:nvSpPr>
      <xdr:spPr>
        <a:xfrm>
          <a:off x="15213965" y="9612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114935</xdr:rowOff>
    </xdr:from>
    <xdr:to xmlns:xdr="http://schemas.openxmlformats.org/drawingml/2006/spreadsheetDrawing">
      <xdr:col>76</xdr:col>
      <xdr:colOff>114300</xdr:colOff>
      <xdr:row>58</xdr:row>
      <xdr:rowOff>128905</xdr:rowOff>
    </xdr:to>
    <xdr:cxnSp macro="">
      <xdr:nvCxnSpPr>
        <xdr:cNvPr id="592" name="直線コネクタ 591"/>
        <xdr:cNvCxnSpPr/>
      </xdr:nvCxnSpPr>
      <xdr:spPr>
        <a:xfrm>
          <a:off x="13703300" y="971613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27050" cy="251460"/>
    <xdr:sp macro="" textlink="">
      <xdr:nvSpPr>
        <xdr:cNvPr id="594" name="テキスト ボックス 593"/>
        <xdr:cNvSpPr txBox="1"/>
      </xdr:nvSpPr>
      <xdr:spPr>
        <a:xfrm>
          <a:off x="14324965" y="9608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114935</xdr:rowOff>
    </xdr:from>
    <xdr:to xmlns:xdr="http://schemas.openxmlformats.org/drawingml/2006/spreadsheetDrawing">
      <xdr:col>71</xdr:col>
      <xdr:colOff>177800</xdr:colOff>
      <xdr:row>57</xdr:row>
      <xdr:rowOff>164465</xdr:rowOff>
    </xdr:to>
    <xdr:cxnSp macro="">
      <xdr:nvCxnSpPr>
        <xdr:cNvPr id="595" name="直線コネクタ 594"/>
        <xdr:cNvCxnSpPr/>
      </xdr:nvCxnSpPr>
      <xdr:spPr>
        <a:xfrm flipV="1">
          <a:off x="12814300" y="9716135"/>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137160</xdr:rowOff>
    </xdr:from>
    <xdr:ext cx="527050" cy="259080"/>
    <xdr:sp macro="" textlink="">
      <xdr:nvSpPr>
        <xdr:cNvPr id="597" name="テキスト ボックス 596"/>
        <xdr:cNvSpPr txBox="1"/>
      </xdr:nvSpPr>
      <xdr:spPr>
        <a:xfrm>
          <a:off x="13435965" y="99098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27050" cy="251460"/>
    <xdr:sp macro="" textlink="">
      <xdr:nvSpPr>
        <xdr:cNvPr id="599" name="テキスト ボックス 598"/>
        <xdr:cNvSpPr txBox="1"/>
      </xdr:nvSpPr>
      <xdr:spPr>
        <a:xfrm>
          <a:off x="12546965" y="96424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26035</xdr:rowOff>
    </xdr:from>
    <xdr:to xmlns:xdr="http://schemas.openxmlformats.org/drawingml/2006/spreadsheetDrawing">
      <xdr:col>85</xdr:col>
      <xdr:colOff>177800</xdr:colOff>
      <xdr:row>58</xdr:row>
      <xdr:rowOff>127635</xdr:rowOff>
    </xdr:to>
    <xdr:sp macro="" textlink="">
      <xdr:nvSpPr>
        <xdr:cNvPr id="605" name="楕円 604"/>
        <xdr:cNvSpPr/>
      </xdr:nvSpPr>
      <xdr:spPr>
        <a:xfrm>
          <a:off x="162687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4445</xdr:rowOff>
    </xdr:from>
    <xdr:ext cx="534670" cy="259080"/>
    <xdr:sp macro="" textlink="">
      <xdr:nvSpPr>
        <xdr:cNvPr id="606" name="教育費該当値テキスト"/>
        <xdr:cNvSpPr txBox="1"/>
      </xdr:nvSpPr>
      <xdr:spPr>
        <a:xfrm>
          <a:off x="16370300" y="9948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29210</xdr:rowOff>
    </xdr:from>
    <xdr:to xmlns:xdr="http://schemas.openxmlformats.org/drawingml/2006/spreadsheetDrawing">
      <xdr:col>81</xdr:col>
      <xdr:colOff>101600</xdr:colOff>
      <xdr:row>58</xdr:row>
      <xdr:rowOff>130810</xdr:rowOff>
    </xdr:to>
    <xdr:sp macro="" textlink="">
      <xdr:nvSpPr>
        <xdr:cNvPr id="607" name="楕円 606"/>
        <xdr:cNvSpPr/>
      </xdr:nvSpPr>
      <xdr:spPr>
        <a:xfrm>
          <a:off x="15430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121920</xdr:rowOff>
    </xdr:from>
    <xdr:ext cx="527050" cy="251460"/>
    <xdr:sp macro="" textlink="">
      <xdr:nvSpPr>
        <xdr:cNvPr id="608" name="テキスト ボックス 607"/>
        <xdr:cNvSpPr txBox="1"/>
      </xdr:nvSpPr>
      <xdr:spPr>
        <a:xfrm>
          <a:off x="15213965" y="100660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78105</xdr:rowOff>
    </xdr:from>
    <xdr:to xmlns:xdr="http://schemas.openxmlformats.org/drawingml/2006/spreadsheetDrawing">
      <xdr:col>76</xdr:col>
      <xdr:colOff>165100</xdr:colOff>
      <xdr:row>59</xdr:row>
      <xdr:rowOff>8255</xdr:rowOff>
    </xdr:to>
    <xdr:sp macro="" textlink="">
      <xdr:nvSpPr>
        <xdr:cNvPr id="609" name="楕円 608"/>
        <xdr:cNvSpPr/>
      </xdr:nvSpPr>
      <xdr:spPr>
        <a:xfrm>
          <a:off x="14541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170815</xdr:rowOff>
    </xdr:from>
    <xdr:ext cx="527050" cy="258445"/>
    <xdr:sp macro="" textlink="">
      <xdr:nvSpPr>
        <xdr:cNvPr id="610" name="テキスト ボックス 609"/>
        <xdr:cNvSpPr txBox="1"/>
      </xdr:nvSpPr>
      <xdr:spPr>
        <a:xfrm>
          <a:off x="14324965" y="101149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64135</xdr:rowOff>
    </xdr:from>
    <xdr:to xmlns:xdr="http://schemas.openxmlformats.org/drawingml/2006/spreadsheetDrawing">
      <xdr:col>72</xdr:col>
      <xdr:colOff>38100</xdr:colOff>
      <xdr:row>56</xdr:row>
      <xdr:rowOff>166370</xdr:rowOff>
    </xdr:to>
    <xdr:sp macro="" textlink="">
      <xdr:nvSpPr>
        <xdr:cNvPr id="611" name="楕円 610"/>
        <xdr:cNvSpPr/>
      </xdr:nvSpPr>
      <xdr:spPr>
        <a:xfrm>
          <a:off x="136525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10795</xdr:rowOff>
    </xdr:from>
    <xdr:ext cx="527050" cy="258445"/>
    <xdr:sp macro="" textlink="">
      <xdr:nvSpPr>
        <xdr:cNvPr id="612" name="テキスト ボックス 611"/>
        <xdr:cNvSpPr txBox="1"/>
      </xdr:nvSpPr>
      <xdr:spPr>
        <a:xfrm>
          <a:off x="13435965" y="944054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113665</xdr:rowOff>
    </xdr:from>
    <xdr:to xmlns:xdr="http://schemas.openxmlformats.org/drawingml/2006/spreadsheetDrawing">
      <xdr:col>67</xdr:col>
      <xdr:colOff>101600</xdr:colOff>
      <xdr:row>58</xdr:row>
      <xdr:rowOff>43815</xdr:rowOff>
    </xdr:to>
    <xdr:sp macro="" textlink="">
      <xdr:nvSpPr>
        <xdr:cNvPr id="613" name="楕円 612"/>
        <xdr:cNvSpPr/>
      </xdr:nvSpPr>
      <xdr:spPr>
        <a:xfrm>
          <a:off x="12763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34925</xdr:rowOff>
    </xdr:from>
    <xdr:ext cx="527050" cy="259080"/>
    <xdr:sp macro="" textlink="">
      <xdr:nvSpPr>
        <xdr:cNvPr id="614" name="テキスト ボックス 613"/>
        <xdr:cNvSpPr txBox="1"/>
      </xdr:nvSpPr>
      <xdr:spPr>
        <a:xfrm>
          <a:off x="12546965" y="99790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23" name="テキスト ボックス 622"/>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300" cy="259080"/>
    <xdr:sp macro="" textlink="">
      <xdr:nvSpPr>
        <xdr:cNvPr id="626" name="テキスト ボックス 625"/>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1460"/>
    <xdr:sp macro="" textlink="">
      <xdr:nvSpPr>
        <xdr:cNvPr id="630" name="テキスト ボックス 629"/>
        <xdr:cNvSpPr txBox="1"/>
      </xdr:nvSpPr>
      <xdr:spPr>
        <a:xfrm>
          <a:off x="11914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1460"/>
    <xdr:sp macro="" textlink="">
      <xdr:nvSpPr>
        <xdr:cNvPr id="636" name="テキスト ボックス 635"/>
        <xdr:cNvSpPr txBox="1"/>
      </xdr:nvSpPr>
      <xdr:spPr>
        <a:xfrm>
          <a:off x="11914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1460"/>
    <xdr:sp macro="" textlink="">
      <xdr:nvSpPr>
        <xdr:cNvPr id="641" name="災害復旧費最大値テキスト"/>
        <xdr:cNvSpPr txBox="1"/>
      </xdr:nvSpPr>
      <xdr:spPr>
        <a:xfrm>
          <a:off x="16370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138430</xdr:rowOff>
    </xdr:from>
    <xdr:to xmlns:xdr="http://schemas.openxmlformats.org/drawingml/2006/spreadsheetDrawing">
      <xdr:col>85</xdr:col>
      <xdr:colOff>127000</xdr:colOff>
      <xdr:row>79</xdr:row>
      <xdr:rowOff>29845</xdr:rowOff>
    </xdr:to>
    <xdr:cxnSp macro="">
      <xdr:nvCxnSpPr>
        <xdr:cNvPr id="643" name="直線コネクタ 642"/>
        <xdr:cNvCxnSpPr/>
      </xdr:nvCxnSpPr>
      <xdr:spPr>
        <a:xfrm flipV="1">
          <a:off x="15481300" y="1334008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162560</xdr:rowOff>
    </xdr:from>
    <xdr:ext cx="469900" cy="259080"/>
    <xdr:sp macro="" textlink="">
      <xdr:nvSpPr>
        <xdr:cNvPr id="644" name="災害復旧費平均値テキスト"/>
        <xdr:cNvSpPr txBox="1"/>
      </xdr:nvSpPr>
      <xdr:spPr>
        <a:xfrm>
          <a:off x="16370300" y="13364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29845</xdr:rowOff>
    </xdr:from>
    <xdr:to xmlns:xdr="http://schemas.openxmlformats.org/drawingml/2006/spreadsheetDrawing">
      <xdr:col>81</xdr:col>
      <xdr:colOff>50800</xdr:colOff>
      <xdr:row>79</xdr:row>
      <xdr:rowOff>41910</xdr:rowOff>
    </xdr:to>
    <xdr:cxnSp macro="">
      <xdr:nvCxnSpPr>
        <xdr:cNvPr id="646" name="直線コネクタ 645"/>
        <xdr:cNvCxnSpPr/>
      </xdr:nvCxnSpPr>
      <xdr:spPr>
        <a:xfrm flipV="1">
          <a:off x="14592300" y="13574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2280" cy="259080"/>
    <xdr:sp macro="" textlink="">
      <xdr:nvSpPr>
        <xdr:cNvPr id="648" name="テキスト ボックス 647"/>
        <xdr:cNvSpPr txBox="1"/>
      </xdr:nvSpPr>
      <xdr:spPr>
        <a:xfrm>
          <a:off x="15246350" y="131806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29845</xdr:rowOff>
    </xdr:from>
    <xdr:to xmlns:xdr="http://schemas.openxmlformats.org/drawingml/2006/spreadsheetDrawing">
      <xdr:col>76</xdr:col>
      <xdr:colOff>114300</xdr:colOff>
      <xdr:row>79</xdr:row>
      <xdr:rowOff>41910</xdr:rowOff>
    </xdr:to>
    <xdr:cxnSp macro="">
      <xdr:nvCxnSpPr>
        <xdr:cNvPr id="649" name="直線コネクタ 648"/>
        <xdr:cNvCxnSpPr/>
      </xdr:nvCxnSpPr>
      <xdr:spPr>
        <a:xfrm>
          <a:off x="13703300" y="135743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2280" cy="259080"/>
    <xdr:sp macro="" textlink="">
      <xdr:nvSpPr>
        <xdr:cNvPr id="651" name="テキスト ボックス 650"/>
        <xdr:cNvSpPr txBox="1"/>
      </xdr:nvSpPr>
      <xdr:spPr>
        <a:xfrm>
          <a:off x="14357350" y="131584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22860</xdr:rowOff>
    </xdr:from>
    <xdr:to xmlns:xdr="http://schemas.openxmlformats.org/drawingml/2006/spreadsheetDrawing">
      <xdr:col>71</xdr:col>
      <xdr:colOff>177800</xdr:colOff>
      <xdr:row>79</xdr:row>
      <xdr:rowOff>29845</xdr:rowOff>
    </xdr:to>
    <xdr:cxnSp macro="">
      <xdr:nvCxnSpPr>
        <xdr:cNvPr id="652" name="直線コネクタ 651"/>
        <xdr:cNvCxnSpPr/>
      </xdr:nvCxnSpPr>
      <xdr:spPr>
        <a:xfrm>
          <a:off x="12814300" y="135674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62280" cy="259080"/>
    <xdr:sp macro="" textlink="">
      <xdr:nvSpPr>
        <xdr:cNvPr id="654" name="テキスト ボックス 653"/>
        <xdr:cNvSpPr txBox="1"/>
      </xdr:nvSpPr>
      <xdr:spPr>
        <a:xfrm>
          <a:off x="13468350" y="130676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38735</xdr:rowOff>
    </xdr:from>
    <xdr:ext cx="462280" cy="259080"/>
    <xdr:sp macro="" textlink="">
      <xdr:nvSpPr>
        <xdr:cNvPr id="656" name="テキスト ボックス 655"/>
        <xdr:cNvSpPr txBox="1"/>
      </xdr:nvSpPr>
      <xdr:spPr>
        <a:xfrm>
          <a:off x="12579350" y="130689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87630</xdr:rowOff>
    </xdr:from>
    <xdr:to xmlns:xdr="http://schemas.openxmlformats.org/drawingml/2006/spreadsheetDrawing">
      <xdr:col>85</xdr:col>
      <xdr:colOff>177800</xdr:colOff>
      <xdr:row>78</xdr:row>
      <xdr:rowOff>17780</xdr:rowOff>
    </xdr:to>
    <xdr:sp macro="" textlink="">
      <xdr:nvSpPr>
        <xdr:cNvPr id="662" name="楕円 661"/>
        <xdr:cNvSpPr/>
      </xdr:nvSpPr>
      <xdr:spPr>
        <a:xfrm>
          <a:off x="162687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110490</xdr:rowOff>
    </xdr:from>
    <xdr:ext cx="469900" cy="251460"/>
    <xdr:sp macro="" textlink="">
      <xdr:nvSpPr>
        <xdr:cNvPr id="663" name="災害復旧費該当値テキスト"/>
        <xdr:cNvSpPr txBox="1"/>
      </xdr:nvSpPr>
      <xdr:spPr>
        <a:xfrm>
          <a:off x="16370300" y="131406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150495</xdr:rowOff>
    </xdr:from>
    <xdr:to xmlns:xdr="http://schemas.openxmlformats.org/drawingml/2006/spreadsheetDrawing">
      <xdr:col>81</xdr:col>
      <xdr:colOff>101600</xdr:colOff>
      <xdr:row>79</xdr:row>
      <xdr:rowOff>80645</xdr:rowOff>
    </xdr:to>
    <xdr:sp macro="" textlink="">
      <xdr:nvSpPr>
        <xdr:cNvPr id="664" name="楕円 663"/>
        <xdr:cNvSpPr/>
      </xdr:nvSpPr>
      <xdr:spPr>
        <a:xfrm>
          <a:off x="15430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71755</xdr:rowOff>
    </xdr:from>
    <xdr:ext cx="378460" cy="259080"/>
    <xdr:sp macro="" textlink="">
      <xdr:nvSpPr>
        <xdr:cNvPr id="665" name="テキスト ボックス 664"/>
        <xdr:cNvSpPr txBox="1"/>
      </xdr:nvSpPr>
      <xdr:spPr>
        <a:xfrm>
          <a:off x="15292070" y="13616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162560</xdr:rowOff>
    </xdr:from>
    <xdr:to xmlns:xdr="http://schemas.openxmlformats.org/drawingml/2006/spreadsheetDrawing">
      <xdr:col>76</xdr:col>
      <xdr:colOff>165100</xdr:colOff>
      <xdr:row>79</xdr:row>
      <xdr:rowOff>92710</xdr:rowOff>
    </xdr:to>
    <xdr:sp macro="" textlink="">
      <xdr:nvSpPr>
        <xdr:cNvPr id="666" name="楕円 665"/>
        <xdr:cNvSpPr/>
      </xdr:nvSpPr>
      <xdr:spPr>
        <a:xfrm>
          <a:off x="14541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83820</xdr:rowOff>
    </xdr:from>
    <xdr:ext cx="313690" cy="259080"/>
    <xdr:sp macro="" textlink="">
      <xdr:nvSpPr>
        <xdr:cNvPr id="667" name="テキスト ボックス 666"/>
        <xdr:cNvSpPr txBox="1"/>
      </xdr:nvSpPr>
      <xdr:spPr>
        <a:xfrm>
          <a:off x="14435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150495</xdr:rowOff>
    </xdr:from>
    <xdr:to xmlns:xdr="http://schemas.openxmlformats.org/drawingml/2006/spreadsheetDrawing">
      <xdr:col>72</xdr:col>
      <xdr:colOff>38100</xdr:colOff>
      <xdr:row>79</xdr:row>
      <xdr:rowOff>80645</xdr:rowOff>
    </xdr:to>
    <xdr:sp macro="" textlink="">
      <xdr:nvSpPr>
        <xdr:cNvPr id="668" name="楕円 667"/>
        <xdr:cNvSpPr/>
      </xdr:nvSpPr>
      <xdr:spPr>
        <a:xfrm>
          <a:off x="13652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71755</xdr:rowOff>
    </xdr:from>
    <xdr:ext cx="378460" cy="259080"/>
    <xdr:sp macro="" textlink="">
      <xdr:nvSpPr>
        <xdr:cNvPr id="669" name="テキスト ボックス 668"/>
        <xdr:cNvSpPr txBox="1"/>
      </xdr:nvSpPr>
      <xdr:spPr>
        <a:xfrm>
          <a:off x="13514070" y="136163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143510</xdr:rowOff>
    </xdr:from>
    <xdr:to xmlns:xdr="http://schemas.openxmlformats.org/drawingml/2006/spreadsheetDrawing">
      <xdr:col>67</xdr:col>
      <xdr:colOff>101600</xdr:colOff>
      <xdr:row>79</xdr:row>
      <xdr:rowOff>73660</xdr:rowOff>
    </xdr:to>
    <xdr:sp macro="" textlink="">
      <xdr:nvSpPr>
        <xdr:cNvPr id="670" name="楕円 669"/>
        <xdr:cNvSpPr/>
      </xdr:nvSpPr>
      <xdr:spPr>
        <a:xfrm>
          <a:off x="12763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64770</xdr:rowOff>
    </xdr:from>
    <xdr:ext cx="378460" cy="251460"/>
    <xdr:sp macro="" textlink="">
      <xdr:nvSpPr>
        <xdr:cNvPr id="671" name="テキスト ボックス 670"/>
        <xdr:cNvSpPr txBox="1"/>
      </xdr:nvSpPr>
      <xdr:spPr>
        <a:xfrm>
          <a:off x="12625070" y="136093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80" name="テキスト ボックス 679"/>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83" name="テキスト ボックス 682"/>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1460"/>
    <xdr:sp macro="" textlink="">
      <xdr:nvSpPr>
        <xdr:cNvPr id="687" name="テキスト ボックス 686"/>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91" name="テキスト ボックス 690"/>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93" name="テキスト ボックス 692"/>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51460"/>
    <xdr:sp macro="" textlink="">
      <xdr:nvSpPr>
        <xdr:cNvPr id="696" name="公債費最小値テキスト"/>
        <xdr:cNvSpPr txBox="1"/>
      </xdr:nvSpPr>
      <xdr:spPr>
        <a:xfrm>
          <a:off x="16370300" y="16810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46990</xdr:rowOff>
    </xdr:from>
    <xdr:to xmlns:xdr="http://schemas.openxmlformats.org/drawingml/2006/spreadsheetDrawing">
      <xdr:col>85</xdr:col>
      <xdr:colOff>127000</xdr:colOff>
      <xdr:row>95</xdr:row>
      <xdr:rowOff>94615</xdr:rowOff>
    </xdr:to>
    <xdr:cxnSp macro="">
      <xdr:nvCxnSpPr>
        <xdr:cNvPr id="700" name="直線コネクタ 699"/>
        <xdr:cNvCxnSpPr/>
      </xdr:nvCxnSpPr>
      <xdr:spPr>
        <a:xfrm>
          <a:off x="15481300" y="163347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146050</xdr:rowOff>
    </xdr:from>
    <xdr:ext cx="534670" cy="251460"/>
    <xdr:sp macro="" textlink="">
      <xdr:nvSpPr>
        <xdr:cNvPr id="701" name="公債費平均値テキスト"/>
        <xdr:cNvSpPr txBox="1"/>
      </xdr:nvSpPr>
      <xdr:spPr>
        <a:xfrm>
          <a:off x="16370300" y="160909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10160</xdr:rowOff>
    </xdr:from>
    <xdr:to xmlns:xdr="http://schemas.openxmlformats.org/drawingml/2006/spreadsheetDrawing">
      <xdr:col>81</xdr:col>
      <xdr:colOff>50800</xdr:colOff>
      <xdr:row>95</xdr:row>
      <xdr:rowOff>46990</xdr:rowOff>
    </xdr:to>
    <xdr:cxnSp macro="">
      <xdr:nvCxnSpPr>
        <xdr:cNvPr id="703" name="直線コネクタ 702"/>
        <xdr:cNvCxnSpPr/>
      </xdr:nvCxnSpPr>
      <xdr:spPr>
        <a:xfrm>
          <a:off x="14592300" y="1612646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27050" cy="259080"/>
    <xdr:sp macro="" textlink="">
      <xdr:nvSpPr>
        <xdr:cNvPr id="705" name="テキスト ボックス 704"/>
        <xdr:cNvSpPr txBox="1"/>
      </xdr:nvSpPr>
      <xdr:spPr>
        <a:xfrm>
          <a:off x="15213965" y="16028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10160</xdr:rowOff>
    </xdr:from>
    <xdr:to xmlns:xdr="http://schemas.openxmlformats.org/drawingml/2006/spreadsheetDrawing">
      <xdr:col>76</xdr:col>
      <xdr:colOff>114300</xdr:colOff>
      <xdr:row>94</xdr:row>
      <xdr:rowOff>132080</xdr:rowOff>
    </xdr:to>
    <xdr:cxnSp macro="">
      <xdr:nvCxnSpPr>
        <xdr:cNvPr id="706" name="直線コネクタ 705"/>
        <xdr:cNvCxnSpPr/>
      </xdr:nvCxnSpPr>
      <xdr:spPr>
        <a:xfrm flipV="1">
          <a:off x="13703300" y="1612646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64135</xdr:rowOff>
    </xdr:from>
    <xdr:ext cx="527050" cy="251460"/>
    <xdr:sp macro="" textlink="">
      <xdr:nvSpPr>
        <xdr:cNvPr id="708" name="テキスト ボックス 707"/>
        <xdr:cNvSpPr txBox="1"/>
      </xdr:nvSpPr>
      <xdr:spPr>
        <a:xfrm>
          <a:off x="14324965" y="163518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132080</xdr:rowOff>
    </xdr:from>
    <xdr:to xmlns:xdr="http://schemas.openxmlformats.org/drawingml/2006/spreadsheetDrawing">
      <xdr:col>71</xdr:col>
      <xdr:colOff>177800</xdr:colOff>
      <xdr:row>94</xdr:row>
      <xdr:rowOff>168275</xdr:rowOff>
    </xdr:to>
    <xdr:cxnSp macro="">
      <xdr:nvCxnSpPr>
        <xdr:cNvPr id="709" name="直線コネクタ 708"/>
        <xdr:cNvCxnSpPr/>
      </xdr:nvCxnSpPr>
      <xdr:spPr>
        <a:xfrm flipV="1">
          <a:off x="12814300" y="162483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75565</xdr:rowOff>
    </xdr:from>
    <xdr:ext cx="527050" cy="251460"/>
    <xdr:sp macro="" textlink="">
      <xdr:nvSpPr>
        <xdr:cNvPr id="711" name="テキスト ボックス 710"/>
        <xdr:cNvSpPr txBox="1"/>
      </xdr:nvSpPr>
      <xdr:spPr>
        <a:xfrm>
          <a:off x="13435965" y="163633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118110</xdr:rowOff>
    </xdr:from>
    <xdr:ext cx="527050" cy="259080"/>
    <xdr:sp macro="" textlink="">
      <xdr:nvSpPr>
        <xdr:cNvPr id="713" name="テキスト ボックス 712"/>
        <xdr:cNvSpPr txBox="1"/>
      </xdr:nvSpPr>
      <xdr:spPr>
        <a:xfrm>
          <a:off x="12546965" y="16405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43815</xdr:rowOff>
    </xdr:from>
    <xdr:to xmlns:xdr="http://schemas.openxmlformats.org/drawingml/2006/spreadsheetDrawing">
      <xdr:col>85</xdr:col>
      <xdr:colOff>177800</xdr:colOff>
      <xdr:row>95</xdr:row>
      <xdr:rowOff>145415</xdr:rowOff>
    </xdr:to>
    <xdr:sp macro="" textlink="">
      <xdr:nvSpPr>
        <xdr:cNvPr id="719" name="楕円 718"/>
        <xdr:cNvSpPr/>
      </xdr:nvSpPr>
      <xdr:spPr>
        <a:xfrm>
          <a:off x="16268700" y="16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22225</xdr:rowOff>
    </xdr:from>
    <xdr:ext cx="534670" cy="258445"/>
    <xdr:sp macro="" textlink="">
      <xdr:nvSpPr>
        <xdr:cNvPr id="720" name="公債費該当値テキスト"/>
        <xdr:cNvSpPr txBox="1"/>
      </xdr:nvSpPr>
      <xdr:spPr>
        <a:xfrm>
          <a:off x="16370300" y="163099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167640</xdr:rowOff>
    </xdr:from>
    <xdr:to xmlns:xdr="http://schemas.openxmlformats.org/drawingml/2006/spreadsheetDrawing">
      <xdr:col>81</xdr:col>
      <xdr:colOff>101600</xdr:colOff>
      <xdr:row>95</xdr:row>
      <xdr:rowOff>97790</xdr:rowOff>
    </xdr:to>
    <xdr:sp macro="" textlink="">
      <xdr:nvSpPr>
        <xdr:cNvPr id="721" name="楕円 720"/>
        <xdr:cNvSpPr/>
      </xdr:nvSpPr>
      <xdr:spPr>
        <a:xfrm>
          <a:off x="154305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88900</xdr:rowOff>
    </xdr:from>
    <xdr:ext cx="527050" cy="251460"/>
    <xdr:sp macro="" textlink="">
      <xdr:nvSpPr>
        <xdr:cNvPr id="722" name="テキスト ボックス 721"/>
        <xdr:cNvSpPr txBox="1"/>
      </xdr:nvSpPr>
      <xdr:spPr>
        <a:xfrm>
          <a:off x="15213965" y="163766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130810</xdr:rowOff>
    </xdr:from>
    <xdr:to xmlns:xdr="http://schemas.openxmlformats.org/drawingml/2006/spreadsheetDrawing">
      <xdr:col>76</xdr:col>
      <xdr:colOff>165100</xdr:colOff>
      <xdr:row>94</xdr:row>
      <xdr:rowOff>60960</xdr:rowOff>
    </xdr:to>
    <xdr:sp macro="" textlink="">
      <xdr:nvSpPr>
        <xdr:cNvPr id="723" name="楕円 722"/>
        <xdr:cNvSpPr/>
      </xdr:nvSpPr>
      <xdr:spPr>
        <a:xfrm>
          <a:off x="1454150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77470</xdr:rowOff>
    </xdr:from>
    <xdr:ext cx="527050" cy="251460"/>
    <xdr:sp macro="" textlink="">
      <xdr:nvSpPr>
        <xdr:cNvPr id="724" name="テキスト ボックス 723"/>
        <xdr:cNvSpPr txBox="1"/>
      </xdr:nvSpPr>
      <xdr:spPr>
        <a:xfrm>
          <a:off x="14324965" y="158508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80645</xdr:rowOff>
    </xdr:from>
    <xdr:to xmlns:xdr="http://schemas.openxmlformats.org/drawingml/2006/spreadsheetDrawing">
      <xdr:col>72</xdr:col>
      <xdr:colOff>38100</xdr:colOff>
      <xdr:row>95</xdr:row>
      <xdr:rowOff>10795</xdr:rowOff>
    </xdr:to>
    <xdr:sp macro="" textlink="">
      <xdr:nvSpPr>
        <xdr:cNvPr id="725" name="楕円 724"/>
        <xdr:cNvSpPr/>
      </xdr:nvSpPr>
      <xdr:spPr>
        <a:xfrm>
          <a:off x="13652500" y="161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27305</xdr:rowOff>
    </xdr:from>
    <xdr:ext cx="527050" cy="259080"/>
    <xdr:sp macro="" textlink="">
      <xdr:nvSpPr>
        <xdr:cNvPr id="726" name="テキスト ボックス 725"/>
        <xdr:cNvSpPr txBox="1"/>
      </xdr:nvSpPr>
      <xdr:spPr>
        <a:xfrm>
          <a:off x="13435965" y="15972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117475</xdr:rowOff>
    </xdr:from>
    <xdr:to xmlns:xdr="http://schemas.openxmlformats.org/drawingml/2006/spreadsheetDrawing">
      <xdr:col>67</xdr:col>
      <xdr:colOff>101600</xdr:colOff>
      <xdr:row>95</xdr:row>
      <xdr:rowOff>47625</xdr:rowOff>
    </xdr:to>
    <xdr:sp macro="" textlink="">
      <xdr:nvSpPr>
        <xdr:cNvPr id="727" name="楕円 726"/>
        <xdr:cNvSpPr/>
      </xdr:nvSpPr>
      <xdr:spPr>
        <a:xfrm>
          <a:off x="12763500" y="162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64770</xdr:rowOff>
    </xdr:from>
    <xdr:ext cx="527050" cy="251460"/>
    <xdr:sp macro="" textlink="">
      <xdr:nvSpPr>
        <xdr:cNvPr id="728" name="テキスト ボックス 727"/>
        <xdr:cNvSpPr txBox="1"/>
      </xdr:nvSpPr>
      <xdr:spPr>
        <a:xfrm>
          <a:off x="12546965" y="160096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37" name="テキスト ボックス 736"/>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40" name="テキスト ボックス 739"/>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9740" cy="259080"/>
    <xdr:sp macro="" textlink="">
      <xdr:nvSpPr>
        <xdr:cNvPr id="742" name="テキスト ボックス 741"/>
        <xdr:cNvSpPr txBox="1"/>
      </xdr:nvSpPr>
      <xdr:spPr>
        <a:xfrm>
          <a:off x="17820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9740" cy="251460"/>
    <xdr:sp macro="" textlink="">
      <xdr:nvSpPr>
        <xdr:cNvPr id="744" name="テキスト ボックス 743"/>
        <xdr:cNvSpPr txBox="1"/>
      </xdr:nvSpPr>
      <xdr:spPr>
        <a:xfrm>
          <a:off x="17820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9740" cy="259080"/>
    <xdr:sp macro="" textlink="">
      <xdr:nvSpPr>
        <xdr:cNvPr id="746" name="テキスト ボックス 745"/>
        <xdr:cNvSpPr txBox="1"/>
      </xdr:nvSpPr>
      <xdr:spPr>
        <a:xfrm>
          <a:off x="17820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50" name="テキスト ボックス 749"/>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1460"/>
    <xdr:sp macro="" textlink="">
      <xdr:nvSpPr>
        <xdr:cNvPr id="762" name="テキスト ボックス 761"/>
        <xdr:cNvSpPr txBox="1"/>
      </xdr:nvSpPr>
      <xdr:spPr>
        <a:xfrm>
          <a:off x="21166455" y="644398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68" name="テキスト ボックス 767"/>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1935" cy="251460"/>
    <xdr:sp macro="" textlink="">
      <xdr:nvSpPr>
        <xdr:cNvPr id="779" name="テキスト ボックス 778"/>
        <xdr:cNvSpPr txBox="1"/>
      </xdr:nvSpPr>
      <xdr:spPr>
        <a:xfrm>
          <a:off x="21198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1935" cy="251460"/>
    <xdr:sp macro="" textlink="">
      <xdr:nvSpPr>
        <xdr:cNvPr id="781" name="テキスト ボックス 780"/>
        <xdr:cNvSpPr txBox="1"/>
      </xdr:nvSpPr>
      <xdr:spPr>
        <a:xfrm>
          <a:off x="20309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1935" cy="251460"/>
    <xdr:sp macro="" textlink="">
      <xdr:nvSpPr>
        <xdr:cNvPr id="783" name="テキスト ボックス 782"/>
        <xdr:cNvSpPr txBox="1"/>
      </xdr:nvSpPr>
      <xdr:spPr>
        <a:xfrm>
          <a:off x="19420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1935" cy="251460"/>
    <xdr:sp macro="" textlink="">
      <xdr:nvSpPr>
        <xdr:cNvPr id="785" name="テキスト ボックス 784"/>
        <xdr:cNvSpPr txBox="1"/>
      </xdr:nvSpPr>
      <xdr:spPr>
        <a:xfrm>
          <a:off x="18531840" y="6772910"/>
          <a:ext cx="2419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富山県平均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94" name="テキスト ボックス 793"/>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97" name="テキスト ボックス 796"/>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99" name="テキスト ボックス 798"/>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811" name="テキスト ボックス 810"/>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14" name="テキスト ボックス 813"/>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17" name="テキスト ボックス 816"/>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19" name="テキスト ボックス 818"/>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28" name="テキスト ボックス 827"/>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30" name="テキスト ボックス 829"/>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32" name="テキスト ボックス 831"/>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34" name="テキスト ボックス 833"/>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ysClr val="windowText" lastClr="000000"/>
              </a:solidFill>
              <a:latin typeface="ＭＳ Ｐゴシック"/>
              <a:ea typeface="ＭＳ Ｐゴシック"/>
            </a:rPr>
            <a:t>　歳出決算総額は、住民一人当たり499,170円</a:t>
          </a:r>
          <a:r>
            <a:rPr kumimoji="1" lang="ja-JP" altLang="en-US" sz="1300" baseline="0">
              <a:solidFill>
                <a:sysClr val="windowText" lastClr="000000"/>
              </a:solidFill>
              <a:latin typeface="ＭＳ Ｐゴシック"/>
              <a:ea typeface="ＭＳ Ｐゴシック"/>
            </a:rPr>
            <a:t>となり、前年度</a:t>
          </a:r>
          <a:r>
            <a:rPr kumimoji="1" lang="ja-JP" altLang="en-US" sz="1300" baseline="0">
              <a:solidFill>
                <a:sysClr val="windowText" lastClr="000000"/>
              </a:solidFill>
              <a:latin typeface="ＭＳ Ｐゴシック"/>
              <a:ea typeface="ＭＳ Ｐゴシック"/>
            </a:rPr>
            <a:t>464,889</a:t>
          </a:r>
          <a:r>
            <a:rPr kumimoji="1" lang="ja-JP" altLang="en-US" sz="1300" baseline="0">
              <a:solidFill>
                <a:sysClr val="windowText" lastClr="000000"/>
              </a:solidFill>
              <a:latin typeface="ＭＳ Ｐゴシック"/>
              <a:ea typeface="ＭＳ Ｐゴシック"/>
            </a:rPr>
            <a:t>円</a:t>
          </a:r>
          <a:r>
            <a:rPr kumimoji="1" lang="ja-JP" altLang="en-US" sz="1300" baseline="0">
              <a:solidFill>
                <a:sysClr val="windowText" lastClr="000000"/>
              </a:solidFill>
              <a:latin typeface="ＭＳ Ｐゴシック"/>
              <a:ea typeface="ＭＳ Ｐゴシック"/>
            </a:rPr>
            <a:t>から約34</a:t>
          </a:r>
          <a:r>
            <a:rPr kumimoji="1" lang="ja-JP" altLang="en-US" sz="1300" baseline="0">
              <a:solidFill>
                <a:sysClr val="windowText" lastClr="000000"/>
              </a:solidFill>
              <a:latin typeface="ＭＳ Ｐゴシック"/>
              <a:ea typeface="ＭＳ Ｐゴシック"/>
            </a:rPr>
            <a:t>千円減少している。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農林水産業費で</a:t>
          </a:r>
          <a:r>
            <a:rPr kumimoji="1" lang="ja-JP" altLang="en-US" sz="1300" baseline="0">
              <a:solidFill>
                <a:sysClr val="windowText" lastClr="000000"/>
              </a:solidFill>
              <a:latin typeface="ＭＳ Ｐゴシック"/>
              <a:ea typeface="ＭＳ Ｐゴシック"/>
            </a:rPr>
            <a:t>前年度比23,157円増と大幅に増加</a:t>
          </a:r>
          <a:r>
            <a:rPr kumimoji="1" lang="ja-JP" altLang="en-US" sz="1300" baseline="0">
              <a:solidFill>
                <a:sysClr val="windowText" lastClr="000000"/>
              </a:solidFill>
              <a:latin typeface="ＭＳ Ｐゴシック"/>
              <a:ea typeface="ＭＳ Ｐゴシック"/>
            </a:rPr>
            <a:t>しており、これは農業経営等構造対策費</a:t>
          </a:r>
          <a:r>
            <a:rPr kumimoji="1" lang="ja-JP" altLang="en-US" sz="1300" baseline="0">
              <a:solidFill>
                <a:sysClr val="windowText" lastClr="000000"/>
              </a:solidFill>
              <a:latin typeface="ＭＳ Ｐゴシック"/>
              <a:ea typeface="ＭＳ Ｐゴシック"/>
            </a:rPr>
            <a:t>の増が主な要因である。災害復旧事業費についても前年度比6,148円増と大幅に増加しており、これは農地農業施設災害復旧事業費の増が主な要因である。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また、公債費については</a:t>
          </a:r>
          <a:r>
            <a:rPr kumimoji="1" lang="ja-JP" altLang="en-US" sz="1300" baseline="0">
              <a:latin typeface="ＭＳ Ｐゴシック"/>
              <a:ea typeface="ＭＳ Ｐゴシック"/>
            </a:rPr>
            <a:t>繰上償還の実施により</a:t>
          </a:r>
          <a:r>
            <a:rPr kumimoji="1" lang="ja-JP" altLang="en-US" sz="1300" baseline="0">
              <a:latin typeface="ＭＳ Ｐゴシック"/>
              <a:ea typeface="ＭＳ Ｐゴシック"/>
            </a:rPr>
            <a:t>令和3年度</a:t>
          </a:r>
          <a:r>
            <a:rPr kumimoji="1" lang="ja-JP" altLang="en-US" sz="1300" baseline="0">
              <a:latin typeface="ＭＳ Ｐゴシック"/>
              <a:ea typeface="ＭＳ Ｐゴシック"/>
            </a:rPr>
            <a:t>は平均を大きく上回ったが、その繰上償還の影響等により令和4年度・5年度は平均を下回った。</a:t>
          </a:r>
          <a:r>
            <a:rPr kumimoji="1" lang="ja-JP" altLang="en-US" sz="1300" baseline="0">
              <a:latin typeface="ＭＳ Ｐゴシック"/>
              <a:ea typeface="ＭＳ Ｐゴシック"/>
            </a:rPr>
            <a:t>公債費</a:t>
          </a:r>
          <a:r>
            <a:rPr kumimoji="1" lang="ja-JP" altLang="en-US" sz="1300" baseline="0">
              <a:latin typeface="ＭＳ Ｐゴシック"/>
              <a:ea typeface="ＭＳ Ｐゴシック"/>
            </a:rPr>
            <a:t>は令和3年度をピークに</a:t>
          </a:r>
          <a:r>
            <a:rPr kumimoji="1" lang="ja-JP" altLang="en-US" sz="1300" baseline="0">
              <a:latin typeface="ＭＳ Ｐゴシック"/>
              <a:ea typeface="ＭＳ Ｐゴシック"/>
            </a:rPr>
            <a:t>減少していく見込みであり、今後も</a:t>
          </a:r>
          <a:r>
            <a:rPr kumimoji="1" lang="ja-JP" altLang="en-US" sz="1300">
              <a:latin typeface="ＭＳ Ｐゴシック"/>
              <a:ea typeface="ＭＳ Ｐゴシック"/>
            </a:rPr>
            <a:t>事業費縮減や基金の活用、中長期の計画的な事業の実施により適正化に努める。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実質単年度収支について、令和2年度以降黒字を維持していたが、令和5年度は赤字に転じた。これは</a:t>
          </a:r>
          <a:r>
            <a:rPr kumimoji="1" lang="ja-JP" altLang="en-US" sz="1400">
              <a:latin typeface="ＭＳ ゴシック"/>
              <a:ea typeface="ＭＳ ゴシック"/>
            </a:rPr>
            <a:t>扶助費及び災害復旧費、農林水産業費の増加によるものである。</a:t>
          </a:r>
          <a:endParaRPr kumimoji="1" lang="ja-JP" altLang="en-US" sz="1400">
            <a:latin typeface="ＭＳ ゴシック"/>
            <a:ea typeface="ＭＳ ゴシック"/>
          </a:endParaRPr>
        </a:p>
        <a:p>
          <a:r>
            <a:rPr kumimoji="1" lang="ja-JP" altLang="en-US" sz="1400">
              <a:latin typeface="ＭＳ ゴシック"/>
              <a:ea typeface="ＭＳ ゴシック"/>
            </a:rPr>
            <a:t>　財政調整基金残高は標準財政規模の</a:t>
          </a:r>
          <a:r>
            <a:rPr kumimoji="1" lang="en-US" altLang="ja-JP" sz="1400">
              <a:latin typeface="ＭＳ ゴシック"/>
              <a:ea typeface="ＭＳ ゴシック"/>
            </a:rPr>
            <a:t>20%</a:t>
          </a:r>
          <a:r>
            <a:rPr kumimoji="1" lang="ja-JP" altLang="en-US" sz="1400">
              <a:latin typeface="ＭＳ ゴシック"/>
              <a:ea typeface="ＭＳ ゴシック"/>
            </a:rPr>
            <a:t>程度を維持しており、今後も健全な財政運営に努める。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富山県砺波市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一般会計等の実質赤字及び公営企業会計の資金不足は生じておらず、連結実質赤字額は発生していない。</a:t>
          </a:r>
          <a:endParaRPr kumimoji="1" lang="en-US" altLang="ja-JP" sz="1300">
            <a:latin typeface="ＭＳ ゴシック"/>
            <a:ea typeface="ＭＳ ゴシック"/>
          </a:endParaRPr>
        </a:p>
        <a:p>
          <a:r>
            <a:rPr kumimoji="1" lang="ja-JP" altLang="en-US" sz="1300">
              <a:latin typeface="ＭＳ ゴシック"/>
              <a:ea typeface="ＭＳ ゴシック"/>
            </a:rPr>
            <a:t>　一般会計においては、引き続き税収等一般財源の安定的確保を図ると共に、新規起債の抑制等による公債費の圧縮を図り、効率的でバランスのよい財政運</a:t>
          </a:r>
          <a:r>
            <a:rPr kumimoji="1" lang="ja-JP" altLang="en-US" sz="1300">
              <a:solidFill>
                <a:sysClr val="windowText" lastClr="000000"/>
              </a:solidFill>
              <a:latin typeface="ＭＳ ゴシック"/>
              <a:ea typeface="ＭＳ ゴシック"/>
            </a:rPr>
            <a:t>営に努める。</a:t>
          </a:r>
          <a:endParaRPr kumimoji="1" lang="ja-JP" altLang="en-US" sz="1300">
            <a:solidFill>
              <a:sysClr val="windowText" lastClr="000000"/>
            </a:solidFill>
            <a:latin typeface="ＭＳ ゴシック"/>
            <a:ea typeface="ＭＳ ゴシック"/>
          </a:endParaRPr>
        </a:p>
        <a:p>
          <a:r>
            <a:rPr kumimoji="1" lang="ja-JP" altLang="en-US" sz="1300">
              <a:solidFill>
                <a:srgbClr val="FF0000"/>
              </a:solidFill>
              <a:latin typeface="ＭＳ ゴシック"/>
              <a:ea typeface="ＭＳ ゴシック"/>
            </a:rPr>
            <a:t>　</a:t>
          </a:r>
          <a:r>
            <a:rPr kumimoji="1" lang="ja-JP" altLang="en-US" sz="1300">
              <a:solidFill>
                <a:srgbClr val="FF0000"/>
              </a:solidFill>
              <a:latin typeface="ＭＳ ゴシック"/>
              <a:ea typeface="ＭＳ ゴシック"/>
            </a:rPr>
            <a:t/>
          </a:r>
          <a:r>
            <a:rPr kumimoji="1" lang="ja-JP" altLang="en-US" sz="1300">
              <a:solidFill>
                <a:sysClr val="windowText" lastClr="000000"/>
              </a:solidFill>
              <a:latin typeface="ＭＳ ゴシック"/>
              <a:ea typeface="ＭＳ ゴシック"/>
            </a:rPr>
            <a:t>水道事業会計においては、住宅やアパートの給水件数の増加はあるものの、人口減少や節水機器の普及等により、有収水量は減少傾向にある。収益的収支については、水道ビジョン等のフォローアップや</a:t>
          </a:r>
          <a:r>
            <a:rPr kumimoji="1" lang="ja-JP" altLang="en-US" sz="1300">
              <a:solidFill>
                <a:sysClr val="windowText" lastClr="000000"/>
              </a:solidFill>
              <a:latin typeface="ＭＳ ゴシック"/>
              <a:ea typeface="ＭＳ ゴシック"/>
            </a:rPr>
            <a:t>衛星画像解析漏水調査</a:t>
          </a:r>
          <a:r>
            <a:rPr kumimoji="1" lang="ja-JP" altLang="en-US" sz="1300">
              <a:solidFill>
                <a:sysClr val="windowText" lastClr="000000"/>
              </a:solidFill>
              <a:latin typeface="ＭＳ ゴシック"/>
              <a:ea typeface="ＭＳ ゴシック"/>
            </a:rPr>
            <a:t>等の支出が増加し</a:t>
          </a:r>
          <a:r>
            <a:rPr kumimoji="1" lang="ja-JP" altLang="en-US" sz="1300">
              <a:solidFill>
                <a:sysClr val="windowText" lastClr="000000"/>
              </a:solidFill>
              <a:latin typeface="ＭＳ ゴシック"/>
              <a:ea typeface="ＭＳ ゴシック"/>
            </a:rPr>
            <a:t>、収支差引147</a:t>
          </a:r>
          <a:r>
            <a:rPr kumimoji="1" lang="ja-JP" altLang="en-US" sz="1300">
              <a:solidFill>
                <a:sysClr val="windowText" lastClr="000000"/>
              </a:solidFill>
              <a:latin typeface="ＭＳ ゴシック"/>
              <a:ea typeface="ＭＳ ゴシック"/>
            </a:rPr>
            <a:t>百万円の黒字決算となった。</a:t>
          </a:r>
          <a:endParaRPr kumimoji="1" lang="ja-JP" altLang="en-US" sz="13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下水道事業会計においては、下水道整備区域</a:t>
          </a:r>
          <a:r>
            <a:rPr kumimoji="1" lang="ja-JP" altLang="en-US" sz="1300">
              <a:solidFill>
                <a:sysClr val="windowText" lastClr="000000"/>
              </a:solidFill>
              <a:latin typeface="ＭＳ ゴシック"/>
              <a:ea typeface="ＭＳ ゴシック"/>
            </a:rPr>
            <a:t>の拡大に伴い、水洗化率は上昇しているものの、人口減少や節水機器の普及等により、有収水量は減少傾向にある。</a:t>
          </a:r>
          <a:r>
            <a:rPr kumimoji="1" lang="ja-JP" altLang="en-US" sz="1300">
              <a:solidFill>
                <a:sysClr val="windowText" lastClr="000000"/>
              </a:solidFill>
              <a:latin typeface="ＭＳ ゴシック"/>
              <a:ea typeface="ＭＳ ゴシック"/>
            </a:rPr>
            <a:t>収益的収支については</a:t>
          </a:r>
          <a:r>
            <a:rPr kumimoji="1" lang="ja-JP" altLang="en-US" sz="1300">
              <a:solidFill>
                <a:sysClr val="windowText" lastClr="000000"/>
              </a:solidFill>
              <a:latin typeface="ＭＳ ゴシック"/>
              <a:ea typeface="ＭＳ ゴシック"/>
            </a:rPr>
            <a:t>、企業債の償還が進んだことで利息等の支出が減少し、収支差引75百万円の黒字決算となった。今後、整備区域の拡大に伴い、下水道への早期接続を促すことで使用料の確保を図り、経営健全化に努める。</a:t>
          </a:r>
          <a:endParaRPr kumimoji="1" lang="ja-JP" altLang="en-US" sz="13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病院事業会計においては、平成29年度に作成した市立砺波総合病院新改革プランに基づく取り組みにより、入院・外来ともに診療単価が改善したものの、新型コロナウィルス感染症患者受入病床確保に対する交付金が減少したこと、物価高騰を背景に、経費及び人件費が増加したことから、経常収支は赤字となった。今後は令和5年度作成の公立病院経営強化プランに基づき、地域の基幹病院として質の高い医療を提供確保するとともに、病院経営の健全化を進めていく。</a:t>
          </a:r>
          <a:endParaRPr kumimoji="1" lang="ja-JP" altLang="en-US" sz="13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138</v>
      </c>
      <c r="C3" s="22"/>
      <c r="D3" s="22"/>
      <c r="E3" s="44"/>
      <c r="F3" s="44"/>
      <c r="G3" s="44"/>
      <c r="H3" s="44"/>
      <c r="I3" s="44"/>
      <c r="J3" s="44"/>
      <c r="K3" s="44"/>
      <c r="L3" s="44" t="s">
        <v>140</v>
      </c>
      <c r="M3" s="44"/>
      <c r="N3" s="44"/>
      <c r="O3" s="44"/>
      <c r="P3" s="44"/>
      <c r="Q3" s="44"/>
      <c r="R3" s="94"/>
      <c r="S3" s="94"/>
      <c r="T3" s="94"/>
      <c r="U3" s="94"/>
      <c r="V3" s="112"/>
      <c r="W3" s="127" t="s">
        <v>141</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12</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25140802</v>
      </c>
      <c r="BO4" s="216"/>
      <c r="BP4" s="216"/>
      <c r="BQ4" s="216"/>
      <c r="BR4" s="216"/>
      <c r="BS4" s="216"/>
      <c r="BT4" s="216"/>
      <c r="BU4" s="219"/>
      <c r="BV4" s="213">
        <v>24137213</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11.4</v>
      </c>
      <c r="CU4" s="237"/>
      <c r="CV4" s="237"/>
      <c r="CW4" s="237"/>
      <c r="CX4" s="237"/>
      <c r="CY4" s="237"/>
      <c r="CZ4" s="237"/>
      <c r="DA4" s="245"/>
      <c r="DB4" s="229">
        <v>14.5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70</v>
      </c>
      <c r="AV5" s="139"/>
      <c r="AW5" s="139"/>
      <c r="AX5" s="139"/>
      <c r="AY5" s="190" t="s">
        <v>145</v>
      </c>
      <c r="AZ5" s="198"/>
      <c r="BA5" s="198"/>
      <c r="BB5" s="198"/>
      <c r="BC5" s="198"/>
      <c r="BD5" s="198"/>
      <c r="BE5" s="198"/>
      <c r="BF5" s="198"/>
      <c r="BG5" s="198"/>
      <c r="BH5" s="198"/>
      <c r="BI5" s="198"/>
      <c r="BJ5" s="198"/>
      <c r="BK5" s="198"/>
      <c r="BL5" s="198"/>
      <c r="BM5" s="209"/>
      <c r="BN5" s="214">
        <v>23472980</v>
      </c>
      <c r="BO5" s="217"/>
      <c r="BP5" s="217"/>
      <c r="BQ5" s="217"/>
      <c r="BR5" s="217"/>
      <c r="BS5" s="217"/>
      <c r="BT5" s="217"/>
      <c r="BU5" s="220"/>
      <c r="BV5" s="214">
        <v>22011121</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92.7</v>
      </c>
      <c r="CU5" s="238"/>
      <c r="CV5" s="238"/>
      <c r="CW5" s="238"/>
      <c r="CX5" s="238"/>
      <c r="CY5" s="238"/>
      <c r="CZ5" s="238"/>
      <c r="DA5" s="246"/>
      <c r="DB5" s="230">
        <v>92</v>
      </c>
      <c r="DC5" s="238"/>
      <c r="DD5" s="238"/>
      <c r="DE5" s="238"/>
      <c r="DF5" s="238"/>
      <c r="DG5" s="238"/>
      <c r="DH5" s="238"/>
      <c r="DI5" s="246"/>
    </row>
    <row r="6" spans="1:119" ht="18.75" customHeight="1">
      <c r="A6" s="2"/>
      <c r="B6" s="8" t="s">
        <v>159</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167</v>
      </c>
      <c r="AZ6" s="198"/>
      <c r="BA6" s="198"/>
      <c r="BB6" s="198"/>
      <c r="BC6" s="198"/>
      <c r="BD6" s="198"/>
      <c r="BE6" s="198"/>
      <c r="BF6" s="198"/>
      <c r="BG6" s="198"/>
      <c r="BH6" s="198"/>
      <c r="BI6" s="198"/>
      <c r="BJ6" s="198"/>
      <c r="BK6" s="198"/>
      <c r="BL6" s="198"/>
      <c r="BM6" s="209"/>
      <c r="BN6" s="214">
        <v>1667822</v>
      </c>
      <c r="BO6" s="217"/>
      <c r="BP6" s="217"/>
      <c r="BQ6" s="217"/>
      <c r="BR6" s="217"/>
      <c r="BS6" s="217"/>
      <c r="BT6" s="217"/>
      <c r="BU6" s="220"/>
      <c r="BV6" s="214">
        <v>2126092</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93</v>
      </c>
      <c r="CU6" s="239"/>
      <c r="CV6" s="239"/>
      <c r="CW6" s="239"/>
      <c r="CX6" s="239"/>
      <c r="CY6" s="239"/>
      <c r="CZ6" s="239"/>
      <c r="DA6" s="247"/>
      <c r="DB6" s="231">
        <v>93.7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70</v>
      </c>
      <c r="AV7" s="139"/>
      <c r="AW7" s="139"/>
      <c r="AX7" s="139"/>
      <c r="AY7" s="190" t="s">
        <v>173</v>
      </c>
      <c r="AZ7" s="198"/>
      <c r="BA7" s="198"/>
      <c r="BB7" s="198"/>
      <c r="BC7" s="198"/>
      <c r="BD7" s="198"/>
      <c r="BE7" s="198"/>
      <c r="BF7" s="198"/>
      <c r="BG7" s="198"/>
      <c r="BH7" s="198"/>
      <c r="BI7" s="198"/>
      <c r="BJ7" s="198"/>
      <c r="BK7" s="198"/>
      <c r="BL7" s="198"/>
      <c r="BM7" s="209"/>
      <c r="BN7" s="214">
        <v>94225</v>
      </c>
      <c r="BO7" s="217"/>
      <c r="BP7" s="217"/>
      <c r="BQ7" s="217"/>
      <c r="BR7" s="217"/>
      <c r="BS7" s="217"/>
      <c r="BT7" s="217"/>
      <c r="BU7" s="220"/>
      <c r="BV7" s="214">
        <v>118240</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13778703</v>
      </c>
      <c r="CU7" s="217"/>
      <c r="CV7" s="217"/>
      <c r="CW7" s="217"/>
      <c r="CX7" s="217"/>
      <c r="CY7" s="217"/>
      <c r="CZ7" s="217"/>
      <c r="DA7" s="220"/>
      <c r="DB7" s="214">
        <v>13860109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70</v>
      </c>
      <c r="AV8" s="139"/>
      <c r="AW8" s="139"/>
      <c r="AX8" s="139"/>
      <c r="AY8" s="190" t="s">
        <v>178</v>
      </c>
      <c r="AZ8" s="198"/>
      <c r="BA8" s="198"/>
      <c r="BB8" s="198"/>
      <c r="BC8" s="198"/>
      <c r="BD8" s="198"/>
      <c r="BE8" s="198"/>
      <c r="BF8" s="198"/>
      <c r="BG8" s="198"/>
      <c r="BH8" s="198"/>
      <c r="BI8" s="198"/>
      <c r="BJ8" s="198"/>
      <c r="BK8" s="198"/>
      <c r="BL8" s="198"/>
      <c r="BM8" s="209"/>
      <c r="BN8" s="214">
        <v>1573597</v>
      </c>
      <c r="BO8" s="217"/>
      <c r="BP8" s="217"/>
      <c r="BQ8" s="217"/>
      <c r="BR8" s="217"/>
      <c r="BS8" s="217"/>
      <c r="BT8" s="217"/>
      <c r="BU8" s="220"/>
      <c r="BV8" s="214">
        <v>2007852</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0.56999999999999995</v>
      </c>
      <c r="CU8" s="240"/>
      <c r="CV8" s="240"/>
      <c r="CW8" s="240"/>
      <c r="CX8" s="240"/>
      <c r="CY8" s="240"/>
      <c r="CZ8" s="240"/>
      <c r="DA8" s="248"/>
      <c r="DB8" s="232">
        <v>0.56999999999999995</v>
      </c>
      <c r="DC8" s="240"/>
      <c r="DD8" s="240"/>
      <c r="DE8" s="240"/>
      <c r="DF8" s="240"/>
      <c r="DG8" s="240"/>
      <c r="DH8" s="240"/>
      <c r="DI8" s="248"/>
    </row>
    <row r="9" spans="1:119" ht="18.75" customHeight="1">
      <c r="A9" s="2"/>
      <c r="B9" s="10" t="s">
        <v>20</v>
      </c>
      <c r="C9" s="27"/>
      <c r="D9" s="27"/>
      <c r="E9" s="27"/>
      <c r="F9" s="27"/>
      <c r="G9" s="27"/>
      <c r="H9" s="27"/>
      <c r="I9" s="27"/>
      <c r="J9" s="27"/>
      <c r="K9" s="31"/>
      <c r="L9" s="65" t="s">
        <v>10</v>
      </c>
      <c r="M9" s="74"/>
      <c r="N9" s="74"/>
      <c r="O9" s="74"/>
      <c r="P9" s="74"/>
      <c r="Q9" s="86"/>
      <c r="R9" s="97">
        <v>48154</v>
      </c>
      <c r="S9" s="106"/>
      <c r="T9" s="106"/>
      <c r="U9" s="106"/>
      <c r="V9" s="117"/>
      <c r="W9" s="127" t="s">
        <v>180</v>
      </c>
      <c r="X9" s="137"/>
      <c r="Y9" s="137"/>
      <c r="Z9" s="137"/>
      <c r="AA9" s="137"/>
      <c r="AB9" s="137"/>
      <c r="AC9" s="137"/>
      <c r="AD9" s="137"/>
      <c r="AE9" s="137"/>
      <c r="AF9" s="137"/>
      <c r="AG9" s="137"/>
      <c r="AH9" s="137"/>
      <c r="AI9" s="137"/>
      <c r="AJ9" s="137"/>
      <c r="AK9" s="137"/>
      <c r="AL9" s="164"/>
      <c r="AM9" s="175" t="s">
        <v>182</v>
      </c>
      <c r="AN9" s="58"/>
      <c r="AO9" s="58"/>
      <c r="AP9" s="58"/>
      <c r="AQ9" s="58"/>
      <c r="AR9" s="58"/>
      <c r="AS9" s="58"/>
      <c r="AT9" s="63"/>
      <c r="AU9" s="182" t="s">
        <v>184</v>
      </c>
      <c r="AV9" s="139"/>
      <c r="AW9" s="139"/>
      <c r="AX9" s="139"/>
      <c r="AY9" s="190" t="s">
        <v>72</v>
      </c>
      <c r="AZ9" s="198"/>
      <c r="BA9" s="198"/>
      <c r="BB9" s="198"/>
      <c r="BC9" s="198"/>
      <c r="BD9" s="198"/>
      <c r="BE9" s="198"/>
      <c r="BF9" s="198"/>
      <c r="BG9" s="198"/>
      <c r="BH9" s="198"/>
      <c r="BI9" s="198"/>
      <c r="BJ9" s="198"/>
      <c r="BK9" s="198"/>
      <c r="BL9" s="198"/>
      <c r="BM9" s="209"/>
      <c r="BN9" s="214">
        <v>-434255</v>
      </c>
      <c r="BO9" s="217"/>
      <c r="BP9" s="217"/>
      <c r="BQ9" s="217"/>
      <c r="BR9" s="217"/>
      <c r="BS9" s="217"/>
      <c r="BT9" s="217"/>
      <c r="BU9" s="220"/>
      <c r="BV9" s="214">
        <v>88305</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12.8</v>
      </c>
      <c r="CU9" s="238"/>
      <c r="CV9" s="238"/>
      <c r="CW9" s="238"/>
      <c r="CX9" s="238"/>
      <c r="CY9" s="238"/>
      <c r="CZ9" s="238"/>
      <c r="DA9" s="246"/>
      <c r="DB9" s="230">
        <v>13.8</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49000</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184</v>
      </c>
      <c r="AV10" s="139"/>
      <c r="AW10" s="139"/>
      <c r="AX10" s="139"/>
      <c r="AY10" s="190" t="s">
        <v>191</v>
      </c>
      <c r="AZ10" s="198"/>
      <c r="BA10" s="198"/>
      <c r="BB10" s="198"/>
      <c r="BC10" s="198"/>
      <c r="BD10" s="198"/>
      <c r="BE10" s="198"/>
      <c r="BF10" s="198"/>
      <c r="BG10" s="198"/>
      <c r="BH10" s="198"/>
      <c r="BI10" s="198"/>
      <c r="BJ10" s="198"/>
      <c r="BK10" s="198"/>
      <c r="BL10" s="198"/>
      <c r="BM10" s="209"/>
      <c r="BN10" s="214">
        <v>380</v>
      </c>
      <c r="BO10" s="217"/>
      <c r="BP10" s="217"/>
      <c r="BQ10" s="217"/>
      <c r="BR10" s="217"/>
      <c r="BS10" s="217"/>
      <c r="BT10" s="217"/>
      <c r="BU10" s="220"/>
      <c r="BV10" s="214">
        <v>100</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70</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47024</v>
      </c>
      <c r="S12" s="108"/>
      <c r="T12" s="108"/>
      <c r="U12" s="108"/>
      <c r="V12" s="120"/>
      <c r="W12" s="132" t="s">
        <v>4</v>
      </c>
      <c r="X12" s="139"/>
      <c r="Y12" s="139"/>
      <c r="Z12" s="139"/>
      <c r="AA12" s="139"/>
      <c r="AB12" s="144"/>
      <c r="AC12" s="148" t="s">
        <v>111</v>
      </c>
      <c r="AD12" s="155"/>
      <c r="AE12" s="155"/>
      <c r="AF12" s="155"/>
      <c r="AG12" s="158"/>
      <c r="AH12" s="148" t="s">
        <v>205</v>
      </c>
      <c r="AI12" s="155"/>
      <c r="AJ12" s="155"/>
      <c r="AK12" s="155"/>
      <c r="AL12" s="170"/>
      <c r="AM12" s="175" t="s">
        <v>207</v>
      </c>
      <c r="AN12" s="58"/>
      <c r="AO12" s="58"/>
      <c r="AP12" s="58"/>
      <c r="AQ12" s="58"/>
      <c r="AR12" s="58"/>
      <c r="AS12" s="58"/>
      <c r="AT12" s="63"/>
      <c r="AU12" s="182" t="s">
        <v>184</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46296</v>
      </c>
      <c r="S13" s="109"/>
      <c r="T13" s="109"/>
      <c r="U13" s="109"/>
      <c r="V13" s="121"/>
      <c r="W13" s="130" t="s">
        <v>215</v>
      </c>
      <c r="X13" s="56"/>
      <c r="Y13" s="56"/>
      <c r="Z13" s="56"/>
      <c r="AA13" s="56"/>
      <c r="AB13" s="25"/>
      <c r="AC13" s="72">
        <v>1105</v>
      </c>
      <c r="AD13" s="80"/>
      <c r="AE13" s="80"/>
      <c r="AF13" s="80"/>
      <c r="AG13" s="84"/>
      <c r="AH13" s="72">
        <v>1294</v>
      </c>
      <c r="AI13" s="80"/>
      <c r="AJ13" s="80"/>
      <c r="AK13" s="80"/>
      <c r="AL13" s="118"/>
      <c r="AM13" s="175" t="s">
        <v>216</v>
      </c>
      <c r="AN13" s="58"/>
      <c r="AO13" s="58"/>
      <c r="AP13" s="58"/>
      <c r="AQ13" s="58"/>
      <c r="AR13" s="58"/>
      <c r="AS13" s="58"/>
      <c r="AT13" s="63"/>
      <c r="AU13" s="182" t="s">
        <v>184</v>
      </c>
      <c r="AV13" s="139"/>
      <c r="AW13" s="139"/>
      <c r="AX13" s="139"/>
      <c r="AY13" s="190" t="s">
        <v>218</v>
      </c>
      <c r="AZ13" s="198"/>
      <c r="BA13" s="198"/>
      <c r="BB13" s="198"/>
      <c r="BC13" s="198"/>
      <c r="BD13" s="198"/>
      <c r="BE13" s="198"/>
      <c r="BF13" s="198"/>
      <c r="BG13" s="198"/>
      <c r="BH13" s="198"/>
      <c r="BI13" s="198"/>
      <c r="BJ13" s="198"/>
      <c r="BK13" s="198"/>
      <c r="BL13" s="198"/>
      <c r="BM13" s="209"/>
      <c r="BN13" s="214">
        <v>-433875</v>
      </c>
      <c r="BO13" s="217"/>
      <c r="BP13" s="217"/>
      <c r="BQ13" s="217"/>
      <c r="BR13" s="217"/>
      <c r="BS13" s="217"/>
      <c r="BT13" s="217"/>
      <c r="BU13" s="220"/>
      <c r="BV13" s="214">
        <v>88405</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12.3</v>
      </c>
      <c r="CU13" s="238"/>
      <c r="CV13" s="238"/>
      <c r="CW13" s="238"/>
      <c r="CX13" s="238"/>
      <c r="CY13" s="238"/>
      <c r="CZ13" s="238"/>
      <c r="DA13" s="246"/>
      <c r="DB13" s="230">
        <v>12.9</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47347</v>
      </c>
      <c r="S14" s="109"/>
      <c r="T14" s="109"/>
      <c r="U14" s="109"/>
      <c r="V14" s="121"/>
      <c r="W14" s="129"/>
      <c r="X14" s="57"/>
      <c r="Y14" s="57"/>
      <c r="Z14" s="57"/>
      <c r="AA14" s="57"/>
      <c r="AB14" s="24"/>
      <c r="AC14" s="149">
        <v>4.4000000000000004</v>
      </c>
      <c r="AD14" s="156"/>
      <c r="AE14" s="156"/>
      <c r="AF14" s="156"/>
      <c r="AG14" s="159"/>
      <c r="AH14" s="149">
        <v>5.0999999999999996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18.5</v>
      </c>
      <c r="CU14" s="242"/>
      <c r="CV14" s="242"/>
      <c r="CW14" s="242"/>
      <c r="CX14" s="242"/>
      <c r="CY14" s="242"/>
      <c r="CZ14" s="242"/>
      <c r="DA14" s="250"/>
      <c r="DB14" s="234">
        <v>22.8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46663</v>
      </c>
      <c r="S15" s="109"/>
      <c r="T15" s="109"/>
      <c r="U15" s="109"/>
      <c r="V15" s="121"/>
      <c r="W15" s="130" t="s">
        <v>6</v>
      </c>
      <c r="X15" s="56"/>
      <c r="Y15" s="56"/>
      <c r="Z15" s="56"/>
      <c r="AA15" s="56"/>
      <c r="AB15" s="25"/>
      <c r="AC15" s="72">
        <v>8818</v>
      </c>
      <c r="AD15" s="80"/>
      <c r="AE15" s="80"/>
      <c r="AF15" s="80"/>
      <c r="AG15" s="84"/>
      <c r="AH15" s="72">
        <v>8741</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6901694</v>
      </c>
      <c r="BO15" s="216"/>
      <c r="BP15" s="216"/>
      <c r="BQ15" s="216"/>
      <c r="BR15" s="216"/>
      <c r="BS15" s="216"/>
      <c r="BT15" s="216"/>
      <c r="BU15" s="219"/>
      <c r="BV15" s="213">
        <v>6731369</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34.9</v>
      </c>
      <c r="AD16" s="156"/>
      <c r="AE16" s="156"/>
      <c r="AF16" s="156"/>
      <c r="AG16" s="159"/>
      <c r="AH16" s="149">
        <v>34.299999999999997</v>
      </c>
      <c r="AI16" s="156"/>
      <c r="AJ16" s="156"/>
      <c r="AK16" s="156"/>
      <c r="AL16" s="171"/>
      <c r="AM16" s="175"/>
      <c r="AN16" s="58"/>
      <c r="AO16" s="58"/>
      <c r="AP16" s="58"/>
      <c r="AQ16" s="58"/>
      <c r="AR16" s="58"/>
      <c r="AS16" s="58"/>
      <c r="AT16" s="63"/>
      <c r="AU16" s="182"/>
      <c r="AV16" s="139"/>
      <c r="AW16" s="139"/>
      <c r="AX16" s="139"/>
      <c r="AY16" s="190" t="s">
        <v>108</v>
      </c>
      <c r="AZ16" s="198"/>
      <c r="BA16" s="198"/>
      <c r="BB16" s="198"/>
      <c r="BC16" s="198"/>
      <c r="BD16" s="198"/>
      <c r="BE16" s="198"/>
      <c r="BF16" s="198"/>
      <c r="BG16" s="198"/>
      <c r="BH16" s="198"/>
      <c r="BI16" s="198"/>
      <c r="BJ16" s="198"/>
      <c r="BK16" s="198"/>
      <c r="BL16" s="198"/>
      <c r="BM16" s="209"/>
      <c r="BN16" s="214">
        <v>11874399</v>
      </c>
      <c r="BO16" s="217"/>
      <c r="BP16" s="217"/>
      <c r="BQ16" s="217"/>
      <c r="BR16" s="217"/>
      <c r="BS16" s="217"/>
      <c r="BT16" s="217"/>
      <c r="BU16" s="220"/>
      <c r="BV16" s="214">
        <v>11812753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95</v>
      </c>
      <c r="X17" s="56"/>
      <c r="Y17" s="56"/>
      <c r="Z17" s="56"/>
      <c r="AA17" s="56"/>
      <c r="AB17" s="25"/>
      <c r="AC17" s="72">
        <v>15365</v>
      </c>
      <c r="AD17" s="80"/>
      <c r="AE17" s="80"/>
      <c r="AF17" s="80"/>
      <c r="AG17" s="84"/>
      <c r="AH17" s="72">
        <v>15445</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8670455</v>
      </c>
      <c r="BO17" s="217"/>
      <c r="BP17" s="217"/>
      <c r="BQ17" s="217"/>
      <c r="BR17" s="217"/>
      <c r="BS17" s="217"/>
      <c r="BT17" s="217"/>
      <c r="BU17" s="220"/>
      <c r="BV17" s="214">
        <v>8467996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127.03</v>
      </c>
      <c r="M18" s="70"/>
      <c r="N18" s="70"/>
      <c r="O18" s="70"/>
      <c r="P18" s="70"/>
      <c r="Q18" s="70"/>
      <c r="R18" s="102"/>
      <c r="S18" s="102"/>
      <c r="T18" s="102"/>
      <c r="U18" s="102"/>
      <c r="V18" s="123"/>
      <c r="W18" s="131"/>
      <c r="X18" s="138"/>
      <c r="Y18" s="138"/>
      <c r="Z18" s="138"/>
      <c r="AA18" s="138"/>
      <c r="AB18" s="26"/>
      <c r="AC18" s="150">
        <v>60.8</v>
      </c>
      <c r="AD18" s="157"/>
      <c r="AE18" s="157"/>
      <c r="AF18" s="157"/>
      <c r="AG18" s="160"/>
      <c r="AH18" s="150">
        <v>60.6</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13073833</v>
      </c>
      <c r="BO18" s="217"/>
      <c r="BP18" s="217"/>
      <c r="BQ18" s="217"/>
      <c r="BR18" s="217"/>
      <c r="BS18" s="217"/>
      <c r="BT18" s="217"/>
      <c r="BU18" s="220"/>
      <c r="BV18" s="214">
        <v>13136276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379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132</v>
      </c>
      <c r="AZ19" s="198"/>
      <c r="BA19" s="198"/>
      <c r="BB19" s="198"/>
      <c r="BC19" s="198"/>
      <c r="BD19" s="198"/>
      <c r="BE19" s="198"/>
      <c r="BF19" s="198"/>
      <c r="BG19" s="198"/>
      <c r="BH19" s="198"/>
      <c r="BI19" s="198"/>
      <c r="BJ19" s="198"/>
      <c r="BK19" s="198"/>
      <c r="BL19" s="198"/>
      <c r="BM19" s="209"/>
      <c r="BN19" s="214">
        <v>17952974</v>
      </c>
      <c r="BO19" s="217"/>
      <c r="BP19" s="217"/>
      <c r="BQ19" s="217"/>
      <c r="BR19" s="217"/>
      <c r="BS19" s="217"/>
      <c r="BT19" s="217"/>
      <c r="BU19" s="220"/>
      <c r="BV19" s="214">
        <v>18089727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17147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4</v>
      </c>
      <c r="F22" s="56"/>
      <c r="G22" s="56"/>
      <c r="H22" s="56"/>
      <c r="I22" s="56"/>
      <c r="J22" s="56"/>
      <c r="K22" s="25"/>
      <c r="L22" s="50" t="s">
        <v>241</v>
      </c>
      <c r="M22" s="56"/>
      <c r="N22" s="56"/>
      <c r="O22" s="56"/>
      <c r="P22" s="25"/>
      <c r="Q22" s="92" t="s">
        <v>243</v>
      </c>
      <c r="R22" s="104"/>
      <c r="S22" s="104"/>
      <c r="T22" s="104"/>
      <c r="U22" s="104"/>
      <c r="V22" s="125"/>
      <c r="W22" s="133" t="s">
        <v>56</v>
      </c>
      <c r="X22" s="33"/>
      <c r="Y22" s="41"/>
      <c r="Z22" s="50" t="s">
        <v>4</v>
      </c>
      <c r="AA22" s="56"/>
      <c r="AB22" s="56"/>
      <c r="AC22" s="56"/>
      <c r="AD22" s="56"/>
      <c r="AE22" s="56"/>
      <c r="AF22" s="56"/>
      <c r="AG22" s="25"/>
      <c r="AH22" s="163" t="s">
        <v>183</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19524564</v>
      </c>
      <c r="BO22" s="216"/>
      <c r="BP22" s="216"/>
      <c r="BQ22" s="216"/>
      <c r="BR22" s="216"/>
      <c r="BS22" s="216"/>
      <c r="BT22" s="216"/>
      <c r="BU22" s="219"/>
      <c r="BV22" s="213">
        <v>20854457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15217037</v>
      </c>
      <c r="BO23" s="217"/>
      <c r="BP23" s="217"/>
      <c r="BQ23" s="217"/>
      <c r="BR23" s="217"/>
      <c r="BS23" s="217"/>
      <c r="BT23" s="217"/>
      <c r="BU23" s="220"/>
      <c r="BV23" s="214">
        <v>15864584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8390</v>
      </c>
      <c r="R24" s="80"/>
      <c r="S24" s="80"/>
      <c r="T24" s="80"/>
      <c r="U24" s="80"/>
      <c r="V24" s="84"/>
      <c r="W24" s="134"/>
      <c r="X24" s="34"/>
      <c r="Y24" s="42"/>
      <c r="Z24" s="52" t="s">
        <v>252</v>
      </c>
      <c r="AA24" s="58"/>
      <c r="AB24" s="58"/>
      <c r="AC24" s="58"/>
      <c r="AD24" s="58"/>
      <c r="AE24" s="58"/>
      <c r="AF24" s="58"/>
      <c r="AG24" s="63"/>
      <c r="AH24" s="72">
        <v>349</v>
      </c>
      <c r="AI24" s="80"/>
      <c r="AJ24" s="80"/>
      <c r="AK24" s="80"/>
      <c r="AL24" s="84"/>
      <c r="AM24" s="72">
        <v>1073524</v>
      </c>
      <c r="AN24" s="80"/>
      <c r="AO24" s="80"/>
      <c r="AP24" s="80"/>
      <c r="AQ24" s="80"/>
      <c r="AR24" s="84"/>
      <c r="AS24" s="72">
        <v>3076</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11163127</v>
      </c>
      <c r="BO24" s="217"/>
      <c r="BP24" s="217"/>
      <c r="BQ24" s="217"/>
      <c r="BR24" s="217"/>
      <c r="BS24" s="217"/>
      <c r="BT24" s="217"/>
      <c r="BU24" s="220"/>
      <c r="BV24" s="214">
        <v>11695958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6910</v>
      </c>
      <c r="R25" s="80"/>
      <c r="S25" s="80"/>
      <c r="T25" s="80"/>
      <c r="U25" s="80"/>
      <c r="V25" s="84"/>
      <c r="W25" s="134"/>
      <c r="X25" s="34"/>
      <c r="Y25" s="42"/>
      <c r="Z25" s="52" t="s">
        <v>258</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5357759</v>
      </c>
      <c r="BO25" s="216"/>
      <c r="BP25" s="216"/>
      <c r="BQ25" s="216"/>
      <c r="BR25" s="216"/>
      <c r="BS25" s="216"/>
      <c r="BT25" s="216"/>
      <c r="BU25" s="219"/>
      <c r="BV25" s="213">
        <v>2535994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5980</v>
      </c>
      <c r="R26" s="80"/>
      <c r="S26" s="80"/>
      <c r="T26" s="80"/>
      <c r="U26" s="80"/>
      <c r="V26" s="84"/>
      <c r="W26" s="134"/>
      <c r="X26" s="34"/>
      <c r="Y26" s="42"/>
      <c r="Z26" s="52" t="s">
        <v>260</v>
      </c>
      <c r="AA26" s="143"/>
      <c r="AB26" s="143"/>
      <c r="AC26" s="143"/>
      <c r="AD26" s="143"/>
      <c r="AE26" s="143"/>
      <c r="AF26" s="143"/>
      <c r="AG26" s="161"/>
      <c r="AH26" s="72">
        <v>16</v>
      </c>
      <c r="AI26" s="80"/>
      <c r="AJ26" s="80"/>
      <c r="AK26" s="80"/>
      <c r="AL26" s="84"/>
      <c r="AM26" s="72">
        <v>46784</v>
      </c>
      <c r="AN26" s="80"/>
      <c r="AO26" s="80"/>
      <c r="AP26" s="80"/>
      <c r="AQ26" s="80"/>
      <c r="AR26" s="84"/>
      <c r="AS26" s="72">
        <v>2924</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4540</v>
      </c>
      <c r="R27" s="80"/>
      <c r="S27" s="80"/>
      <c r="T27" s="80"/>
      <c r="U27" s="80"/>
      <c r="V27" s="84"/>
      <c r="W27" s="134"/>
      <c r="X27" s="34"/>
      <c r="Y27" s="42"/>
      <c r="Z27" s="52" t="s">
        <v>161</v>
      </c>
      <c r="AA27" s="58"/>
      <c r="AB27" s="58"/>
      <c r="AC27" s="58"/>
      <c r="AD27" s="58"/>
      <c r="AE27" s="58"/>
      <c r="AF27" s="58"/>
      <c r="AG27" s="63"/>
      <c r="AH27" s="72">
        <v>3</v>
      </c>
      <c r="AI27" s="80"/>
      <c r="AJ27" s="80"/>
      <c r="AK27" s="80"/>
      <c r="AL27" s="84"/>
      <c r="AM27" s="72">
        <v>10407</v>
      </c>
      <c r="AN27" s="80"/>
      <c r="AO27" s="80"/>
      <c r="AP27" s="80"/>
      <c r="AQ27" s="80"/>
      <c r="AR27" s="84"/>
      <c r="AS27" s="72">
        <v>3469</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170554</v>
      </c>
      <c r="BO27" s="218"/>
      <c r="BP27" s="218"/>
      <c r="BQ27" s="218"/>
      <c r="BR27" s="218"/>
      <c r="BS27" s="218"/>
      <c r="BT27" s="218"/>
      <c r="BU27" s="221"/>
      <c r="BV27" s="215">
        <v>170534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4040</v>
      </c>
      <c r="R28" s="80"/>
      <c r="S28" s="80"/>
      <c r="T28" s="80"/>
      <c r="U28" s="80"/>
      <c r="V28" s="84"/>
      <c r="W28" s="134"/>
      <c r="X28" s="34"/>
      <c r="Y28" s="42"/>
      <c r="Z28" s="52" t="s">
        <v>36</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265</v>
      </c>
      <c r="AZ28" s="201"/>
      <c r="BA28" s="201"/>
      <c r="BB28" s="204"/>
      <c r="BC28" s="189" t="s">
        <v>102</v>
      </c>
      <c r="BD28" s="197"/>
      <c r="BE28" s="197"/>
      <c r="BF28" s="197"/>
      <c r="BG28" s="197"/>
      <c r="BH28" s="197"/>
      <c r="BI28" s="197"/>
      <c r="BJ28" s="197"/>
      <c r="BK28" s="197"/>
      <c r="BL28" s="197"/>
      <c r="BM28" s="208"/>
      <c r="BN28" s="213">
        <v>2712323</v>
      </c>
      <c r="BO28" s="216"/>
      <c r="BP28" s="216"/>
      <c r="BQ28" s="216"/>
      <c r="BR28" s="216"/>
      <c r="BS28" s="216"/>
      <c r="BT28" s="216"/>
      <c r="BU28" s="219"/>
      <c r="BV28" s="213">
        <v>2711943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16</v>
      </c>
      <c r="M29" s="80"/>
      <c r="N29" s="80"/>
      <c r="O29" s="80"/>
      <c r="P29" s="84"/>
      <c r="Q29" s="72">
        <v>3740</v>
      </c>
      <c r="R29" s="80"/>
      <c r="S29" s="80"/>
      <c r="T29" s="80"/>
      <c r="U29" s="80"/>
      <c r="V29" s="84"/>
      <c r="W29" s="135"/>
      <c r="X29" s="140"/>
      <c r="Y29" s="142"/>
      <c r="Z29" s="52" t="s">
        <v>270</v>
      </c>
      <c r="AA29" s="58"/>
      <c r="AB29" s="58"/>
      <c r="AC29" s="58"/>
      <c r="AD29" s="58"/>
      <c r="AE29" s="58"/>
      <c r="AF29" s="58"/>
      <c r="AG29" s="63"/>
      <c r="AH29" s="72">
        <v>352</v>
      </c>
      <c r="AI29" s="80"/>
      <c r="AJ29" s="80"/>
      <c r="AK29" s="80"/>
      <c r="AL29" s="84"/>
      <c r="AM29" s="72">
        <v>1083931</v>
      </c>
      <c r="AN29" s="80"/>
      <c r="AO29" s="80"/>
      <c r="AP29" s="80"/>
      <c r="AQ29" s="80"/>
      <c r="AR29" s="84"/>
      <c r="AS29" s="72">
        <v>3079</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974001</v>
      </c>
      <c r="BO29" s="217"/>
      <c r="BP29" s="217"/>
      <c r="BQ29" s="217"/>
      <c r="BR29" s="217"/>
      <c r="BS29" s="217"/>
      <c r="BT29" s="217"/>
      <c r="BU29" s="220"/>
      <c r="BV29" s="214">
        <v>973719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97.7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3258774</v>
      </c>
      <c r="BO30" s="218"/>
      <c r="BP30" s="218"/>
      <c r="BQ30" s="218"/>
      <c r="BR30" s="218"/>
      <c r="BS30" s="218"/>
      <c r="BT30" s="218"/>
      <c r="BU30" s="221"/>
      <c r="BV30" s="215">
        <v>3013337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120</v>
      </c>
      <c r="D33" s="37"/>
      <c r="E33" s="54" t="s">
        <v>280</v>
      </c>
      <c r="F33" s="54"/>
      <c r="G33" s="54"/>
      <c r="H33" s="54"/>
      <c r="I33" s="54"/>
      <c r="J33" s="54"/>
      <c r="K33" s="54"/>
      <c r="L33" s="54"/>
      <c r="M33" s="54"/>
      <c r="N33" s="54"/>
      <c r="O33" s="54"/>
      <c r="P33" s="54"/>
      <c r="Q33" s="54"/>
      <c r="R33" s="54"/>
      <c r="S33" s="54"/>
      <c r="T33" s="54"/>
      <c r="U33" s="37" t="s">
        <v>120</v>
      </c>
      <c r="V33" s="37"/>
      <c r="W33" s="54" t="s">
        <v>280</v>
      </c>
      <c r="X33" s="54"/>
      <c r="Y33" s="54"/>
      <c r="Z33" s="54"/>
      <c r="AA33" s="54"/>
      <c r="AB33" s="54"/>
      <c r="AC33" s="54"/>
      <c r="AD33" s="54"/>
      <c r="AE33" s="54"/>
      <c r="AF33" s="54"/>
      <c r="AG33" s="54"/>
      <c r="AH33" s="54"/>
      <c r="AI33" s="54"/>
      <c r="AJ33" s="54"/>
      <c r="AK33" s="54"/>
      <c r="AL33" s="54"/>
      <c r="AM33" s="37" t="s">
        <v>120</v>
      </c>
      <c r="AN33" s="37"/>
      <c r="AO33" s="54" t="s">
        <v>280</v>
      </c>
      <c r="AP33" s="54"/>
      <c r="AQ33" s="54"/>
      <c r="AR33" s="54"/>
      <c r="AS33" s="54"/>
      <c r="AT33" s="54"/>
      <c r="AU33" s="54"/>
      <c r="AV33" s="54"/>
      <c r="AW33" s="54"/>
      <c r="AX33" s="54"/>
      <c r="AY33" s="54"/>
      <c r="AZ33" s="54"/>
      <c r="BA33" s="54"/>
      <c r="BB33" s="54"/>
      <c r="BC33" s="54"/>
      <c r="BD33" s="37"/>
      <c r="BE33" s="54" t="s">
        <v>281</v>
      </c>
      <c r="BF33" s="54"/>
      <c r="BG33" s="54" t="s">
        <v>169</v>
      </c>
      <c r="BH33" s="54"/>
      <c r="BI33" s="54"/>
      <c r="BJ33" s="54"/>
      <c r="BK33" s="54"/>
      <c r="BL33" s="54"/>
      <c r="BM33" s="54"/>
      <c r="BN33" s="54"/>
      <c r="BO33" s="54"/>
      <c r="BP33" s="54"/>
      <c r="BQ33" s="54"/>
      <c r="BR33" s="54"/>
      <c r="BS33" s="54"/>
      <c r="BT33" s="54"/>
      <c r="BU33" s="54"/>
      <c r="BV33" s="37"/>
      <c r="BW33" s="37" t="s">
        <v>281</v>
      </c>
      <c r="BX33" s="37"/>
      <c r="BY33" s="54" t="s">
        <v>109</v>
      </c>
      <c r="BZ33" s="54"/>
      <c r="CA33" s="54"/>
      <c r="CB33" s="54"/>
      <c r="CC33" s="54"/>
      <c r="CD33" s="54"/>
      <c r="CE33" s="54"/>
      <c r="CF33" s="54"/>
      <c r="CG33" s="54"/>
      <c r="CH33" s="54"/>
      <c r="CI33" s="54"/>
      <c r="CJ33" s="54"/>
      <c r="CK33" s="54"/>
      <c r="CL33" s="54"/>
      <c r="CM33" s="54"/>
      <c r="CN33" s="54"/>
      <c r="CO33" s="37" t="s">
        <v>120</v>
      </c>
      <c r="CP33" s="37"/>
      <c r="CQ33" s="54" t="s">
        <v>283</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IF('各会計、関係団体の財政状況及び健全化判断比率'!B30="","",'各会計、関係団体の財政状況及び健全化判断比率'!B30)</f>
        <v>砺波市水道事業</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砺波市工業団地造成事業</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砺波広域圏事務組合（一般会計）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砺波市土地開発公社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霊苑事業特別会計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IF('各会計、関係団体の財政状況及び健全化判断比率'!B31="","",'各会計、関係団体の財政状況及び健全化判断比率'!B31)</f>
        <v>砺波市工業用水道事業</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砺波広域圏事務組合（水道事業会計）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公益財団法人砺波市花と緑と文化の財団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IF('各会計、関係団体の財政状況及び健全化判断比率'!B32="","",'各会計、関係団体の財政状況及び健全化判断比率'!B32)</f>
        <v>砺波市下水道事業</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砺波地方衛生施設組合（一般会計）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公益財団法人砺波市体育協会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IF('各会計、関係団体の財政状況及び健全化判断比率'!B33="","",'各会計、関係団体の財政状況及び健全化判断比率'!B33)</f>
        <v>砺波市病院事業</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富山県市町村総合事務組合（一般会計）</v>
      </c>
      <c r="BZ37" s="55"/>
      <c r="CA37" s="55"/>
      <c r="CB37" s="55"/>
      <c r="CC37" s="55"/>
      <c r="CD37" s="55"/>
      <c r="CE37" s="55"/>
      <c r="CF37" s="55"/>
      <c r="CG37" s="55"/>
      <c r="CH37" s="55"/>
      <c r="CI37" s="55"/>
      <c r="CJ37" s="55"/>
      <c r="CK37" s="55"/>
      <c r="CL37" s="55"/>
      <c r="CM37" s="55"/>
      <c r="CN37" s="2"/>
      <c r="CO37" s="38">
        <f t="shared" si="5"/>
        <v>23</v>
      </c>
      <c r="CP37" s="38"/>
      <c r="CQ37" s="55" t="str">
        <f>IF('各会計、関係団体の財政状況及び健全化判断比率'!BS10="","",'各会計、関係団体の財政状況及び健全化判断比率'!BS10)</f>
        <v>エフエムとなみ</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富山県市町村会館管理組合（一般会計）</v>
      </c>
      <c r="BZ38" s="55"/>
      <c r="CA38" s="55"/>
      <c r="CB38" s="55"/>
      <c r="CC38" s="55"/>
      <c r="CD38" s="55"/>
      <c r="CE38" s="55"/>
      <c r="CF38" s="55"/>
      <c r="CG38" s="55"/>
      <c r="CH38" s="55"/>
      <c r="CI38" s="55"/>
      <c r="CJ38" s="55"/>
      <c r="CK38" s="55"/>
      <c r="CL38" s="55"/>
      <c r="CM38" s="55"/>
      <c r="CN38" s="2"/>
      <c r="CO38" s="38">
        <f t="shared" si="5"/>
        <v>24</v>
      </c>
      <c r="CP38" s="38"/>
      <c r="CQ38" s="55" t="str">
        <f>IF('各会計、関係団体の財政状況及び健全化判断比率'!BS11="","",'各会計、関係団体の財政状況及び健全化判断比率'!BS11)</f>
        <v>庄川開発株式会社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庄川水害予防組合（一般会計）</v>
      </c>
      <c r="BZ39" s="55"/>
      <c r="CA39" s="55"/>
      <c r="CB39" s="55"/>
      <c r="CC39" s="55"/>
      <c r="CD39" s="55"/>
      <c r="CE39" s="55"/>
      <c r="CF39" s="55"/>
      <c r="CG39" s="55"/>
      <c r="CH39" s="55"/>
      <c r="CI39" s="55"/>
      <c r="CJ39" s="55"/>
      <c r="CK39" s="55"/>
      <c r="CL39" s="55"/>
      <c r="CM39" s="55"/>
      <c r="CN39" s="2"/>
      <c r="CO39" s="38">
        <f t="shared" si="5"/>
        <v>25</v>
      </c>
      <c r="CP39" s="38"/>
      <c r="CQ39" s="55" t="str">
        <f>IF('各会計、関係団体の財政状況及び健全化判断比率'!BS12="","",'各会計、関係団体の財政状況及び健全化判断比率'!BS12)</f>
        <v>庄川泉源株式会社</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砺波地方介護保険組合（一般会計）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砺波地方介護保険組合（介護保険特別会計）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砺波地方介護保険組合（養護老人ホーム楽寿荘事業特別会計）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富山県後期高齢者医療広域連合（一般会計）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cR8WRm0MGrY+kVD0/5uco0OQppXN5k9U8boq8oIPs1aORUHT0RpscesX6y+RkIvNPnKZ2Bhlvccj90/bdqB6A==" saltValue="v6ai3fsGOd/XzgmBwDRbS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526</v>
      </c>
      <c r="G33" s="883" t="s">
        <v>527</v>
      </c>
      <c r="H33" s="883" t="s">
        <v>528</v>
      </c>
      <c r="I33" s="883" t="s">
        <v>529</v>
      </c>
      <c r="J33" s="887" t="s">
        <v>256</v>
      </c>
      <c r="K33" s="862"/>
      <c r="L33" s="862"/>
      <c r="M33" s="862"/>
      <c r="N33" s="862"/>
      <c r="O33" s="862"/>
      <c r="P33" s="862"/>
    </row>
    <row r="34" spans="1:16" ht="39" customHeight="1">
      <c r="A34" s="862"/>
      <c r="B34" s="864"/>
      <c r="C34" s="870" t="s">
        <v>466</v>
      </c>
      <c r="D34" s="870"/>
      <c r="E34" s="875"/>
      <c r="F34" s="879">
        <v>14.51</v>
      </c>
      <c r="G34" s="884">
        <v>17.8</v>
      </c>
      <c r="H34" s="884">
        <v>18.670000000000002</v>
      </c>
      <c r="I34" s="884">
        <v>18.88</v>
      </c>
      <c r="J34" s="888">
        <v>16.22</v>
      </c>
      <c r="K34" s="862"/>
      <c r="L34" s="862"/>
      <c r="M34" s="862"/>
      <c r="N34" s="862"/>
      <c r="O34" s="862"/>
      <c r="P34" s="862"/>
    </row>
    <row r="35" spans="1:16" ht="39" customHeight="1">
      <c r="A35" s="862"/>
      <c r="B35" s="865"/>
      <c r="C35" s="871" t="s">
        <v>463</v>
      </c>
      <c r="D35" s="871"/>
      <c r="E35" s="876"/>
      <c r="F35" s="880">
        <v>14.44</v>
      </c>
      <c r="G35" s="885">
        <v>14.46</v>
      </c>
      <c r="H35" s="885">
        <v>13.98</v>
      </c>
      <c r="I35" s="885">
        <v>13.53</v>
      </c>
      <c r="J35" s="889">
        <v>12.53</v>
      </c>
      <c r="K35" s="862"/>
      <c r="L35" s="862"/>
      <c r="M35" s="862"/>
      <c r="N35" s="862"/>
      <c r="O35" s="862"/>
      <c r="P35" s="862"/>
    </row>
    <row r="36" spans="1:16" ht="39" customHeight="1">
      <c r="A36" s="862"/>
      <c r="B36" s="865"/>
      <c r="C36" s="871" t="s">
        <v>450</v>
      </c>
      <c r="D36" s="871"/>
      <c r="E36" s="876"/>
      <c r="F36" s="880">
        <v>7.82</v>
      </c>
      <c r="G36" s="885">
        <v>11</v>
      </c>
      <c r="H36" s="885">
        <v>13.52</v>
      </c>
      <c r="I36" s="885">
        <v>14.47</v>
      </c>
      <c r="J36" s="889">
        <v>11.39</v>
      </c>
      <c r="K36" s="862"/>
      <c r="L36" s="862"/>
      <c r="M36" s="862"/>
      <c r="N36" s="862"/>
      <c r="O36" s="862"/>
      <c r="P36" s="862"/>
    </row>
    <row r="37" spans="1:16" ht="39" customHeight="1">
      <c r="A37" s="862"/>
      <c r="B37" s="865"/>
      <c r="C37" s="871" t="s">
        <v>360</v>
      </c>
      <c r="D37" s="871"/>
      <c r="E37" s="876"/>
      <c r="F37" s="880" t="s">
        <v>201</v>
      </c>
      <c r="G37" s="885">
        <v>5.43</v>
      </c>
      <c r="H37" s="885">
        <v>5.56</v>
      </c>
      <c r="I37" s="885">
        <v>5.39</v>
      </c>
      <c r="J37" s="889">
        <v>5.49</v>
      </c>
      <c r="K37" s="862"/>
      <c r="L37" s="862"/>
      <c r="M37" s="862"/>
      <c r="N37" s="862"/>
      <c r="O37" s="862"/>
      <c r="P37" s="862"/>
    </row>
    <row r="38" spans="1:16" ht="39" customHeight="1">
      <c r="A38" s="862"/>
      <c r="B38" s="865"/>
      <c r="C38" s="871" t="s">
        <v>432</v>
      </c>
      <c r="D38" s="871"/>
      <c r="E38" s="876"/>
      <c r="F38" s="880" t="s">
        <v>201</v>
      </c>
      <c r="G38" s="885" t="s">
        <v>201</v>
      </c>
      <c r="H38" s="885">
        <v>4.18</v>
      </c>
      <c r="I38" s="885">
        <v>2.44</v>
      </c>
      <c r="J38" s="889">
        <v>4.3600000000000003</v>
      </c>
      <c r="K38" s="862"/>
      <c r="L38" s="862"/>
      <c r="M38" s="862"/>
      <c r="N38" s="862"/>
      <c r="O38" s="862"/>
      <c r="P38" s="862"/>
    </row>
    <row r="39" spans="1:16" ht="39" customHeight="1">
      <c r="A39" s="862"/>
      <c r="B39" s="865"/>
      <c r="C39" s="871" t="s">
        <v>460</v>
      </c>
      <c r="D39" s="871"/>
      <c r="E39" s="876"/>
      <c r="F39" s="880">
        <v>0.38</v>
      </c>
      <c r="G39" s="885">
        <v>0.39</v>
      </c>
      <c r="H39" s="885">
        <v>0.39</v>
      </c>
      <c r="I39" s="885">
        <v>0.41</v>
      </c>
      <c r="J39" s="889">
        <v>0.42</v>
      </c>
      <c r="K39" s="862"/>
      <c r="L39" s="862"/>
      <c r="M39" s="862"/>
      <c r="N39" s="862"/>
      <c r="O39" s="862"/>
      <c r="P39" s="862"/>
    </row>
    <row r="40" spans="1:16" ht="39" customHeight="1">
      <c r="A40" s="862"/>
      <c r="B40" s="865"/>
      <c r="C40" s="871" t="s">
        <v>461</v>
      </c>
      <c r="D40" s="871"/>
      <c r="E40" s="876"/>
      <c r="F40" s="880">
        <v>0.44</v>
      </c>
      <c r="G40" s="885">
        <v>0.7</v>
      </c>
      <c r="H40" s="885">
        <v>0.93</v>
      </c>
      <c r="I40" s="885">
        <v>0.2</v>
      </c>
      <c r="J40" s="889">
        <v>0.42</v>
      </c>
      <c r="K40" s="862"/>
      <c r="L40" s="862"/>
      <c r="M40" s="862"/>
      <c r="N40" s="862"/>
      <c r="O40" s="862"/>
      <c r="P40" s="862"/>
    </row>
    <row r="41" spans="1:16" ht="39" customHeight="1">
      <c r="A41" s="862"/>
      <c r="B41" s="865"/>
      <c r="C41" s="871" t="s">
        <v>452</v>
      </c>
      <c r="D41" s="871"/>
      <c r="E41" s="876"/>
      <c r="F41" s="880">
        <v>0</v>
      </c>
      <c r="G41" s="885">
        <v>1.e-002</v>
      </c>
      <c r="H41" s="885">
        <v>0</v>
      </c>
      <c r="I41" s="885">
        <v>1.e-002</v>
      </c>
      <c r="J41" s="889">
        <v>2.e-002</v>
      </c>
      <c r="K41" s="862"/>
      <c r="L41" s="862"/>
      <c r="M41" s="862"/>
      <c r="N41" s="862"/>
      <c r="O41" s="862"/>
      <c r="P41" s="862"/>
    </row>
    <row r="42" spans="1:16" ht="39" customHeight="1">
      <c r="A42" s="862"/>
      <c r="B42" s="866"/>
      <c r="C42" s="871" t="s">
        <v>532</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488</v>
      </c>
      <c r="D43" s="872"/>
      <c r="E43" s="877"/>
      <c r="F43" s="881">
        <v>1.24</v>
      </c>
      <c r="G43" s="886">
        <v>2.e-002</v>
      </c>
      <c r="H43" s="886">
        <v>1.e-002</v>
      </c>
      <c r="I43" s="886">
        <v>2.e-002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yYxvWB7AE2e1RYWxILXtkubTvALGfYl7vqGUnWnLWTQGsyprd44SSOcJKvE4DLKqMd2zCly/aDy9vhwC8LkfwQ==" saltValue="vUn1aZhXm8UrjXcIsCZK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17</v>
      </c>
      <c r="K44" s="941" t="s">
        <v>526</v>
      </c>
      <c r="L44" s="950" t="s">
        <v>527</v>
      </c>
      <c r="M44" s="950" t="s">
        <v>528</v>
      </c>
      <c r="N44" s="950" t="s">
        <v>529</v>
      </c>
      <c r="O44" s="959" t="s">
        <v>256</v>
      </c>
      <c r="P44" s="734"/>
      <c r="Q44" s="734"/>
      <c r="R44" s="734"/>
      <c r="S44" s="734"/>
      <c r="T44" s="734"/>
      <c r="U44" s="734"/>
    </row>
    <row r="45" spans="1:21" ht="30.75" customHeight="1">
      <c r="A45" s="734"/>
      <c r="B45" s="892" t="s">
        <v>26</v>
      </c>
      <c r="C45" s="906"/>
      <c r="D45" s="916"/>
      <c r="E45" s="925" t="s">
        <v>24</v>
      </c>
      <c r="F45" s="925"/>
      <c r="G45" s="925"/>
      <c r="H45" s="925"/>
      <c r="I45" s="925"/>
      <c r="J45" s="934"/>
      <c r="K45" s="942">
        <v>2791</v>
      </c>
      <c r="L45" s="951">
        <v>2787</v>
      </c>
      <c r="M45" s="951">
        <v>2793</v>
      </c>
      <c r="N45" s="951">
        <v>2547</v>
      </c>
      <c r="O45" s="960">
        <v>2353</v>
      </c>
      <c r="P45" s="734"/>
      <c r="Q45" s="734"/>
      <c r="R45" s="734"/>
      <c r="S45" s="734"/>
      <c r="T45" s="734"/>
      <c r="U45" s="734"/>
    </row>
    <row r="46" spans="1:21" ht="30.75" customHeight="1">
      <c r="A46" s="734"/>
      <c r="B46" s="893"/>
      <c r="C46" s="907"/>
      <c r="D46" s="917"/>
      <c r="E46" s="926" t="s">
        <v>29</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34</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37</v>
      </c>
      <c r="F48" s="926"/>
      <c r="G48" s="926"/>
      <c r="H48" s="926"/>
      <c r="I48" s="926"/>
      <c r="J48" s="935"/>
      <c r="K48" s="943">
        <v>1325</v>
      </c>
      <c r="L48" s="952">
        <v>1437</v>
      </c>
      <c r="M48" s="952">
        <v>1289</v>
      </c>
      <c r="N48" s="952">
        <v>1245</v>
      </c>
      <c r="O48" s="961">
        <v>1288</v>
      </c>
      <c r="P48" s="734"/>
      <c r="Q48" s="734"/>
      <c r="R48" s="734"/>
      <c r="S48" s="734"/>
      <c r="T48" s="734"/>
      <c r="U48" s="734"/>
    </row>
    <row r="49" spans="1:21" ht="30.75" customHeight="1">
      <c r="A49" s="734"/>
      <c r="B49" s="893"/>
      <c r="C49" s="907"/>
      <c r="D49" s="917"/>
      <c r="E49" s="926" t="s">
        <v>0</v>
      </c>
      <c r="F49" s="926"/>
      <c r="G49" s="926"/>
      <c r="H49" s="926"/>
      <c r="I49" s="926"/>
      <c r="J49" s="935"/>
      <c r="K49" s="943">
        <v>74</v>
      </c>
      <c r="L49" s="952">
        <v>79</v>
      </c>
      <c r="M49" s="952">
        <v>84</v>
      </c>
      <c r="N49" s="952">
        <v>97</v>
      </c>
      <c r="O49" s="961">
        <v>97</v>
      </c>
      <c r="P49" s="734"/>
      <c r="Q49" s="734"/>
      <c r="R49" s="734"/>
      <c r="S49" s="734"/>
      <c r="T49" s="734"/>
      <c r="U49" s="734"/>
    </row>
    <row r="50" spans="1:21" ht="30.75" customHeight="1">
      <c r="A50" s="734"/>
      <c r="B50" s="893"/>
      <c r="C50" s="907"/>
      <c r="D50" s="917"/>
      <c r="E50" s="926" t="s">
        <v>42</v>
      </c>
      <c r="F50" s="926"/>
      <c r="G50" s="926"/>
      <c r="H50" s="926"/>
      <c r="I50" s="926"/>
      <c r="J50" s="935"/>
      <c r="K50" s="943">
        <v>26</v>
      </c>
      <c r="L50" s="952">
        <v>26</v>
      </c>
      <c r="M50" s="952">
        <v>57</v>
      </c>
      <c r="N50" s="952">
        <v>56</v>
      </c>
      <c r="O50" s="961">
        <v>46</v>
      </c>
      <c r="P50" s="734"/>
      <c r="Q50" s="734"/>
      <c r="R50" s="734"/>
      <c r="S50" s="734"/>
      <c r="T50" s="734"/>
      <c r="U50" s="734"/>
    </row>
    <row r="51" spans="1:21" ht="30.75" customHeight="1">
      <c r="A51" s="734"/>
      <c r="B51" s="894"/>
      <c r="C51" s="908"/>
      <c r="D51" s="918"/>
      <c r="E51" s="926" t="s">
        <v>44</v>
      </c>
      <c r="F51" s="926"/>
      <c r="G51" s="926"/>
      <c r="H51" s="926"/>
      <c r="I51" s="926"/>
      <c r="J51" s="935"/>
      <c r="K51" s="943">
        <v>0</v>
      </c>
      <c r="L51" s="952">
        <v>0</v>
      </c>
      <c r="M51" s="952">
        <v>0</v>
      </c>
      <c r="N51" s="952">
        <v>0</v>
      </c>
      <c r="O51" s="961">
        <v>0</v>
      </c>
      <c r="P51" s="734"/>
      <c r="Q51" s="734"/>
      <c r="R51" s="734"/>
      <c r="S51" s="734"/>
      <c r="T51" s="734"/>
      <c r="U51" s="734"/>
    </row>
    <row r="52" spans="1:21" ht="30.75" customHeight="1">
      <c r="A52" s="734"/>
      <c r="B52" s="895" t="s">
        <v>47</v>
      </c>
      <c r="C52" s="909"/>
      <c r="D52" s="918"/>
      <c r="E52" s="926" t="s">
        <v>49</v>
      </c>
      <c r="F52" s="926"/>
      <c r="G52" s="926"/>
      <c r="H52" s="926"/>
      <c r="I52" s="926"/>
      <c r="J52" s="935"/>
      <c r="K52" s="943">
        <v>2847</v>
      </c>
      <c r="L52" s="952">
        <v>2835</v>
      </c>
      <c r="M52" s="952">
        <v>2713</v>
      </c>
      <c r="N52" s="952">
        <v>2563</v>
      </c>
      <c r="O52" s="961">
        <v>2450</v>
      </c>
      <c r="P52" s="734"/>
      <c r="Q52" s="734"/>
      <c r="R52" s="734"/>
      <c r="S52" s="734"/>
      <c r="T52" s="734"/>
      <c r="U52" s="734"/>
    </row>
    <row r="53" spans="1:21" ht="30.75" customHeight="1">
      <c r="A53" s="734"/>
      <c r="B53" s="896" t="s">
        <v>51</v>
      </c>
      <c r="C53" s="910"/>
      <c r="D53" s="919"/>
      <c r="E53" s="927" t="s">
        <v>55</v>
      </c>
      <c r="F53" s="927"/>
      <c r="G53" s="927"/>
      <c r="H53" s="927"/>
      <c r="I53" s="927"/>
      <c r="J53" s="936"/>
      <c r="K53" s="944">
        <v>1369</v>
      </c>
      <c r="L53" s="953">
        <v>1494</v>
      </c>
      <c r="M53" s="953">
        <v>1510</v>
      </c>
      <c r="N53" s="953">
        <v>1382</v>
      </c>
      <c r="O53" s="962">
        <v>1334</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17</v>
      </c>
      <c r="K57" s="946" t="s">
        <v>526</v>
      </c>
      <c r="L57" s="954" t="s">
        <v>527</v>
      </c>
      <c r="M57" s="954" t="s">
        <v>528</v>
      </c>
      <c r="N57" s="954" t="s">
        <v>529</v>
      </c>
      <c r="O57" s="964" t="s">
        <v>256</v>
      </c>
      <c r="P57" s="734"/>
      <c r="Q57" s="734"/>
      <c r="R57" s="734"/>
      <c r="S57" s="734"/>
      <c r="T57" s="734"/>
      <c r="U57" s="734"/>
    </row>
    <row r="58" spans="1:21" ht="31.5" customHeight="1">
      <c r="B58" s="900" t="s">
        <v>61</v>
      </c>
      <c r="C58" s="913"/>
      <c r="D58" s="920" t="s">
        <v>63</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48</v>
      </c>
      <c r="E61" s="932"/>
      <c r="F61" s="932"/>
      <c r="G61" s="932"/>
      <c r="H61" s="932"/>
      <c r="I61" s="932"/>
      <c r="J61" s="932"/>
      <c r="K61" s="932"/>
      <c r="L61" s="932"/>
      <c r="M61" s="932"/>
      <c r="N61" s="932"/>
      <c r="O61" s="932"/>
    </row>
    <row r="62" spans="1:21" ht="24" customHeight="1">
      <c r="B62" s="904"/>
      <c r="C62" s="904"/>
      <c r="D62" s="923" t="s">
        <v>43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uIE8rXJZO67lCj46X8KW9a+UJ0W6akSBIMpszJDy6sAw9yJ/6yUuXZ+frrP2Pn0Qr+CST36lNLLO6KSN+IgsMg==" saltValue="HZGzd+e2SJDxEcadLSdb+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8" scale="7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17</v>
      </c>
      <c r="I40" s="941" t="s">
        <v>526</v>
      </c>
      <c r="J40" s="950" t="s">
        <v>527</v>
      </c>
      <c r="K40" s="950" t="s">
        <v>528</v>
      </c>
      <c r="L40" s="950" t="s">
        <v>529</v>
      </c>
      <c r="M40" s="990" t="s">
        <v>256</v>
      </c>
    </row>
    <row r="41" spans="2:13" ht="27.75" customHeight="1">
      <c r="B41" s="892" t="s">
        <v>39</v>
      </c>
      <c r="C41" s="906"/>
      <c r="D41" s="916"/>
      <c r="E41" s="973" t="s">
        <v>59</v>
      </c>
      <c r="F41" s="973"/>
      <c r="G41" s="973"/>
      <c r="H41" s="979"/>
      <c r="I41" s="983">
        <v>24797</v>
      </c>
      <c r="J41" s="987">
        <v>24164</v>
      </c>
      <c r="K41" s="987">
        <v>22350</v>
      </c>
      <c r="L41" s="987">
        <v>20854</v>
      </c>
      <c r="M41" s="991">
        <v>19525</v>
      </c>
    </row>
    <row r="42" spans="2:13" ht="27.75" customHeight="1">
      <c r="B42" s="893"/>
      <c r="C42" s="907"/>
      <c r="D42" s="917"/>
      <c r="E42" s="974" t="s">
        <v>71</v>
      </c>
      <c r="F42" s="974"/>
      <c r="G42" s="974"/>
      <c r="H42" s="980"/>
      <c r="I42" s="984">
        <v>912</v>
      </c>
      <c r="J42" s="988">
        <v>909</v>
      </c>
      <c r="K42" s="988">
        <v>852</v>
      </c>
      <c r="L42" s="988">
        <v>798</v>
      </c>
      <c r="M42" s="992">
        <v>752</v>
      </c>
    </row>
    <row r="43" spans="2:13" ht="27.75" customHeight="1">
      <c r="B43" s="893"/>
      <c r="C43" s="907"/>
      <c r="D43" s="917"/>
      <c r="E43" s="974" t="s">
        <v>73</v>
      </c>
      <c r="F43" s="974"/>
      <c r="G43" s="974"/>
      <c r="H43" s="980"/>
      <c r="I43" s="984">
        <v>14719</v>
      </c>
      <c r="J43" s="988">
        <v>14368</v>
      </c>
      <c r="K43" s="988">
        <v>13502</v>
      </c>
      <c r="L43" s="988">
        <v>12685</v>
      </c>
      <c r="M43" s="992">
        <v>12346</v>
      </c>
    </row>
    <row r="44" spans="2:13" ht="27.75" customHeight="1">
      <c r="B44" s="893"/>
      <c r="C44" s="907"/>
      <c r="D44" s="917"/>
      <c r="E44" s="974" t="s">
        <v>75</v>
      </c>
      <c r="F44" s="974"/>
      <c r="G44" s="974"/>
      <c r="H44" s="980"/>
      <c r="I44" s="984">
        <v>632</v>
      </c>
      <c r="J44" s="988">
        <v>956</v>
      </c>
      <c r="K44" s="988">
        <v>916</v>
      </c>
      <c r="L44" s="988">
        <v>1229</v>
      </c>
      <c r="M44" s="992">
        <v>1205</v>
      </c>
    </row>
    <row r="45" spans="2:13" ht="27.75" customHeight="1">
      <c r="B45" s="893"/>
      <c r="C45" s="907"/>
      <c r="D45" s="917"/>
      <c r="E45" s="974" t="s">
        <v>77</v>
      </c>
      <c r="F45" s="974"/>
      <c r="G45" s="974"/>
      <c r="H45" s="980"/>
      <c r="I45" s="984">
        <v>646</v>
      </c>
      <c r="J45" s="988">
        <v>865</v>
      </c>
      <c r="K45" s="988">
        <v>595</v>
      </c>
      <c r="L45" s="988">
        <v>695</v>
      </c>
      <c r="M45" s="992">
        <v>792</v>
      </c>
    </row>
    <row r="46" spans="2:13" ht="27.75" customHeight="1">
      <c r="B46" s="893"/>
      <c r="C46" s="907"/>
      <c r="D46" s="918"/>
      <c r="E46" s="974" t="s">
        <v>76</v>
      </c>
      <c r="F46" s="974"/>
      <c r="G46" s="974"/>
      <c r="H46" s="980"/>
      <c r="I46" s="984" t="s">
        <v>201</v>
      </c>
      <c r="J46" s="988" t="s">
        <v>201</v>
      </c>
      <c r="K46" s="988" t="s">
        <v>201</v>
      </c>
      <c r="L46" s="988" t="s">
        <v>201</v>
      </c>
      <c r="M46" s="992" t="s">
        <v>201</v>
      </c>
    </row>
    <row r="47" spans="2:13" ht="27.75" customHeight="1">
      <c r="B47" s="893"/>
      <c r="C47" s="907"/>
      <c r="D47" s="971"/>
      <c r="E47" s="975" t="s">
        <v>79</v>
      </c>
      <c r="F47" s="978"/>
      <c r="G47" s="978"/>
      <c r="H47" s="981"/>
      <c r="I47" s="984" t="s">
        <v>201</v>
      </c>
      <c r="J47" s="988" t="s">
        <v>201</v>
      </c>
      <c r="K47" s="988" t="s">
        <v>201</v>
      </c>
      <c r="L47" s="988" t="s">
        <v>201</v>
      </c>
      <c r="M47" s="992" t="s">
        <v>201</v>
      </c>
    </row>
    <row r="48" spans="2:13" ht="27.75" customHeight="1">
      <c r="B48" s="893"/>
      <c r="C48" s="907"/>
      <c r="D48" s="917"/>
      <c r="E48" s="974" t="s">
        <v>85</v>
      </c>
      <c r="F48" s="974"/>
      <c r="G48" s="974"/>
      <c r="H48" s="980"/>
      <c r="I48" s="984" t="s">
        <v>201</v>
      </c>
      <c r="J48" s="988" t="s">
        <v>201</v>
      </c>
      <c r="K48" s="988" t="s">
        <v>201</v>
      </c>
      <c r="L48" s="988" t="s">
        <v>201</v>
      </c>
      <c r="M48" s="992" t="s">
        <v>201</v>
      </c>
    </row>
    <row r="49" spans="2:13" ht="27.75" customHeight="1">
      <c r="B49" s="894"/>
      <c r="C49" s="908"/>
      <c r="D49" s="917"/>
      <c r="E49" s="974" t="s">
        <v>89</v>
      </c>
      <c r="F49" s="974"/>
      <c r="G49" s="974"/>
      <c r="H49" s="980"/>
      <c r="I49" s="984" t="s">
        <v>201</v>
      </c>
      <c r="J49" s="988" t="s">
        <v>201</v>
      </c>
      <c r="K49" s="988" t="s">
        <v>201</v>
      </c>
      <c r="L49" s="988" t="s">
        <v>201</v>
      </c>
      <c r="M49" s="992" t="s">
        <v>201</v>
      </c>
    </row>
    <row r="50" spans="2:13" ht="27.75" customHeight="1">
      <c r="B50" s="968" t="s">
        <v>91</v>
      </c>
      <c r="C50" s="970"/>
      <c r="D50" s="972"/>
      <c r="E50" s="974" t="s">
        <v>92</v>
      </c>
      <c r="F50" s="974"/>
      <c r="G50" s="974"/>
      <c r="H50" s="980"/>
      <c r="I50" s="984">
        <v>6583</v>
      </c>
      <c r="J50" s="988">
        <v>6538</v>
      </c>
      <c r="K50" s="988">
        <v>6299</v>
      </c>
      <c r="L50" s="988">
        <v>6602</v>
      </c>
      <c r="M50" s="992">
        <v>6838</v>
      </c>
    </row>
    <row r="51" spans="2:13" ht="27.75" customHeight="1">
      <c r="B51" s="893"/>
      <c r="C51" s="907"/>
      <c r="D51" s="917"/>
      <c r="E51" s="974" t="s">
        <v>94</v>
      </c>
      <c r="F51" s="974"/>
      <c r="G51" s="974"/>
      <c r="H51" s="980"/>
      <c r="I51" s="984">
        <v>216</v>
      </c>
      <c r="J51" s="988">
        <v>199</v>
      </c>
      <c r="K51" s="988">
        <v>167</v>
      </c>
      <c r="L51" s="988">
        <v>119</v>
      </c>
      <c r="M51" s="992">
        <v>74</v>
      </c>
    </row>
    <row r="52" spans="2:13" ht="27.75" customHeight="1">
      <c r="B52" s="894"/>
      <c r="C52" s="908"/>
      <c r="D52" s="917"/>
      <c r="E52" s="974" t="s">
        <v>46</v>
      </c>
      <c r="F52" s="974"/>
      <c r="G52" s="974"/>
      <c r="H52" s="980"/>
      <c r="I52" s="984">
        <v>29868</v>
      </c>
      <c r="J52" s="988">
        <v>29474</v>
      </c>
      <c r="K52" s="988">
        <v>28383</v>
      </c>
      <c r="L52" s="988">
        <v>26948</v>
      </c>
      <c r="M52" s="992">
        <v>25592</v>
      </c>
    </row>
    <row r="53" spans="2:13" ht="27.75" customHeight="1">
      <c r="B53" s="896" t="s">
        <v>51</v>
      </c>
      <c r="C53" s="910"/>
      <c r="D53" s="919"/>
      <c r="E53" s="976" t="s">
        <v>98</v>
      </c>
      <c r="F53" s="976"/>
      <c r="G53" s="976"/>
      <c r="H53" s="982"/>
      <c r="I53" s="985">
        <v>5041</v>
      </c>
      <c r="J53" s="989">
        <v>5051</v>
      </c>
      <c r="K53" s="989">
        <v>3366</v>
      </c>
      <c r="L53" s="989">
        <v>2593</v>
      </c>
      <c r="M53" s="993">
        <v>2114</v>
      </c>
    </row>
    <row r="54" spans="2:13" ht="27.75" customHeight="1">
      <c r="B54" s="969"/>
      <c r="C54" s="868"/>
      <c r="D54" s="868"/>
      <c r="E54" s="977"/>
      <c r="F54" s="977"/>
      <c r="G54" s="977"/>
      <c r="H54" s="977"/>
      <c r="I54" s="986"/>
      <c r="J54" s="986"/>
      <c r="K54" s="986"/>
      <c r="L54" s="986"/>
      <c r="M54" s="986"/>
    </row>
    <row r="55" spans="2:13"/>
  </sheetData>
  <sheetProtection algorithmName="SHA-512" hashValue="qi72o+8WCe/SIleZhQJpQWqIHHBtC7jCywhCpZ+SAw4cex7EwdJlKwr+EFFQ/m5wNojShn0Vh90nc4fZci/yBw==" saltValue="VEc4OfrIQHtsaVg4RgSvQ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3"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96</v>
      </c>
    </row>
    <row r="54" spans="2:8" ht="29.25" customHeight="1">
      <c r="B54" s="994" t="s">
        <v>4</v>
      </c>
      <c r="C54" s="1000"/>
      <c r="D54" s="1000"/>
      <c r="E54" s="1009" t="s">
        <v>17</v>
      </c>
      <c r="F54" s="1016" t="s">
        <v>528</v>
      </c>
      <c r="G54" s="1016" t="s">
        <v>529</v>
      </c>
      <c r="H54" s="1024" t="s">
        <v>256</v>
      </c>
    </row>
    <row r="55" spans="2:8" ht="52.5" customHeight="1">
      <c r="B55" s="995"/>
      <c r="C55" s="1001" t="s">
        <v>102</v>
      </c>
      <c r="D55" s="1001"/>
      <c r="E55" s="1010"/>
      <c r="F55" s="1017">
        <v>2712</v>
      </c>
      <c r="G55" s="1017">
        <v>2712</v>
      </c>
      <c r="H55" s="1025">
        <v>2712</v>
      </c>
    </row>
    <row r="56" spans="2:8" ht="52.5" customHeight="1">
      <c r="B56" s="996"/>
      <c r="C56" s="1002" t="s">
        <v>105</v>
      </c>
      <c r="D56" s="1002"/>
      <c r="E56" s="1011"/>
      <c r="F56" s="1018">
        <v>973</v>
      </c>
      <c r="G56" s="1018">
        <v>974</v>
      </c>
      <c r="H56" s="1026">
        <v>974</v>
      </c>
    </row>
    <row r="57" spans="2:8" ht="53.25" customHeight="1">
      <c r="B57" s="996"/>
      <c r="C57" s="1003" t="s">
        <v>69</v>
      </c>
      <c r="D57" s="1003"/>
      <c r="E57" s="1012"/>
      <c r="F57" s="1019">
        <v>2758</v>
      </c>
      <c r="G57" s="1019">
        <v>3013</v>
      </c>
      <c r="H57" s="1027">
        <v>3259</v>
      </c>
    </row>
    <row r="58" spans="2:8" ht="45.75" customHeight="1">
      <c r="B58" s="997"/>
      <c r="C58" s="1004" t="s">
        <v>533</v>
      </c>
      <c r="D58" s="1007"/>
      <c r="E58" s="1013"/>
      <c r="F58" s="1020">
        <v>1001</v>
      </c>
      <c r="G58" s="1020">
        <v>1201</v>
      </c>
      <c r="H58" s="1028">
        <v>1401</v>
      </c>
    </row>
    <row r="59" spans="2:8" ht="45.75" customHeight="1">
      <c r="B59" s="997"/>
      <c r="C59" s="1004" t="s">
        <v>534</v>
      </c>
      <c r="D59" s="1007"/>
      <c r="E59" s="1013"/>
      <c r="F59" s="1020">
        <v>870</v>
      </c>
      <c r="G59" s="1020">
        <v>870</v>
      </c>
      <c r="H59" s="1028">
        <v>870</v>
      </c>
    </row>
    <row r="60" spans="2:8" ht="45.75" customHeight="1">
      <c r="B60" s="997"/>
      <c r="C60" s="1004" t="s">
        <v>535</v>
      </c>
      <c r="D60" s="1007"/>
      <c r="E60" s="1013"/>
      <c r="F60" s="1020">
        <v>330</v>
      </c>
      <c r="G60" s="1020">
        <v>330</v>
      </c>
      <c r="H60" s="1028">
        <v>330</v>
      </c>
    </row>
    <row r="61" spans="2:8" ht="45.75" customHeight="1">
      <c r="B61" s="997"/>
      <c r="C61" s="1004" t="s">
        <v>536</v>
      </c>
      <c r="D61" s="1007"/>
      <c r="E61" s="1013"/>
      <c r="F61" s="1020">
        <v>214</v>
      </c>
      <c r="G61" s="1020">
        <v>216</v>
      </c>
      <c r="H61" s="1028">
        <v>246</v>
      </c>
    </row>
    <row r="62" spans="2:8" ht="45.75" customHeight="1">
      <c r="B62" s="998"/>
      <c r="C62" s="1005" t="s">
        <v>537</v>
      </c>
      <c r="D62" s="1008"/>
      <c r="E62" s="1014"/>
      <c r="F62" s="1021">
        <v>186</v>
      </c>
      <c r="G62" s="1021">
        <v>190</v>
      </c>
      <c r="H62" s="1029">
        <v>220</v>
      </c>
    </row>
    <row r="63" spans="2:8" ht="52.5" customHeight="1">
      <c r="B63" s="999"/>
      <c r="C63" s="1006" t="s">
        <v>107</v>
      </c>
      <c r="D63" s="1006"/>
      <c r="E63" s="1015"/>
      <c r="F63" s="1022">
        <v>6443</v>
      </c>
      <c r="G63" s="1022">
        <v>6699</v>
      </c>
      <c r="H63" s="1030">
        <v>6945</v>
      </c>
    </row>
    <row r="64" spans="2:8"/>
  </sheetData>
  <sheetProtection algorithmName="SHA-512" hashValue="cW3HJXUpIQygPqxe9XIHnkn8tuf+PnckoyWsIqzfW04Stkfpgj99bGFtNL/AO4jjWeWgOc268DyMh1PNIVNsqA==" saltValue="jAWgbHcG1ePS18zB205Ub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4"/>
      <c r="DE4" s="1074"/>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4"/>
      <c r="DE5" s="1074"/>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4"/>
      <c r="DE6" s="1074"/>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4"/>
      <c r="DE7" s="1074"/>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4"/>
      <c r="DE8" s="1074"/>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4"/>
      <c r="DE9" s="1074"/>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4"/>
      <c r="DE10" s="1074"/>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4"/>
      <c r="DE11" s="1074"/>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4"/>
      <c r="DE12" s="1074"/>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4"/>
      <c r="DE13" s="1074"/>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4"/>
      <c r="DE14" s="1074"/>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4"/>
      <c r="DE15" s="1074"/>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4"/>
      <c r="DE16" s="1074"/>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4"/>
      <c r="DE17" s="1074"/>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4"/>
      <c r="DE18" s="1074"/>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551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552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553</v>
      </c>
      <c r="AO43" s="1067"/>
      <c r="AP43" s="1067"/>
      <c r="AQ43" s="1067"/>
      <c r="AR43" s="1067"/>
      <c r="AS43" s="1067"/>
      <c r="AT43" s="1067"/>
      <c r="AU43" s="1067"/>
      <c r="AV43" s="1067"/>
      <c r="AW43" s="1067"/>
      <c r="AX43" s="1067"/>
      <c r="AY43" s="1067"/>
      <c r="AZ43" s="1067"/>
      <c r="BA43" s="1067"/>
      <c r="BB43" s="1067"/>
      <c r="BC43" s="1067"/>
      <c r="BD43" s="1067"/>
      <c r="BE43" s="1067"/>
      <c r="BF43" s="1067"/>
      <c r="BG43" s="1067"/>
      <c r="BH43" s="1067"/>
      <c r="BI43" s="1067"/>
      <c r="BJ43" s="1067"/>
      <c r="BK43" s="1067"/>
      <c r="BL43" s="1067"/>
      <c r="BM43" s="1067"/>
      <c r="BN43" s="1067"/>
      <c r="BO43" s="1067"/>
      <c r="BP43" s="1067"/>
      <c r="BQ43" s="1067"/>
      <c r="BR43" s="1067"/>
      <c r="BS43" s="1067"/>
      <c r="BT43" s="1067"/>
      <c r="BU43" s="1067"/>
      <c r="BV43" s="1067"/>
      <c r="BW43" s="1067"/>
      <c r="BX43" s="1067"/>
      <c r="BY43" s="1067"/>
      <c r="BZ43" s="1067"/>
      <c r="CA43" s="1067"/>
      <c r="CB43" s="1067"/>
      <c r="CC43" s="1067"/>
      <c r="CD43" s="1067"/>
      <c r="CE43" s="1067"/>
      <c r="CF43" s="1067"/>
      <c r="CG43" s="1067"/>
      <c r="CH43" s="1067"/>
      <c r="CI43" s="1067"/>
      <c r="CJ43" s="1067"/>
      <c r="CK43" s="1067"/>
      <c r="CL43" s="1067"/>
      <c r="CM43" s="1067"/>
      <c r="CN43" s="1067"/>
      <c r="CO43" s="1067"/>
      <c r="CP43" s="1067"/>
      <c r="CQ43" s="1067"/>
      <c r="CR43" s="1067"/>
      <c r="CS43" s="1067"/>
      <c r="CT43" s="1067"/>
      <c r="CU43" s="1067"/>
      <c r="CV43" s="1067"/>
      <c r="CW43" s="1067"/>
      <c r="CX43" s="1067"/>
      <c r="CY43" s="1067"/>
      <c r="CZ43" s="1067"/>
      <c r="DA43" s="1067"/>
      <c r="DB43" s="1067"/>
      <c r="DC43" s="1071"/>
    </row>
    <row r="44" spans="2:109">
      <c r="B44" s="728"/>
      <c r="AN44" s="1061"/>
      <c r="AO44" s="1068"/>
      <c r="AP44" s="1068"/>
      <c r="AQ44" s="1068"/>
      <c r="AR44" s="1068"/>
      <c r="AS44" s="1068"/>
      <c r="AT44" s="1068"/>
      <c r="AU44" s="1068"/>
      <c r="AV44" s="1068"/>
      <c r="AW44" s="1068"/>
      <c r="AX44" s="1068"/>
      <c r="AY44" s="1068"/>
      <c r="AZ44" s="1068"/>
      <c r="BA44" s="1068"/>
      <c r="BB44" s="1068"/>
      <c r="BC44" s="1068"/>
      <c r="BD44" s="1068"/>
      <c r="BE44" s="1068"/>
      <c r="BF44" s="1068"/>
      <c r="BG44" s="1068"/>
      <c r="BH44" s="1068"/>
      <c r="BI44" s="1068"/>
      <c r="BJ44" s="1068"/>
      <c r="BK44" s="1068"/>
      <c r="BL44" s="1068"/>
      <c r="BM44" s="1068"/>
      <c r="BN44" s="1068"/>
      <c r="BO44" s="1068"/>
      <c r="BP44" s="1068"/>
      <c r="BQ44" s="1068"/>
      <c r="BR44" s="1068"/>
      <c r="BS44" s="1068"/>
      <c r="BT44" s="1068"/>
      <c r="BU44" s="1068"/>
      <c r="BV44" s="1068"/>
      <c r="BW44" s="1068"/>
      <c r="BX44" s="1068"/>
      <c r="BY44" s="1068"/>
      <c r="BZ44" s="1068"/>
      <c r="CA44" s="1068"/>
      <c r="CB44" s="1068"/>
      <c r="CC44" s="1068"/>
      <c r="CD44" s="1068"/>
      <c r="CE44" s="1068"/>
      <c r="CF44" s="1068"/>
      <c r="CG44" s="1068"/>
      <c r="CH44" s="1068"/>
      <c r="CI44" s="1068"/>
      <c r="CJ44" s="1068"/>
      <c r="CK44" s="1068"/>
      <c r="CL44" s="1068"/>
      <c r="CM44" s="1068"/>
      <c r="CN44" s="1068"/>
      <c r="CO44" s="1068"/>
      <c r="CP44" s="1068"/>
      <c r="CQ44" s="1068"/>
      <c r="CR44" s="1068"/>
      <c r="CS44" s="1068"/>
      <c r="CT44" s="1068"/>
      <c r="CU44" s="1068"/>
      <c r="CV44" s="1068"/>
      <c r="CW44" s="1068"/>
      <c r="CX44" s="1068"/>
      <c r="CY44" s="1068"/>
      <c r="CZ44" s="1068"/>
      <c r="DA44" s="1068"/>
      <c r="DB44" s="1068"/>
      <c r="DC44" s="1072"/>
    </row>
    <row r="45" spans="2:109">
      <c r="B45" s="728"/>
      <c r="AN45" s="1061"/>
      <c r="AO45" s="1068"/>
      <c r="AP45" s="1068"/>
      <c r="AQ45" s="1068"/>
      <c r="AR45" s="1068"/>
      <c r="AS45" s="1068"/>
      <c r="AT45" s="1068"/>
      <c r="AU45" s="1068"/>
      <c r="AV45" s="1068"/>
      <c r="AW45" s="1068"/>
      <c r="AX45" s="1068"/>
      <c r="AY45" s="1068"/>
      <c r="AZ45" s="1068"/>
      <c r="BA45" s="1068"/>
      <c r="BB45" s="1068"/>
      <c r="BC45" s="1068"/>
      <c r="BD45" s="1068"/>
      <c r="BE45" s="1068"/>
      <c r="BF45" s="1068"/>
      <c r="BG45" s="1068"/>
      <c r="BH45" s="1068"/>
      <c r="BI45" s="1068"/>
      <c r="BJ45" s="1068"/>
      <c r="BK45" s="1068"/>
      <c r="BL45" s="1068"/>
      <c r="BM45" s="1068"/>
      <c r="BN45" s="1068"/>
      <c r="BO45" s="1068"/>
      <c r="BP45" s="1068"/>
      <c r="BQ45" s="1068"/>
      <c r="BR45" s="1068"/>
      <c r="BS45" s="1068"/>
      <c r="BT45" s="1068"/>
      <c r="BU45" s="1068"/>
      <c r="BV45" s="1068"/>
      <c r="BW45" s="1068"/>
      <c r="BX45" s="1068"/>
      <c r="BY45" s="1068"/>
      <c r="BZ45" s="1068"/>
      <c r="CA45" s="1068"/>
      <c r="CB45" s="1068"/>
      <c r="CC45" s="1068"/>
      <c r="CD45" s="1068"/>
      <c r="CE45" s="1068"/>
      <c r="CF45" s="1068"/>
      <c r="CG45" s="1068"/>
      <c r="CH45" s="1068"/>
      <c r="CI45" s="1068"/>
      <c r="CJ45" s="1068"/>
      <c r="CK45" s="1068"/>
      <c r="CL45" s="1068"/>
      <c r="CM45" s="1068"/>
      <c r="CN45" s="1068"/>
      <c r="CO45" s="1068"/>
      <c r="CP45" s="1068"/>
      <c r="CQ45" s="1068"/>
      <c r="CR45" s="1068"/>
      <c r="CS45" s="1068"/>
      <c r="CT45" s="1068"/>
      <c r="CU45" s="1068"/>
      <c r="CV45" s="1068"/>
      <c r="CW45" s="1068"/>
      <c r="CX45" s="1068"/>
      <c r="CY45" s="1068"/>
      <c r="CZ45" s="1068"/>
      <c r="DA45" s="1068"/>
      <c r="DB45" s="1068"/>
      <c r="DC45" s="1072"/>
    </row>
    <row r="46" spans="2:109">
      <c r="B46" s="728"/>
      <c r="AN46" s="1061"/>
      <c r="AO46" s="1068"/>
      <c r="AP46" s="1068"/>
      <c r="AQ46" s="1068"/>
      <c r="AR46" s="1068"/>
      <c r="AS46" s="1068"/>
      <c r="AT46" s="1068"/>
      <c r="AU46" s="1068"/>
      <c r="AV46" s="1068"/>
      <c r="AW46" s="1068"/>
      <c r="AX46" s="1068"/>
      <c r="AY46" s="1068"/>
      <c r="AZ46" s="1068"/>
      <c r="BA46" s="1068"/>
      <c r="BB46" s="1068"/>
      <c r="BC46" s="1068"/>
      <c r="BD46" s="1068"/>
      <c r="BE46" s="1068"/>
      <c r="BF46" s="1068"/>
      <c r="BG46" s="1068"/>
      <c r="BH46" s="1068"/>
      <c r="BI46" s="1068"/>
      <c r="BJ46" s="1068"/>
      <c r="BK46" s="1068"/>
      <c r="BL46" s="1068"/>
      <c r="BM46" s="1068"/>
      <c r="BN46" s="1068"/>
      <c r="BO46" s="1068"/>
      <c r="BP46" s="1068"/>
      <c r="BQ46" s="1068"/>
      <c r="BR46" s="1068"/>
      <c r="BS46" s="1068"/>
      <c r="BT46" s="1068"/>
      <c r="BU46" s="1068"/>
      <c r="BV46" s="1068"/>
      <c r="BW46" s="1068"/>
      <c r="BX46" s="1068"/>
      <c r="BY46" s="1068"/>
      <c r="BZ46" s="1068"/>
      <c r="CA46" s="1068"/>
      <c r="CB46" s="1068"/>
      <c r="CC46" s="1068"/>
      <c r="CD46" s="1068"/>
      <c r="CE46" s="1068"/>
      <c r="CF46" s="1068"/>
      <c r="CG46" s="1068"/>
      <c r="CH46" s="1068"/>
      <c r="CI46" s="1068"/>
      <c r="CJ46" s="1068"/>
      <c r="CK46" s="1068"/>
      <c r="CL46" s="1068"/>
      <c r="CM46" s="1068"/>
      <c r="CN46" s="1068"/>
      <c r="CO46" s="1068"/>
      <c r="CP46" s="1068"/>
      <c r="CQ46" s="1068"/>
      <c r="CR46" s="1068"/>
      <c r="CS46" s="1068"/>
      <c r="CT46" s="1068"/>
      <c r="CU46" s="1068"/>
      <c r="CV46" s="1068"/>
      <c r="CW46" s="1068"/>
      <c r="CX46" s="1068"/>
      <c r="CY46" s="1068"/>
      <c r="CZ46" s="1068"/>
      <c r="DA46" s="1068"/>
      <c r="DB46" s="1068"/>
      <c r="DC46" s="1072"/>
    </row>
    <row r="47" spans="2:109">
      <c r="B47" s="728"/>
      <c r="AN47" s="1062"/>
      <c r="AO47" s="1069"/>
      <c r="AP47" s="1069"/>
      <c r="AQ47" s="1069"/>
      <c r="AR47" s="1069"/>
      <c r="AS47" s="1069"/>
      <c r="AT47" s="1069"/>
      <c r="AU47" s="1069"/>
      <c r="AV47" s="1069"/>
      <c r="AW47" s="1069"/>
      <c r="AX47" s="1069"/>
      <c r="AY47" s="1069"/>
      <c r="AZ47" s="1069"/>
      <c r="BA47" s="1069"/>
      <c r="BB47" s="1069"/>
      <c r="BC47" s="1069"/>
      <c r="BD47" s="1069"/>
      <c r="BE47" s="1069"/>
      <c r="BF47" s="1069"/>
      <c r="BG47" s="1069"/>
      <c r="BH47" s="1069"/>
      <c r="BI47" s="1069"/>
      <c r="BJ47" s="1069"/>
      <c r="BK47" s="1069"/>
      <c r="BL47" s="1069"/>
      <c r="BM47" s="1069"/>
      <c r="BN47" s="1069"/>
      <c r="BO47" s="1069"/>
      <c r="BP47" s="1069"/>
      <c r="BQ47" s="1069"/>
      <c r="BR47" s="1069"/>
      <c r="BS47" s="1069"/>
      <c r="BT47" s="1069"/>
      <c r="BU47" s="1069"/>
      <c r="BV47" s="1069"/>
      <c r="BW47" s="1069"/>
      <c r="BX47" s="1069"/>
      <c r="BY47" s="1069"/>
      <c r="BZ47" s="1069"/>
      <c r="CA47" s="1069"/>
      <c r="CB47" s="1069"/>
      <c r="CC47" s="1069"/>
      <c r="CD47" s="1069"/>
      <c r="CE47" s="1069"/>
      <c r="CF47" s="1069"/>
      <c r="CG47" s="1069"/>
      <c r="CH47" s="1069"/>
      <c r="CI47" s="1069"/>
      <c r="CJ47" s="1069"/>
      <c r="CK47" s="1069"/>
      <c r="CL47" s="1069"/>
      <c r="CM47" s="1069"/>
      <c r="CN47" s="1069"/>
      <c r="CO47" s="1069"/>
      <c r="CP47" s="1069"/>
      <c r="CQ47" s="1069"/>
      <c r="CR47" s="1069"/>
      <c r="CS47" s="1069"/>
      <c r="CT47" s="1069"/>
      <c r="CU47" s="1069"/>
      <c r="CV47" s="1069"/>
      <c r="CW47" s="1069"/>
      <c r="CX47" s="1069"/>
      <c r="CY47" s="1069"/>
      <c r="CZ47" s="1069"/>
      <c r="DA47" s="1069"/>
      <c r="DB47" s="1069"/>
      <c r="DC47" s="1073"/>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168</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526</v>
      </c>
      <c r="BQ50" s="1065"/>
      <c r="BR50" s="1065"/>
      <c r="BS50" s="1065"/>
      <c r="BT50" s="1065"/>
      <c r="BU50" s="1065"/>
      <c r="BV50" s="1065"/>
      <c r="BW50" s="1065"/>
      <c r="BX50" s="1065" t="s">
        <v>527</v>
      </c>
      <c r="BY50" s="1065"/>
      <c r="BZ50" s="1065"/>
      <c r="CA50" s="1065"/>
      <c r="CB50" s="1065"/>
      <c r="CC50" s="1065"/>
      <c r="CD50" s="1065"/>
      <c r="CE50" s="1065"/>
      <c r="CF50" s="1065" t="s">
        <v>528</v>
      </c>
      <c r="CG50" s="1065"/>
      <c r="CH50" s="1065"/>
      <c r="CI50" s="1065"/>
      <c r="CJ50" s="1065"/>
      <c r="CK50" s="1065"/>
      <c r="CL50" s="1065"/>
      <c r="CM50" s="1065"/>
      <c r="CN50" s="1065" t="s">
        <v>529</v>
      </c>
      <c r="CO50" s="1065"/>
      <c r="CP50" s="1065"/>
      <c r="CQ50" s="1065"/>
      <c r="CR50" s="1065"/>
      <c r="CS50" s="1065"/>
      <c r="CT50" s="1065"/>
      <c r="CU50" s="1065"/>
      <c r="CV50" s="1065" t="s">
        <v>256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554</v>
      </c>
      <c r="AO51" s="1064"/>
      <c r="AP51" s="1064"/>
      <c r="AQ51" s="1064"/>
      <c r="AR51" s="1064"/>
      <c r="AS51" s="1064"/>
      <c r="AT51" s="1064"/>
      <c r="AU51" s="1064"/>
      <c r="AV51" s="1064"/>
      <c r="AW51" s="1064"/>
      <c r="AX51" s="1064"/>
      <c r="AY51" s="1064"/>
      <c r="AZ51" s="1064"/>
      <c r="BA51" s="1064"/>
      <c r="BB51" s="1064" t="s">
        <v>556</v>
      </c>
      <c r="BC51" s="1064"/>
      <c r="BD51" s="1064"/>
      <c r="BE51" s="1064"/>
      <c r="BF51" s="1064"/>
      <c r="BG51" s="1064"/>
      <c r="BH51" s="1064"/>
      <c r="BI51" s="1064"/>
      <c r="BJ51" s="1064"/>
      <c r="BK51" s="1064"/>
      <c r="BL51" s="1064"/>
      <c r="BM51" s="1064"/>
      <c r="BN51" s="1064"/>
      <c r="BO51" s="1064"/>
      <c r="BP51" s="1070">
        <v>47.1</v>
      </c>
      <c r="BQ51" s="1070"/>
      <c r="BR51" s="1070"/>
      <c r="BS51" s="1070"/>
      <c r="BT51" s="1070"/>
      <c r="BU51" s="1070"/>
      <c r="BV51" s="1070"/>
      <c r="BW51" s="1070"/>
      <c r="BX51" s="1070">
        <v>45.7</v>
      </c>
      <c r="BY51" s="1070"/>
      <c r="BZ51" s="1070"/>
      <c r="CA51" s="1070"/>
      <c r="CB51" s="1070"/>
      <c r="CC51" s="1070"/>
      <c r="CD51" s="1070"/>
      <c r="CE51" s="1070"/>
      <c r="CF51" s="1070">
        <v>29.1</v>
      </c>
      <c r="CG51" s="1070"/>
      <c r="CH51" s="1070"/>
      <c r="CI51" s="1070"/>
      <c r="CJ51" s="1070"/>
      <c r="CK51" s="1070"/>
      <c r="CL51" s="1070"/>
      <c r="CM51" s="1070"/>
      <c r="CN51" s="1070">
        <v>22.8</v>
      </c>
      <c r="CO51" s="1070"/>
      <c r="CP51" s="1070"/>
      <c r="CQ51" s="1070"/>
      <c r="CR51" s="1070"/>
      <c r="CS51" s="1070"/>
      <c r="CT51" s="1070"/>
      <c r="CU51" s="1070"/>
      <c r="CV51" s="1070">
        <v>18.5</v>
      </c>
      <c r="CW51" s="1070"/>
      <c r="CX51" s="1070"/>
      <c r="CY51" s="1070"/>
      <c r="CZ51" s="1070"/>
      <c r="DA51" s="1070"/>
      <c r="DB51" s="1070"/>
      <c r="DC51" s="1070"/>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70"/>
      <c r="BQ52" s="1070"/>
      <c r="BR52" s="1070"/>
      <c r="BS52" s="1070"/>
      <c r="BT52" s="1070"/>
      <c r="BU52" s="1070"/>
      <c r="BV52" s="1070"/>
      <c r="BW52" s="1070"/>
      <c r="BX52" s="1070"/>
      <c r="BY52" s="1070"/>
      <c r="BZ52" s="1070"/>
      <c r="CA52" s="1070"/>
      <c r="CB52" s="1070"/>
      <c r="CC52" s="1070"/>
      <c r="CD52" s="1070"/>
      <c r="CE52" s="1070"/>
      <c r="CF52" s="1070"/>
      <c r="CG52" s="1070"/>
      <c r="CH52" s="1070"/>
      <c r="CI52" s="1070"/>
      <c r="CJ52" s="1070"/>
      <c r="CK52" s="1070"/>
      <c r="CL52" s="1070"/>
      <c r="CM52" s="1070"/>
      <c r="CN52" s="1070"/>
      <c r="CO52" s="1070"/>
      <c r="CP52" s="1070"/>
      <c r="CQ52" s="1070"/>
      <c r="CR52" s="1070"/>
      <c r="CS52" s="1070"/>
      <c r="CT52" s="1070"/>
      <c r="CU52" s="1070"/>
      <c r="CV52" s="1070"/>
      <c r="CW52" s="1070"/>
      <c r="CX52" s="1070"/>
      <c r="CY52" s="1070"/>
      <c r="CZ52" s="1070"/>
      <c r="DA52" s="1070"/>
      <c r="DB52" s="1070"/>
      <c r="DC52" s="1070"/>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557</v>
      </c>
      <c r="BC53" s="1064"/>
      <c r="BD53" s="1064"/>
      <c r="BE53" s="1064"/>
      <c r="BF53" s="1064"/>
      <c r="BG53" s="1064"/>
      <c r="BH53" s="1064"/>
      <c r="BI53" s="1064"/>
      <c r="BJ53" s="1064"/>
      <c r="BK53" s="1064"/>
      <c r="BL53" s="1064"/>
      <c r="BM53" s="1064"/>
      <c r="BN53" s="1064"/>
      <c r="BO53" s="1064"/>
      <c r="BP53" s="1070">
        <v>63.4</v>
      </c>
      <c r="BQ53" s="1070"/>
      <c r="BR53" s="1070"/>
      <c r="BS53" s="1070"/>
      <c r="BT53" s="1070"/>
      <c r="BU53" s="1070"/>
      <c r="BV53" s="1070"/>
      <c r="BW53" s="1070"/>
      <c r="BX53" s="1070">
        <v>62.3</v>
      </c>
      <c r="BY53" s="1070"/>
      <c r="BZ53" s="1070"/>
      <c r="CA53" s="1070"/>
      <c r="CB53" s="1070"/>
      <c r="CC53" s="1070"/>
      <c r="CD53" s="1070"/>
      <c r="CE53" s="1070"/>
      <c r="CF53" s="1070">
        <v>64.099999999999994</v>
      </c>
      <c r="CG53" s="1070"/>
      <c r="CH53" s="1070"/>
      <c r="CI53" s="1070"/>
      <c r="CJ53" s="1070"/>
      <c r="CK53" s="1070"/>
      <c r="CL53" s="1070"/>
      <c r="CM53" s="1070"/>
      <c r="CN53" s="1070">
        <v>65.7</v>
      </c>
      <c r="CO53" s="1070"/>
      <c r="CP53" s="1070"/>
      <c r="CQ53" s="1070"/>
      <c r="CR53" s="1070"/>
      <c r="CS53" s="1070"/>
      <c r="CT53" s="1070"/>
      <c r="CU53" s="1070"/>
      <c r="CV53" s="1070">
        <v>67.5</v>
      </c>
      <c r="CW53" s="1070"/>
      <c r="CX53" s="1070"/>
      <c r="CY53" s="1070"/>
      <c r="CZ53" s="1070"/>
      <c r="DA53" s="1070"/>
      <c r="DB53" s="1070"/>
      <c r="DC53" s="1070"/>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70"/>
      <c r="BQ54" s="1070"/>
      <c r="BR54" s="1070"/>
      <c r="BS54" s="1070"/>
      <c r="BT54" s="1070"/>
      <c r="BU54" s="1070"/>
      <c r="BV54" s="1070"/>
      <c r="BW54" s="1070"/>
      <c r="BX54" s="1070"/>
      <c r="BY54" s="1070"/>
      <c r="BZ54" s="1070"/>
      <c r="CA54" s="1070"/>
      <c r="CB54" s="1070"/>
      <c r="CC54" s="1070"/>
      <c r="CD54" s="1070"/>
      <c r="CE54" s="1070"/>
      <c r="CF54" s="1070"/>
      <c r="CG54" s="1070"/>
      <c r="CH54" s="1070"/>
      <c r="CI54" s="1070"/>
      <c r="CJ54" s="1070"/>
      <c r="CK54" s="1070"/>
      <c r="CL54" s="1070"/>
      <c r="CM54" s="1070"/>
      <c r="CN54" s="1070"/>
      <c r="CO54" s="1070"/>
      <c r="CP54" s="1070"/>
      <c r="CQ54" s="1070"/>
      <c r="CR54" s="1070"/>
      <c r="CS54" s="1070"/>
      <c r="CT54" s="1070"/>
      <c r="CU54" s="1070"/>
      <c r="CV54" s="1070"/>
      <c r="CW54" s="1070"/>
      <c r="CX54" s="1070"/>
      <c r="CY54" s="1070"/>
      <c r="CZ54" s="1070"/>
      <c r="DA54" s="1070"/>
      <c r="DB54" s="1070"/>
      <c r="DC54" s="1070"/>
    </row>
    <row r="55" spans="1:109">
      <c r="A55" s="1031"/>
      <c r="B55" s="728"/>
      <c r="G55" s="1041"/>
      <c r="H55" s="1041"/>
      <c r="I55" s="1041"/>
      <c r="J55" s="1041"/>
      <c r="K55" s="1050"/>
      <c r="L55" s="1050"/>
      <c r="M55" s="1050"/>
      <c r="N55" s="1050"/>
      <c r="AN55" s="1065" t="s">
        <v>513</v>
      </c>
      <c r="AO55" s="1065"/>
      <c r="AP55" s="1065"/>
      <c r="AQ55" s="1065"/>
      <c r="AR55" s="1065"/>
      <c r="AS55" s="1065"/>
      <c r="AT55" s="1065"/>
      <c r="AU55" s="1065"/>
      <c r="AV55" s="1065"/>
      <c r="AW55" s="1065"/>
      <c r="AX55" s="1065"/>
      <c r="AY55" s="1065"/>
      <c r="AZ55" s="1065"/>
      <c r="BA55" s="1065"/>
      <c r="BB55" s="1064" t="s">
        <v>556</v>
      </c>
      <c r="BC55" s="1064"/>
      <c r="BD55" s="1064"/>
      <c r="BE55" s="1064"/>
      <c r="BF55" s="1064"/>
      <c r="BG55" s="1064"/>
      <c r="BH55" s="1064"/>
      <c r="BI55" s="1064"/>
      <c r="BJ55" s="1064"/>
      <c r="BK55" s="1064"/>
      <c r="BL55" s="1064"/>
      <c r="BM55" s="1064"/>
      <c r="BN55" s="1064"/>
      <c r="BO55" s="1064"/>
      <c r="BP55" s="1070">
        <v>49.7</v>
      </c>
      <c r="BQ55" s="1070"/>
      <c r="BR55" s="1070"/>
      <c r="BS55" s="1070"/>
      <c r="BT55" s="1070"/>
      <c r="BU55" s="1070"/>
      <c r="BV55" s="1070"/>
      <c r="BW55" s="1070"/>
      <c r="BX55" s="1070">
        <v>37.299999999999997</v>
      </c>
      <c r="BY55" s="1070"/>
      <c r="BZ55" s="1070"/>
      <c r="CA55" s="1070"/>
      <c r="CB55" s="1070"/>
      <c r="CC55" s="1070"/>
      <c r="CD55" s="1070"/>
      <c r="CE55" s="1070"/>
      <c r="CF55" s="1070">
        <v>25.4</v>
      </c>
      <c r="CG55" s="1070"/>
      <c r="CH55" s="1070"/>
      <c r="CI55" s="1070"/>
      <c r="CJ55" s="1070"/>
      <c r="CK55" s="1070"/>
      <c r="CL55" s="1070"/>
      <c r="CM55" s="1070"/>
      <c r="CN55" s="1070">
        <v>17.600000000000001</v>
      </c>
      <c r="CO55" s="1070"/>
      <c r="CP55" s="1070"/>
      <c r="CQ55" s="1070"/>
      <c r="CR55" s="1070"/>
      <c r="CS55" s="1070"/>
      <c r="CT55" s="1070"/>
      <c r="CU55" s="1070"/>
      <c r="CV55" s="1070">
        <v>17.2</v>
      </c>
      <c r="CW55" s="1070"/>
      <c r="CX55" s="1070"/>
      <c r="CY55" s="1070"/>
      <c r="CZ55" s="1070"/>
      <c r="DA55" s="1070"/>
      <c r="DB55" s="1070"/>
      <c r="DC55" s="1070"/>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70"/>
      <c r="BQ56" s="1070"/>
      <c r="BR56" s="1070"/>
      <c r="BS56" s="1070"/>
      <c r="BT56" s="1070"/>
      <c r="BU56" s="1070"/>
      <c r="BV56" s="1070"/>
      <c r="BW56" s="1070"/>
      <c r="BX56" s="1070"/>
      <c r="BY56" s="1070"/>
      <c r="BZ56" s="1070"/>
      <c r="CA56" s="1070"/>
      <c r="CB56" s="1070"/>
      <c r="CC56" s="1070"/>
      <c r="CD56" s="1070"/>
      <c r="CE56" s="1070"/>
      <c r="CF56" s="1070"/>
      <c r="CG56" s="1070"/>
      <c r="CH56" s="1070"/>
      <c r="CI56" s="1070"/>
      <c r="CJ56" s="1070"/>
      <c r="CK56" s="1070"/>
      <c r="CL56" s="1070"/>
      <c r="CM56" s="1070"/>
      <c r="CN56" s="1070"/>
      <c r="CO56" s="1070"/>
      <c r="CP56" s="1070"/>
      <c r="CQ56" s="1070"/>
      <c r="CR56" s="1070"/>
      <c r="CS56" s="1070"/>
      <c r="CT56" s="1070"/>
      <c r="CU56" s="1070"/>
      <c r="CV56" s="1070"/>
      <c r="CW56" s="1070"/>
      <c r="CX56" s="1070"/>
      <c r="CY56" s="1070"/>
      <c r="CZ56" s="1070"/>
      <c r="DA56" s="1070"/>
      <c r="DB56" s="1070"/>
      <c r="DC56" s="1070"/>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557</v>
      </c>
      <c r="BC57" s="1064"/>
      <c r="BD57" s="1064"/>
      <c r="BE57" s="1064"/>
      <c r="BF57" s="1064"/>
      <c r="BG57" s="1064"/>
      <c r="BH57" s="1064"/>
      <c r="BI57" s="1064"/>
      <c r="BJ57" s="1064"/>
      <c r="BK57" s="1064"/>
      <c r="BL57" s="1064"/>
      <c r="BM57" s="1064"/>
      <c r="BN57" s="1064"/>
      <c r="BO57" s="1064"/>
      <c r="BP57" s="1070">
        <v>60.2</v>
      </c>
      <c r="BQ57" s="1070"/>
      <c r="BR57" s="1070"/>
      <c r="BS57" s="1070"/>
      <c r="BT57" s="1070"/>
      <c r="BU57" s="1070"/>
      <c r="BV57" s="1070"/>
      <c r="BW57" s="1070"/>
      <c r="BX57" s="1070">
        <v>62</v>
      </c>
      <c r="BY57" s="1070"/>
      <c r="BZ57" s="1070"/>
      <c r="CA57" s="1070"/>
      <c r="CB57" s="1070"/>
      <c r="CC57" s="1070"/>
      <c r="CD57" s="1070"/>
      <c r="CE57" s="1070"/>
      <c r="CF57" s="1070">
        <v>63.2</v>
      </c>
      <c r="CG57" s="1070"/>
      <c r="CH57" s="1070"/>
      <c r="CI57" s="1070"/>
      <c r="CJ57" s="1070"/>
      <c r="CK57" s="1070"/>
      <c r="CL57" s="1070"/>
      <c r="CM57" s="1070"/>
      <c r="CN57" s="1070">
        <v>65.3</v>
      </c>
      <c r="CO57" s="1070"/>
      <c r="CP57" s="1070"/>
      <c r="CQ57" s="1070"/>
      <c r="CR57" s="1070"/>
      <c r="CS57" s="1070"/>
      <c r="CT57" s="1070"/>
      <c r="CU57" s="1070"/>
      <c r="CV57" s="1070">
        <v>66.900000000000006</v>
      </c>
      <c r="CW57" s="1070"/>
      <c r="CX57" s="1070"/>
      <c r="CY57" s="1070"/>
      <c r="CZ57" s="1070"/>
      <c r="DA57" s="1070"/>
      <c r="DB57" s="1070"/>
      <c r="DC57" s="1070"/>
      <c r="DD57" s="1075"/>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70"/>
      <c r="BQ58" s="1070"/>
      <c r="BR58" s="1070"/>
      <c r="BS58" s="1070"/>
      <c r="BT58" s="1070"/>
      <c r="BU58" s="1070"/>
      <c r="BV58" s="1070"/>
      <c r="BW58" s="1070"/>
      <c r="BX58" s="1070"/>
      <c r="BY58" s="1070"/>
      <c r="BZ58" s="1070"/>
      <c r="CA58" s="1070"/>
      <c r="CB58" s="1070"/>
      <c r="CC58" s="1070"/>
      <c r="CD58" s="1070"/>
      <c r="CE58" s="1070"/>
      <c r="CF58" s="1070"/>
      <c r="CG58" s="1070"/>
      <c r="CH58" s="1070"/>
      <c r="CI58" s="1070"/>
      <c r="CJ58" s="1070"/>
      <c r="CK58" s="1070"/>
      <c r="CL58" s="1070"/>
      <c r="CM58" s="1070"/>
      <c r="CN58" s="1070"/>
      <c r="CO58" s="1070"/>
      <c r="CP58" s="1070"/>
      <c r="CQ58" s="1070"/>
      <c r="CR58" s="1070"/>
      <c r="CS58" s="1070"/>
      <c r="CT58" s="1070"/>
      <c r="CU58" s="1070"/>
      <c r="CV58" s="1070"/>
      <c r="CW58" s="1070"/>
      <c r="CX58" s="1070"/>
      <c r="CY58" s="1070"/>
      <c r="CZ58" s="1070"/>
      <c r="DA58" s="1070"/>
      <c r="DB58" s="1070"/>
      <c r="DC58" s="1070"/>
      <c r="DD58" s="1075"/>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5"/>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5"/>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6"/>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323</v>
      </c>
    </row>
    <row r="64" spans="1:109">
      <c r="B64" s="728"/>
      <c r="G64" s="1040"/>
      <c r="N64" s="1059"/>
      <c r="AM64" s="1040"/>
      <c r="AN64" s="1040" t="s">
        <v>552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6" t="s">
        <v>555</v>
      </c>
      <c r="AO65" s="1067"/>
      <c r="AP65" s="1067"/>
      <c r="AQ65" s="1067"/>
      <c r="AR65" s="1067"/>
      <c r="AS65" s="1067"/>
      <c r="AT65" s="1067"/>
      <c r="AU65" s="1067"/>
      <c r="AV65" s="1067"/>
      <c r="AW65" s="1067"/>
      <c r="AX65" s="1067"/>
      <c r="AY65" s="1067"/>
      <c r="AZ65" s="1067"/>
      <c r="BA65" s="1067"/>
      <c r="BB65" s="1067"/>
      <c r="BC65" s="1067"/>
      <c r="BD65" s="1067"/>
      <c r="BE65" s="1067"/>
      <c r="BF65" s="1067"/>
      <c r="BG65" s="1067"/>
      <c r="BH65" s="1067"/>
      <c r="BI65" s="1067"/>
      <c r="BJ65" s="1067"/>
      <c r="BK65" s="1067"/>
      <c r="BL65" s="1067"/>
      <c r="BM65" s="1067"/>
      <c r="BN65" s="1067"/>
      <c r="BO65" s="1067"/>
      <c r="BP65" s="1067"/>
      <c r="BQ65" s="1067"/>
      <c r="BR65" s="1067"/>
      <c r="BS65" s="1067"/>
      <c r="BT65" s="1067"/>
      <c r="BU65" s="1067"/>
      <c r="BV65" s="1067"/>
      <c r="BW65" s="1067"/>
      <c r="BX65" s="1067"/>
      <c r="BY65" s="1067"/>
      <c r="BZ65" s="1067"/>
      <c r="CA65" s="1067"/>
      <c r="CB65" s="1067"/>
      <c r="CC65" s="1067"/>
      <c r="CD65" s="1067"/>
      <c r="CE65" s="1067"/>
      <c r="CF65" s="1067"/>
      <c r="CG65" s="1067"/>
      <c r="CH65" s="1067"/>
      <c r="CI65" s="1067"/>
      <c r="CJ65" s="1067"/>
      <c r="CK65" s="1067"/>
      <c r="CL65" s="1067"/>
      <c r="CM65" s="1067"/>
      <c r="CN65" s="1067"/>
      <c r="CO65" s="1067"/>
      <c r="CP65" s="1067"/>
      <c r="CQ65" s="1067"/>
      <c r="CR65" s="1067"/>
      <c r="CS65" s="1067"/>
      <c r="CT65" s="1067"/>
      <c r="CU65" s="1067"/>
      <c r="CV65" s="1067"/>
      <c r="CW65" s="1067"/>
      <c r="CX65" s="1067"/>
      <c r="CY65" s="1067"/>
      <c r="CZ65" s="1067"/>
      <c r="DA65" s="1067"/>
      <c r="DB65" s="1067"/>
      <c r="DC65" s="1071"/>
    </row>
    <row r="66" spans="2:107">
      <c r="B66" s="728"/>
      <c r="AN66" s="1061"/>
      <c r="AO66" s="1068"/>
      <c r="AP66" s="1068"/>
      <c r="AQ66" s="1068"/>
      <c r="AR66" s="1068"/>
      <c r="AS66" s="1068"/>
      <c r="AT66" s="1068"/>
      <c r="AU66" s="1068"/>
      <c r="AV66" s="1068"/>
      <c r="AW66" s="1068"/>
      <c r="AX66" s="1068"/>
      <c r="AY66" s="1068"/>
      <c r="AZ66" s="1068"/>
      <c r="BA66" s="1068"/>
      <c r="BB66" s="1068"/>
      <c r="BC66" s="1068"/>
      <c r="BD66" s="1068"/>
      <c r="BE66" s="1068"/>
      <c r="BF66" s="1068"/>
      <c r="BG66" s="1068"/>
      <c r="BH66" s="1068"/>
      <c r="BI66" s="1068"/>
      <c r="BJ66" s="1068"/>
      <c r="BK66" s="1068"/>
      <c r="BL66" s="1068"/>
      <c r="BM66" s="1068"/>
      <c r="BN66" s="1068"/>
      <c r="BO66" s="1068"/>
      <c r="BP66" s="1068"/>
      <c r="BQ66" s="1068"/>
      <c r="BR66" s="1068"/>
      <c r="BS66" s="1068"/>
      <c r="BT66" s="1068"/>
      <c r="BU66" s="1068"/>
      <c r="BV66" s="1068"/>
      <c r="BW66" s="1068"/>
      <c r="BX66" s="1068"/>
      <c r="BY66" s="1068"/>
      <c r="BZ66" s="1068"/>
      <c r="CA66" s="1068"/>
      <c r="CB66" s="1068"/>
      <c r="CC66" s="1068"/>
      <c r="CD66" s="1068"/>
      <c r="CE66" s="1068"/>
      <c r="CF66" s="1068"/>
      <c r="CG66" s="1068"/>
      <c r="CH66" s="1068"/>
      <c r="CI66" s="1068"/>
      <c r="CJ66" s="1068"/>
      <c r="CK66" s="1068"/>
      <c r="CL66" s="1068"/>
      <c r="CM66" s="1068"/>
      <c r="CN66" s="1068"/>
      <c r="CO66" s="1068"/>
      <c r="CP66" s="1068"/>
      <c r="CQ66" s="1068"/>
      <c r="CR66" s="1068"/>
      <c r="CS66" s="1068"/>
      <c r="CT66" s="1068"/>
      <c r="CU66" s="1068"/>
      <c r="CV66" s="1068"/>
      <c r="CW66" s="1068"/>
      <c r="CX66" s="1068"/>
      <c r="CY66" s="1068"/>
      <c r="CZ66" s="1068"/>
      <c r="DA66" s="1068"/>
      <c r="DB66" s="1068"/>
      <c r="DC66" s="1072"/>
    </row>
    <row r="67" spans="2:107">
      <c r="B67" s="728"/>
      <c r="AN67" s="1061"/>
      <c r="AO67" s="1068"/>
      <c r="AP67" s="1068"/>
      <c r="AQ67" s="1068"/>
      <c r="AR67" s="1068"/>
      <c r="AS67" s="1068"/>
      <c r="AT67" s="1068"/>
      <c r="AU67" s="1068"/>
      <c r="AV67" s="1068"/>
      <c r="AW67" s="1068"/>
      <c r="AX67" s="1068"/>
      <c r="AY67" s="1068"/>
      <c r="AZ67" s="1068"/>
      <c r="BA67" s="1068"/>
      <c r="BB67" s="1068"/>
      <c r="BC67" s="1068"/>
      <c r="BD67" s="1068"/>
      <c r="BE67" s="1068"/>
      <c r="BF67" s="1068"/>
      <c r="BG67" s="1068"/>
      <c r="BH67" s="1068"/>
      <c r="BI67" s="1068"/>
      <c r="BJ67" s="1068"/>
      <c r="BK67" s="1068"/>
      <c r="BL67" s="1068"/>
      <c r="BM67" s="1068"/>
      <c r="BN67" s="1068"/>
      <c r="BO67" s="1068"/>
      <c r="BP67" s="1068"/>
      <c r="BQ67" s="1068"/>
      <c r="BR67" s="1068"/>
      <c r="BS67" s="1068"/>
      <c r="BT67" s="1068"/>
      <c r="BU67" s="1068"/>
      <c r="BV67" s="1068"/>
      <c r="BW67" s="1068"/>
      <c r="BX67" s="1068"/>
      <c r="BY67" s="1068"/>
      <c r="BZ67" s="1068"/>
      <c r="CA67" s="1068"/>
      <c r="CB67" s="1068"/>
      <c r="CC67" s="1068"/>
      <c r="CD67" s="1068"/>
      <c r="CE67" s="1068"/>
      <c r="CF67" s="1068"/>
      <c r="CG67" s="1068"/>
      <c r="CH67" s="1068"/>
      <c r="CI67" s="1068"/>
      <c r="CJ67" s="1068"/>
      <c r="CK67" s="1068"/>
      <c r="CL67" s="1068"/>
      <c r="CM67" s="1068"/>
      <c r="CN67" s="1068"/>
      <c r="CO67" s="1068"/>
      <c r="CP67" s="1068"/>
      <c r="CQ67" s="1068"/>
      <c r="CR67" s="1068"/>
      <c r="CS67" s="1068"/>
      <c r="CT67" s="1068"/>
      <c r="CU67" s="1068"/>
      <c r="CV67" s="1068"/>
      <c r="CW67" s="1068"/>
      <c r="CX67" s="1068"/>
      <c r="CY67" s="1068"/>
      <c r="CZ67" s="1068"/>
      <c r="DA67" s="1068"/>
      <c r="DB67" s="1068"/>
      <c r="DC67" s="1072"/>
    </row>
    <row r="68" spans="2:107">
      <c r="B68" s="728"/>
      <c r="AN68" s="1061"/>
      <c r="AO68" s="1068"/>
      <c r="AP68" s="1068"/>
      <c r="AQ68" s="1068"/>
      <c r="AR68" s="1068"/>
      <c r="AS68" s="1068"/>
      <c r="AT68" s="1068"/>
      <c r="AU68" s="1068"/>
      <c r="AV68" s="1068"/>
      <c r="AW68" s="1068"/>
      <c r="AX68" s="1068"/>
      <c r="AY68" s="1068"/>
      <c r="AZ68" s="1068"/>
      <c r="BA68" s="1068"/>
      <c r="BB68" s="1068"/>
      <c r="BC68" s="1068"/>
      <c r="BD68" s="1068"/>
      <c r="BE68" s="1068"/>
      <c r="BF68" s="1068"/>
      <c r="BG68" s="1068"/>
      <c r="BH68" s="1068"/>
      <c r="BI68" s="1068"/>
      <c r="BJ68" s="1068"/>
      <c r="BK68" s="1068"/>
      <c r="BL68" s="1068"/>
      <c r="BM68" s="1068"/>
      <c r="BN68" s="1068"/>
      <c r="BO68" s="1068"/>
      <c r="BP68" s="1068"/>
      <c r="BQ68" s="1068"/>
      <c r="BR68" s="1068"/>
      <c r="BS68" s="1068"/>
      <c r="BT68" s="1068"/>
      <c r="BU68" s="1068"/>
      <c r="BV68" s="1068"/>
      <c r="BW68" s="1068"/>
      <c r="BX68" s="1068"/>
      <c r="BY68" s="1068"/>
      <c r="BZ68" s="1068"/>
      <c r="CA68" s="1068"/>
      <c r="CB68" s="1068"/>
      <c r="CC68" s="1068"/>
      <c r="CD68" s="1068"/>
      <c r="CE68" s="1068"/>
      <c r="CF68" s="1068"/>
      <c r="CG68" s="1068"/>
      <c r="CH68" s="1068"/>
      <c r="CI68" s="1068"/>
      <c r="CJ68" s="1068"/>
      <c r="CK68" s="1068"/>
      <c r="CL68" s="1068"/>
      <c r="CM68" s="1068"/>
      <c r="CN68" s="1068"/>
      <c r="CO68" s="1068"/>
      <c r="CP68" s="1068"/>
      <c r="CQ68" s="1068"/>
      <c r="CR68" s="1068"/>
      <c r="CS68" s="1068"/>
      <c r="CT68" s="1068"/>
      <c r="CU68" s="1068"/>
      <c r="CV68" s="1068"/>
      <c r="CW68" s="1068"/>
      <c r="CX68" s="1068"/>
      <c r="CY68" s="1068"/>
      <c r="CZ68" s="1068"/>
      <c r="DA68" s="1068"/>
      <c r="DB68" s="1068"/>
      <c r="DC68" s="1072"/>
    </row>
    <row r="69" spans="2:107">
      <c r="B69" s="728"/>
      <c r="AN69" s="1062"/>
      <c r="AO69" s="1069"/>
      <c r="AP69" s="1069"/>
      <c r="AQ69" s="1069"/>
      <c r="AR69" s="1069"/>
      <c r="AS69" s="1069"/>
      <c r="AT69" s="1069"/>
      <c r="AU69" s="1069"/>
      <c r="AV69" s="1069"/>
      <c r="AW69" s="1069"/>
      <c r="AX69" s="1069"/>
      <c r="AY69" s="1069"/>
      <c r="AZ69" s="1069"/>
      <c r="BA69" s="1069"/>
      <c r="BB69" s="1069"/>
      <c r="BC69" s="1069"/>
      <c r="BD69" s="1069"/>
      <c r="BE69" s="1069"/>
      <c r="BF69" s="1069"/>
      <c r="BG69" s="1069"/>
      <c r="BH69" s="1069"/>
      <c r="BI69" s="1069"/>
      <c r="BJ69" s="1069"/>
      <c r="BK69" s="1069"/>
      <c r="BL69" s="1069"/>
      <c r="BM69" s="1069"/>
      <c r="BN69" s="1069"/>
      <c r="BO69" s="1069"/>
      <c r="BP69" s="1069"/>
      <c r="BQ69" s="1069"/>
      <c r="BR69" s="1069"/>
      <c r="BS69" s="1069"/>
      <c r="BT69" s="1069"/>
      <c r="BU69" s="1069"/>
      <c r="BV69" s="1069"/>
      <c r="BW69" s="1069"/>
      <c r="BX69" s="1069"/>
      <c r="BY69" s="1069"/>
      <c r="BZ69" s="1069"/>
      <c r="CA69" s="1069"/>
      <c r="CB69" s="1069"/>
      <c r="CC69" s="1069"/>
      <c r="CD69" s="1069"/>
      <c r="CE69" s="1069"/>
      <c r="CF69" s="1069"/>
      <c r="CG69" s="1069"/>
      <c r="CH69" s="1069"/>
      <c r="CI69" s="1069"/>
      <c r="CJ69" s="1069"/>
      <c r="CK69" s="1069"/>
      <c r="CL69" s="1069"/>
      <c r="CM69" s="1069"/>
      <c r="CN69" s="1069"/>
      <c r="CO69" s="1069"/>
      <c r="CP69" s="1069"/>
      <c r="CQ69" s="1069"/>
      <c r="CR69" s="1069"/>
      <c r="CS69" s="1069"/>
      <c r="CT69" s="1069"/>
      <c r="CU69" s="1069"/>
      <c r="CV69" s="1069"/>
      <c r="CW69" s="1069"/>
      <c r="CX69" s="1069"/>
      <c r="CY69" s="1069"/>
      <c r="CZ69" s="1069"/>
      <c r="DA69" s="1069"/>
      <c r="DB69" s="1069"/>
      <c r="DC69" s="1073"/>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168</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526</v>
      </c>
      <c r="BQ72" s="1065"/>
      <c r="BR72" s="1065"/>
      <c r="BS72" s="1065"/>
      <c r="BT72" s="1065"/>
      <c r="BU72" s="1065"/>
      <c r="BV72" s="1065"/>
      <c r="BW72" s="1065"/>
      <c r="BX72" s="1065" t="s">
        <v>527</v>
      </c>
      <c r="BY72" s="1065"/>
      <c r="BZ72" s="1065"/>
      <c r="CA72" s="1065"/>
      <c r="CB72" s="1065"/>
      <c r="CC72" s="1065"/>
      <c r="CD72" s="1065"/>
      <c r="CE72" s="1065"/>
      <c r="CF72" s="1065" t="s">
        <v>528</v>
      </c>
      <c r="CG72" s="1065"/>
      <c r="CH72" s="1065"/>
      <c r="CI72" s="1065"/>
      <c r="CJ72" s="1065"/>
      <c r="CK72" s="1065"/>
      <c r="CL72" s="1065"/>
      <c r="CM72" s="1065"/>
      <c r="CN72" s="1065" t="s">
        <v>529</v>
      </c>
      <c r="CO72" s="1065"/>
      <c r="CP72" s="1065"/>
      <c r="CQ72" s="1065"/>
      <c r="CR72" s="1065"/>
      <c r="CS72" s="1065"/>
      <c r="CT72" s="1065"/>
      <c r="CU72" s="1065"/>
      <c r="CV72" s="1065" t="s">
        <v>256</v>
      </c>
      <c r="CW72" s="1065"/>
      <c r="CX72" s="1065"/>
      <c r="CY72" s="1065"/>
      <c r="CZ72" s="1065"/>
      <c r="DA72" s="1065"/>
      <c r="DB72" s="1065"/>
      <c r="DC72" s="1065"/>
    </row>
    <row r="73" spans="2:107">
      <c r="B73" s="728"/>
      <c r="G73" s="1042"/>
      <c r="H73" s="1042"/>
      <c r="I73" s="1042"/>
      <c r="J73" s="1042"/>
      <c r="K73" s="1052"/>
      <c r="L73" s="1052"/>
      <c r="M73" s="1052"/>
      <c r="N73" s="1052"/>
      <c r="AM73" s="1044"/>
      <c r="AN73" s="1064" t="s">
        <v>554</v>
      </c>
      <c r="AO73" s="1064"/>
      <c r="AP73" s="1064"/>
      <c r="AQ73" s="1064"/>
      <c r="AR73" s="1064"/>
      <c r="AS73" s="1064"/>
      <c r="AT73" s="1064"/>
      <c r="AU73" s="1064"/>
      <c r="AV73" s="1064"/>
      <c r="AW73" s="1064"/>
      <c r="AX73" s="1064"/>
      <c r="AY73" s="1064"/>
      <c r="AZ73" s="1064"/>
      <c r="BA73" s="1064"/>
      <c r="BB73" s="1064" t="s">
        <v>556</v>
      </c>
      <c r="BC73" s="1064"/>
      <c r="BD73" s="1064"/>
      <c r="BE73" s="1064"/>
      <c r="BF73" s="1064"/>
      <c r="BG73" s="1064"/>
      <c r="BH73" s="1064"/>
      <c r="BI73" s="1064"/>
      <c r="BJ73" s="1064"/>
      <c r="BK73" s="1064"/>
      <c r="BL73" s="1064"/>
      <c r="BM73" s="1064"/>
      <c r="BN73" s="1064"/>
      <c r="BO73" s="1064"/>
      <c r="BP73" s="1070">
        <v>47.1</v>
      </c>
      <c r="BQ73" s="1070"/>
      <c r="BR73" s="1070"/>
      <c r="BS73" s="1070"/>
      <c r="BT73" s="1070"/>
      <c r="BU73" s="1070"/>
      <c r="BV73" s="1070"/>
      <c r="BW73" s="1070"/>
      <c r="BX73" s="1070">
        <v>45.7</v>
      </c>
      <c r="BY73" s="1070"/>
      <c r="BZ73" s="1070"/>
      <c r="CA73" s="1070"/>
      <c r="CB73" s="1070"/>
      <c r="CC73" s="1070"/>
      <c r="CD73" s="1070"/>
      <c r="CE73" s="1070"/>
      <c r="CF73" s="1070">
        <v>29.1</v>
      </c>
      <c r="CG73" s="1070"/>
      <c r="CH73" s="1070"/>
      <c r="CI73" s="1070"/>
      <c r="CJ73" s="1070"/>
      <c r="CK73" s="1070"/>
      <c r="CL73" s="1070"/>
      <c r="CM73" s="1070"/>
      <c r="CN73" s="1070">
        <v>22.8</v>
      </c>
      <c r="CO73" s="1070"/>
      <c r="CP73" s="1070"/>
      <c r="CQ73" s="1070"/>
      <c r="CR73" s="1070"/>
      <c r="CS73" s="1070"/>
      <c r="CT73" s="1070"/>
      <c r="CU73" s="1070"/>
      <c r="CV73" s="1070">
        <v>18.5</v>
      </c>
      <c r="CW73" s="1070"/>
      <c r="CX73" s="1070"/>
      <c r="CY73" s="1070"/>
      <c r="CZ73" s="1070"/>
      <c r="DA73" s="1070"/>
      <c r="DB73" s="1070"/>
      <c r="DC73" s="1070"/>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70"/>
      <c r="BQ74" s="1070"/>
      <c r="BR74" s="1070"/>
      <c r="BS74" s="1070"/>
      <c r="BT74" s="1070"/>
      <c r="BU74" s="1070"/>
      <c r="BV74" s="1070"/>
      <c r="BW74" s="1070"/>
      <c r="BX74" s="1070"/>
      <c r="BY74" s="1070"/>
      <c r="BZ74" s="1070"/>
      <c r="CA74" s="1070"/>
      <c r="CB74" s="1070"/>
      <c r="CC74" s="1070"/>
      <c r="CD74" s="1070"/>
      <c r="CE74" s="1070"/>
      <c r="CF74" s="1070"/>
      <c r="CG74" s="1070"/>
      <c r="CH74" s="1070"/>
      <c r="CI74" s="1070"/>
      <c r="CJ74" s="1070"/>
      <c r="CK74" s="1070"/>
      <c r="CL74" s="1070"/>
      <c r="CM74" s="1070"/>
      <c r="CN74" s="1070"/>
      <c r="CO74" s="1070"/>
      <c r="CP74" s="1070"/>
      <c r="CQ74" s="1070"/>
      <c r="CR74" s="1070"/>
      <c r="CS74" s="1070"/>
      <c r="CT74" s="1070"/>
      <c r="CU74" s="1070"/>
      <c r="CV74" s="1070"/>
      <c r="CW74" s="1070"/>
      <c r="CX74" s="1070"/>
      <c r="CY74" s="1070"/>
      <c r="CZ74" s="1070"/>
      <c r="DA74" s="1070"/>
      <c r="DB74" s="1070"/>
      <c r="DC74" s="1070"/>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409</v>
      </c>
      <c r="BC75" s="1064"/>
      <c r="BD75" s="1064"/>
      <c r="BE75" s="1064"/>
      <c r="BF75" s="1064"/>
      <c r="BG75" s="1064"/>
      <c r="BH75" s="1064"/>
      <c r="BI75" s="1064"/>
      <c r="BJ75" s="1064"/>
      <c r="BK75" s="1064"/>
      <c r="BL75" s="1064"/>
      <c r="BM75" s="1064"/>
      <c r="BN75" s="1064"/>
      <c r="BO75" s="1064"/>
      <c r="BP75" s="1070">
        <v>12.2</v>
      </c>
      <c r="BQ75" s="1070"/>
      <c r="BR75" s="1070"/>
      <c r="BS75" s="1070"/>
      <c r="BT75" s="1070"/>
      <c r="BU75" s="1070"/>
      <c r="BV75" s="1070"/>
      <c r="BW75" s="1070"/>
      <c r="BX75" s="1070">
        <v>12.9</v>
      </c>
      <c r="BY75" s="1070"/>
      <c r="BZ75" s="1070"/>
      <c r="CA75" s="1070"/>
      <c r="CB75" s="1070"/>
      <c r="CC75" s="1070"/>
      <c r="CD75" s="1070"/>
      <c r="CE75" s="1070"/>
      <c r="CF75" s="1070">
        <v>13.1</v>
      </c>
      <c r="CG75" s="1070"/>
      <c r="CH75" s="1070"/>
      <c r="CI75" s="1070"/>
      <c r="CJ75" s="1070"/>
      <c r="CK75" s="1070"/>
      <c r="CL75" s="1070"/>
      <c r="CM75" s="1070"/>
      <c r="CN75" s="1070">
        <v>12.9</v>
      </c>
      <c r="CO75" s="1070"/>
      <c r="CP75" s="1070"/>
      <c r="CQ75" s="1070"/>
      <c r="CR75" s="1070"/>
      <c r="CS75" s="1070"/>
      <c r="CT75" s="1070"/>
      <c r="CU75" s="1070"/>
      <c r="CV75" s="1070">
        <v>12.3</v>
      </c>
      <c r="CW75" s="1070"/>
      <c r="CX75" s="1070"/>
      <c r="CY75" s="1070"/>
      <c r="CZ75" s="1070"/>
      <c r="DA75" s="1070"/>
      <c r="DB75" s="1070"/>
      <c r="DC75" s="1070"/>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70"/>
      <c r="BQ76" s="1070"/>
      <c r="BR76" s="1070"/>
      <c r="BS76" s="1070"/>
      <c r="BT76" s="1070"/>
      <c r="BU76" s="1070"/>
      <c r="BV76" s="1070"/>
      <c r="BW76" s="1070"/>
      <c r="BX76" s="1070"/>
      <c r="BY76" s="1070"/>
      <c r="BZ76" s="1070"/>
      <c r="CA76" s="1070"/>
      <c r="CB76" s="1070"/>
      <c r="CC76" s="1070"/>
      <c r="CD76" s="1070"/>
      <c r="CE76" s="1070"/>
      <c r="CF76" s="1070"/>
      <c r="CG76" s="1070"/>
      <c r="CH76" s="1070"/>
      <c r="CI76" s="1070"/>
      <c r="CJ76" s="1070"/>
      <c r="CK76" s="1070"/>
      <c r="CL76" s="1070"/>
      <c r="CM76" s="1070"/>
      <c r="CN76" s="1070"/>
      <c r="CO76" s="1070"/>
      <c r="CP76" s="1070"/>
      <c r="CQ76" s="1070"/>
      <c r="CR76" s="1070"/>
      <c r="CS76" s="1070"/>
      <c r="CT76" s="1070"/>
      <c r="CU76" s="1070"/>
      <c r="CV76" s="1070"/>
      <c r="CW76" s="1070"/>
      <c r="CX76" s="1070"/>
      <c r="CY76" s="1070"/>
      <c r="CZ76" s="1070"/>
      <c r="DA76" s="1070"/>
      <c r="DB76" s="1070"/>
      <c r="DC76" s="1070"/>
    </row>
    <row r="77" spans="2:107">
      <c r="B77" s="728"/>
      <c r="G77" s="1041"/>
      <c r="H77" s="1041"/>
      <c r="I77" s="1041"/>
      <c r="J77" s="1041"/>
      <c r="K77" s="1052"/>
      <c r="L77" s="1052"/>
      <c r="M77" s="1052"/>
      <c r="N77" s="1052"/>
      <c r="AN77" s="1065" t="s">
        <v>513</v>
      </c>
      <c r="AO77" s="1065"/>
      <c r="AP77" s="1065"/>
      <c r="AQ77" s="1065"/>
      <c r="AR77" s="1065"/>
      <c r="AS77" s="1065"/>
      <c r="AT77" s="1065"/>
      <c r="AU77" s="1065"/>
      <c r="AV77" s="1065"/>
      <c r="AW77" s="1065"/>
      <c r="AX77" s="1065"/>
      <c r="AY77" s="1065"/>
      <c r="AZ77" s="1065"/>
      <c r="BA77" s="1065"/>
      <c r="BB77" s="1064" t="s">
        <v>556</v>
      </c>
      <c r="BC77" s="1064"/>
      <c r="BD77" s="1064"/>
      <c r="BE77" s="1064"/>
      <c r="BF77" s="1064"/>
      <c r="BG77" s="1064"/>
      <c r="BH77" s="1064"/>
      <c r="BI77" s="1064"/>
      <c r="BJ77" s="1064"/>
      <c r="BK77" s="1064"/>
      <c r="BL77" s="1064"/>
      <c r="BM77" s="1064"/>
      <c r="BN77" s="1064"/>
      <c r="BO77" s="1064"/>
      <c r="BP77" s="1070">
        <v>49.7</v>
      </c>
      <c r="BQ77" s="1070"/>
      <c r="BR77" s="1070"/>
      <c r="BS77" s="1070"/>
      <c r="BT77" s="1070"/>
      <c r="BU77" s="1070"/>
      <c r="BV77" s="1070"/>
      <c r="BW77" s="1070"/>
      <c r="BX77" s="1070">
        <v>37.299999999999997</v>
      </c>
      <c r="BY77" s="1070"/>
      <c r="BZ77" s="1070"/>
      <c r="CA77" s="1070"/>
      <c r="CB77" s="1070"/>
      <c r="CC77" s="1070"/>
      <c r="CD77" s="1070"/>
      <c r="CE77" s="1070"/>
      <c r="CF77" s="1070">
        <v>25.4</v>
      </c>
      <c r="CG77" s="1070"/>
      <c r="CH77" s="1070"/>
      <c r="CI77" s="1070"/>
      <c r="CJ77" s="1070"/>
      <c r="CK77" s="1070"/>
      <c r="CL77" s="1070"/>
      <c r="CM77" s="1070"/>
      <c r="CN77" s="1070">
        <v>17.600000000000001</v>
      </c>
      <c r="CO77" s="1070"/>
      <c r="CP77" s="1070"/>
      <c r="CQ77" s="1070"/>
      <c r="CR77" s="1070"/>
      <c r="CS77" s="1070"/>
      <c r="CT77" s="1070"/>
      <c r="CU77" s="1070"/>
      <c r="CV77" s="1070">
        <v>17.2</v>
      </c>
      <c r="CW77" s="1070"/>
      <c r="CX77" s="1070"/>
      <c r="CY77" s="1070"/>
      <c r="CZ77" s="1070"/>
      <c r="DA77" s="1070"/>
      <c r="DB77" s="1070"/>
      <c r="DC77" s="1070"/>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70"/>
      <c r="BQ78" s="1070"/>
      <c r="BR78" s="1070"/>
      <c r="BS78" s="1070"/>
      <c r="BT78" s="1070"/>
      <c r="BU78" s="1070"/>
      <c r="BV78" s="1070"/>
      <c r="BW78" s="1070"/>
      <c r="BX78" s="1070"/>
      <c r="BY78" s="1070"/>
      <c r="BZ78" s="1070"/>
      <c r="CA78" s="1070"/>
      <c r="CB78" s="1070"/>
      <c r="CC78" s="1070"/>
      <c r="CD78" s="1070"/>
      <c r="CE78" s="1070"/>
      <c r="CF78" s="1070"/>
      <c r="CG78" s="1070"/>
      <c r="CH78" s="1070"/>
      <c r="CI78" s="1070"/>
      <c r="CJ78" s="1070"/>
      <c r="CK78" s="1070"/>
      <c r="CL78" s="1070"/>
      <c r="CM78" s="1070"/>
      <c r="CN78" s="1070"/>
      <c r="CO78" s="1070"/>
      <c r="CP78" s="1070"/>
      <c r="CQ78" s="1070"/>
      <c r="CR78" s="1070"/>
      <c r="CS78" s="1070"/>
      <c r="CT78" s="1070"/>
      <c r="CU78" s="1070"/>
      <c r="CV78" s="1070"/>
      <c r="CW78" s="1070"/>
      <c r="CX78" s="1070"/>
      <c r="CY78" s="1070"/>
      <c r="CZ78" s="1070"/>
      <c r="DA78" s="1070"/>
      <c r="DB78" s="1070"/>
      <c r="DC78" s="1070"/>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409</v>
      </c>
      <c r="BC79" s="1064"/>
      <c r="BD79" s="1064"/>
      <c r="BE79" s="1064"/>
      <c r="BF79" s="1064"/>
      <c r="BG79" s="1064"/>
      <c r="BH79" s="1064"/>
      <c r="BI79" s="1064"/>
      <c r="BJ79" s="1064"/>
      <c r="BK79" s="1064"/>
      <c r="BL79" s="1064"/>
      <c r="BM79" s="1064"/>
      <c r="BN79" s="1064"/>
      <c r="BO79" s="1064"/>
      <c r="BP79" s="1070">
        <v>9.1999999999999993</v>
      </c>
      <c r="BQ79" s="1070"/>
      <c r="BR79" s="1070"/>
      <c r="BS79" s="1070"/>
      <c r="BT79" s="1070"/>
      <c r="BU79" s="1070"/>
      <c r="BV79" s="1070"/>
      <c r="BW79" s="1070"/>
      <c r="BX79" s="1070">
        <v>8.6</v>
      </c>
      <c r="BY79" s="1070"/>
      <c r="BZ79" s="1070"/>
      <c r="CA79" s="1070"/>
      <c r="CB79" s="1070"/>
      <c r="CC79" s="1070"/>
      <c r="CD79" s="1070"/>
      <c r="CE79" s="1070"/>
      <c r="CF79" s="1070">
        <v>8.3000000000000007</v>
      </c>
      <c r="CG79" s="1070"/>
      <c r="CH79" s="1070"/>
      <c r="CI79" s="1070"/>
      <c r="CJ79" s="1070"/>
      <c r="CK79" s="1070"/>
      <c r="CL79" s="1070"/>
      <c r="CM79" s="1070"/>
      <c r="CN79" s="1070">
        <v>8.4</v>
      </c>
      <c r="CO79" s="1070"/>
      <c r="CP79" s="1070"/>
      <c r="CQ79" s="1070"/>
      <c r="CR79" s="1070"/>
      <c r="CS79" s="1070"/>
      <c r="CT79" s="1070"/>
      <c r="CU79" s="1070"/>
      <c r="CV79" s="1070">
        <v>8.6</v>
      </c>
      <c r="CW79" s="1070"/>
      <c r="CX79" s="1070"/>
      <c r="CY79" s="1070"/>
      <c r="CZ79" s="1070"/>
      <c r="DA79" s="1070"/>
      <c r="DB79" s="1070"/>
      <c r="DC79" s="1070"/>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70"/>
      <c r="BQ80" s="1070"/>
      <c r="BR80" s="1070"/>
      <c r="BS80" s="1070"/>
      <c r="BT80" s="1070"/>
      <c r="BU80" s="1070"/>
      <c r="BV80" s="1070"/>
      <c r="BW80" s="1070"/>
      <c r="BX80" s="1070"/>
      <c r="BY80" s="1070"/>
      <c r="BZ80" s="1070"/>
      <c r="CA80" s="1070"/>
      <c r="CB80" s="1070"/>
      <c r="CC80" s="1070"/>
      <c r="CD80" s="1070"/>
      <c r="CE80" s="1070"/>
      <c r="CF80" s="1070"/>
      <c r="CG80" s="1070"/>
      <c r="CH80" s="1070"/>
      <c r="CI80" s="1070"/>
      <c r="CJ80" s="1070"/>
      <c r="CK80" s="1070"/>
      <c r="CL80" s="1070"/>
      <c r="CM80" s="1070"/>
      <c r="CN80" s="1070"/>
      <c r="CO80" s="1070"/>
      <c r="CP80" s="1070"/>
      <c r="CQ80" s="1070"/>
      <c r="CR80" s="1070"/>
      <c r="CS80" s="1070"/>
      <c r="CT80" s="1070"/>
      <c r="CU80" s="1070"/>
      <c r="CV80" s="1070"/>
      <c r="CW80" s="1070"/>
      <c r="CX80" s="1070"/>
      <c r="CY80" s="1070"/>
      <c r="CZ80" s="1070"/>
      <c r="DA80" s="1070"/>
      <c r="DB80" s="1070"/>
      <c r="DC80" s="1070"/>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tqx6V7TppoC6hasb6rsC+KPR68rpzuu/d2qyeCNBm/0R/+FZHYIRIY5okm0DmM3I3i95JM6JhY0Trjm/sx7T2w==" saltValue="1m0/ZL3tW8AWb94yumbFM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p3YDCaaYpiQt6r3M5SmnUBR6UQwnylpw0lGuDIIq4O0Q7RtaHsjCx3nJQDkjsTvm+1uIor3yxmISPZjWU+9BkQ==" saltValue="Rc2/7sFZbLpFC2NB070Mnw==" spinCount="100000" sheet="1" objects="1" scenarios="1"/>
  <phoneticPr fontId="32"/>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101</v>
      </c>
    </row>
  </sheetData>
  <sheetProtection algorithmName="SHA-512" hashValue="TUnFPFTYHI3ZoMQobKCSjjJBbv8LCQmyiO0OiG8MtJsrTXS9OGt6XPyhWiSr/ObTYmCPd52ylc28P8ZiisZpVw==" saltValue="MGmy5D14iYupenkL0vmwQQ==" spinCount="100000" sheet="1" objects="1" scenarios="1"/>
  <phoneticPr fontId="32"/>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7" customWidth="1"/>
    <col min="2" max="8" width="13.375" style="1077" customWidth="1"/>
    <col min="9" max="16384" width="11.125" style="1077"/>
  </cols>
  <sheetData>
    <row r="1" spans="1:8">
      <c r="A1" s="752"/>
      <c r="B1" s="764"/>
      <c r="C1" s="768"/>
      <c r="D1" s="781"/>
      <c r="E1" s="793"/>
      <c r="F1" s="793"/>
      <c r="G1" s="793"/>
      <c r="H1" s="827"/>
    </row>
    <row r="2" spans="1:8">
      <c r="A2" s="753"/>
      <c r="B2" s="765"/>
      <c r="C2" s="1084"/>
      <c r="D2" s="782" t="s">
        <v>81</v>
      </c>
      <c r="E2" s="794"/>
      <c r="F2" s="1092" t="s">
        <v>525</v>
      </c>
      <c r="G2" s="818"/>
      <c r="H2" s="828"/>
    </row>
    <row r="3" spans="1:8">
      <c r="A3" s="782" t="s">
        <v>522</v>
      </c>
      <c r="B3" s="767"/>
      <c r="C3" s="1085"/>
      <c r="D3" s="1088">
        <v>47141</v>
      </c>
      <c r="E3" s="1090"/>
      <c r="F3" s="1093">
        <v>74581</v>
      </c>
      <c r="G3" s="1095"/>
      <c r="H3" s="1098"/>
    </row>
    <row r="4" spans="1:8">
      <c r="A4" s="754"/>
      <c r="B4" s="766"/>
      <c r="C4" s="1086"/>
      <c r="D4" s="1089">
        <v>22276</v>
      </c>
      <c r="E4" s="1091"/>
      <c r="F4" s="1094">
        <v>41563</v>
      </c>
      <c r="G4" s="1096"/>
      <c r="H4" s="1099"/>
    </row>
    <row r="5" spans="1:8">
      <c r="A5" s="782" t="s">
        <v>482</v>
      </c>
      <c r="B5" s="767"/>
      <c r="C5" s="1085"/>
      <c r="D5" s="1088">
        <v>69052</v>
      </c>
      <c r="E5" s="1090"/>
      <c r="F5" s="1093">
        <v>76347</v>
      </c>
      <c r="G5" s="1095"/>
      <c r="H5" s="1098"/>
    </row>
    <row r="6" spans="1:8">
      <c r="A6" s="754"/>
      <c r="B6" s="766"/>
      <c r="C6" s="1086"/>
      <c r="D6" s="1089">
        <v>39286</v>
      </c>
      <c r="E6" s="1091"/>
      <c r="F6" s="1094">
        <v>41762</v>
      </c>
      <c r="G6" s="1096"/>
      <c r="H6" s="1099"/>
    </row>
    <row r="7" spans="1:8">
      <c r="A7" s="782" t="s">
        <v>315</v>
      </c>
      <c r="B7" s="767"/>
      <c r="C7" s="1085"/>
      <c r="D7" s="1088">
        <v>47164</v>
      </c>
      <c r="E7" s="1090"/>
      <c r="F7" s="1093">
        <v>69604</v>
      </c>
      <c r="G7" s="1095"/>
      <c r="H7" s="1098"/>
    </row>
    <row r="8" spans="1:8">
      <c r="A8" s="754"/>
      <c r="B8" s="766"/>
      <c r="C8" s="1086"/>
      <c r="D8" s="1089">
        <v>14952</v>
      </c>
      <c r="E8" s="1091"/>
      <c r="F8" s="1094">
        <v>36247</v>
      </c>
      <c r="G8" s="1096"/>
      <c r="H8" s="1099"/>
    </row>
    <row r="9" spans="1:8">
      <c r="A9" s="782" t="s">
        <v>137</v>
      </c>
      <c r="B9" s="767"/>
      <c r="C9" s="1085"/>
      <c r="D9" s="1088">
        <v>49084</v>
      </c>
      <c r="E9" s="1090"/>
      <c r="F9" s="1093">
        <v>68410</v>
      </c>
      <c r="G9" s="1095"/>
      <c r="H9" s="1098"/>
    </row>
    <row r="10" spans="1:8">
      <c r="A10" s="754"/>
      <c r="B10" s="766"/>
      <c r="C10" s="1086"/>
      <c r="D10" s="1089">
        <v>22656</v>
      </c>
      <c r="E10" s="1091"/>
      <c r="F10" s="1094">
        <v>35086</v>
      </c>
      <c r="G10" s="1096"/>
      <c r="H10" s="1099"/>
    </row>
    <row r="11" spans="1:8">
      <c r="A11" s="782" t="s">
        <v>523</v>
      </c>
      <c r="B11" s="767"/>
      <c r="C11" s="1085"/>
      <c r="D11" s="1088">
        <v>71841</v>
      </c>
      <c r="E11" s="1090"/>
      <c r="F11" s="1093">
        <v>73019</v>
      </c>
      <c r="G11" s="1095"/>
      <c r="H11" s="1098"/>
    </row>
    <row r="12" spans="1:8">
      <c r="A12" s="754"/>
      <c r="B12" s="766"/>
      <c r="C12" s="1087"/>
      <c r="D12" s="1089">
        <v>17186</v>
      </c>
      <c r="E12" s="1091"/>
      <c r="F12" s="1094">
        <v>39427</v>
      </c>
      <c r="G12" s="1096"/>
      <c r="H12" s="1099"/>
    </row>
    <row r="13" spans="1:8">
      <c r="A13" s="782"/>
      <c r="B13" s="767"/>
      <c r="C13" s="1085"/>
      <c r="D13" s="1088">
        <v>56856</v>
      </c>
      <c r="E13" s="1090"/>
      <c r="F13" s="1093">
        <v>72392</v>
      </c>
      <c r="G13" s="1097"/>
      <c r="H13" s="1098"/>
    </row>
    <row r="14" spans="1:8">
      <c r="A14" s="754"/>
      <c r="B14" s="766"/>
      <c r="C14" s="1086"/>
      <c r="D14" s="1089">
        <v>23271</v>
      </c>
      <c r="E14" s="1091"/>
      <c r="F14" s="1094">
        <v>38817</v>
      </c>
      <c r="G14" s="1096"/>
      <c r="H14" s="1099"/>
    </row>
    <row r="17" spans="1:11">
      <c r="A17" s="1077" t="s">
        <v>25</v>
      </c>
    </row>
    <row r="18" spans="1:11">
      <c r="A18" s="1078"/>
      <c r="B18" s="1078" t="str">
        <f>実質収支比率等に係る経年分析!F$46</f>
        <v>R01</v>
      </c>
      <c r="C18" s="1078" t="str">
        <f>実質収支比率等に係る経年分析!G$46</f>
        <v>R02</v>
      </c>
      <c r="D18" s="1078" t="str">
        <f>実質収支比率等に係る経年分析!H$46</f>
        <v>R03</v>
      </c>
      <c r="E18" s="1078" t="str">
        <f>実質収支比率等に係る経年分析!I$46</f>
        <v>R04</v>
      </c>
      <c r="F18" s="1078" t="str">
        <f>実質収支比率等に係る経年分析!J$46</f>
        <v>R05</v>
      </c>
    </row>
    <row r="19" spans="1:11">
      <c r="A19" s="1078" t="s">
        <v>87</v>
      </c>
      <c r="B19" s="1078">
        <f>ROUND(VALUE(SUBSTITUTE(実質収支比率等に係る経年分析!F$48,"▲","-")),2)</f>
        <v>7.83</v>
      </c>
      <c r="C19" s="1078">
        <f>ROUND(VALUE(SUBSTITUTE(実質収支比率等に係る経年分析!G$48,"▲","-")),2)</f>
        <v>11.02</v>
      </c>
      <c r="D19" s="1078">
        <f>ROUND(VALUE(SUBSTITUTE(実質収支比率等に係る経年分析!H$48,"▲","-")),2)</f>
        <v>13.53</v>
      </c>
      <c r="E19" s="1078">
        <f>ROUND(VALUE(SUBSTITUTE(実質収支比率等に係る経年分析!I$48,"▲","-")),2)</f>
        <v>14.49</v>
      </c>
      <c r="F19" s="1078">
        <f>ROUND(VALUE(SUBSTITUTE(実質収支比率等に係る経年分析!J$48,"▲","-")),2)</f>
        <v>11.42</v>
      </c>
    </row>
    <row r="20" spans="1:11">
      <c r="A20" s="1078" t="s">
        <v>40</v>
      </c>
      <c r="B20" s="1078">
        <f>ROUND(VALUE(SUBSTITUTE(実質収支比率等に係る経年分析!F$47,"▲","-")),2)</f>
        <v>20.13</v>
      </c>
      <c r="C20" s="1078">
        <f>ROUND(VALUE(SUBSTITUTE(実質収支比率等に係る経年分析!G$47,"▲","-")),2)</f>
        <v>19.649999999999999</v>
      </c>
      <c r="D20" s="1078">
        <f>ROUND(VALUE(SUBSTITUTE(実質収支比率等に係る経年分析!H$47,"▲","-")),2)</f>
        <v>19.11</v>
      </c>
      <c r="E20" s="1078">
        <f>ROUND(VALUE(SUBSTITUTE(実質収支比率等に係る経年分析!I$47,"▲","-")),2)</f>
        <v>19.57</v>
      </c>
      <c r="F20" s="1078">
        <f>ROUND(VALUE(SUBSTITUTE(実質収支比率等に係る経年分析!J$47,"▲","-")),2)</f>
        <v>19.68</v>
      </c>
    </row>
    <row r="21" spans="1:11">
      <c r="A21" s="1078" t="s">
        <v>110</v>
      </c>
      <c r="B21" s="1078">
        <f>IF(ISNUMBER(VALUE(SUBSTITUTE(実質収支比率等に係る経年分析!F$49,"▲","-"))),ROUND(VALUE(SUBSTITUTE(実質収支比率等に係る経年分析!F$49,"▲","-")),2),NA())</f>
        <v>-3.73</v>
      </c>
      <c r="C21" s="1078">
        <f>IF(ISNUMBER(VALUE(SUBSTITUTE(実質収支比率等に係る経年分析!G$49,"▲","-"))),ROUND(VALUE(SUBSTITUTE(実質収支比率等に係る経年分析!G$49,"▲","-")),2),NA())</f>
        <v>3.38</v>
      </c>
      <c r="D21" s="1078">
        <f>IF(ISNUMBER(VALUE(SUBSTITUTE(実質収支比率等に係る経年分析!H$49,"▲","-"))),ROUND(VALUE(SUBSTITUTE(実質収支比率等に係る経年分析!H$49,"▲","-")),2),NA())</f>
        <v>6.69</v>
      </c>
      <c r="E21" s="1078">
        <f>IF(ISNUMBER(VALUE(SUBSTITUTE(実質収支比率等に係る経年分析!I$49,"▲","-"))),ROUND(VALUE(SUBSTITUTE(実質収支比率等に係る経年分析!I$49,"▲","-")),2),NA())</f>
        <v>0.64</v>
      </c>
      <c r="F21" s="1078">
        <f>IF(ISNUMBER(VALUE(SUBSTITUTE(実質収支比率等に係る経年分析!J$49,"▲","-"))),ROUND(VALUE(SUBSTITUTE(実質収支比率等に係る経年分析!J$49,"▲","-")),2),NA())</f>
        <v>-3.15</v>
      </c>
    </row>
    <row r="24" spans="1:11">
      <c r="A24" s="1077" t="s">
        <v>99</v>
      </c>
    </row>
    <row r="25" spans="1:11">
      <c r="A25" s="1079"/>
      <c r="B25" s="1079" t="str">
        <f>'連結実質赤字比率に係る赤字・黒字の構成分析'!F$33</f>
        <v>R01</v>
      </c>
      <c r="C25" s="1079"/>
      <c r="D25" s="1079" t="str">
        <f>'連結実質赤字比率に係る赤字・黒字の構成分析'!G$33</f>
        <v>R02</v>
      </c>
      <c r="E25" s="1079"/>
      <c r="F25" s="1079" t="str">
        <f>'連結実質赤字比率に係る赤字・黒字の構成分析'!H$33</f>
        <v>R03</v>
      </c>
      <c r="G25" s="1079"/>
      <c r="H25" s="1079" t="str">
        <f>'連結実質赤字比率に係る赤字・黒字の構成分析'!I$33</f>
        <v>R04</v>
      </c>
      <c r="I25" s="1079"/>
      <c r="J25" s="1079" t="str">
        <f>'連結実質赤字比率に係る赤字・黒字の構成分析'!J$33</f>
        <v>R05</v>
      </c>
      <c r="K25" s="1079"/>
    </row>
    <row r="26" spans="1:11">
      <c r="A26" s="1079"/>
      <c r="B26" s="1079" t="s">
        <v>112</v>
      </c>
      <c r="C26" s="1079" t="s">
        <v>67</v>
      </c>
      <c r="D26" s="1079" t="s">
        <v>112</v>
      </c>
      <c r="E26" s="1079" t="s">
        <v>67</v>
      </c>
      <c r="F26" s="1079" t="s">
        <v>112</v>
      </c>
      <c r="G26" s="1079" t="s">
        <v>67</v>
      </c>
      <c r="H26" s="1079" t="s">
        <v>112</v>
      </c>
      <c r="I26" s="1079" t="s">
        <v>67</v>
      </c>
      <c r="J26" s="1079" t="s">
        <v>112</v>
      </c>
      <c r="K26" s="1079" t="s">
        <v>67</v>
      </c>
    </row>
    <row r="27" spans="1:11">
      <c r="A27" s="1079" t="str">
        <f>IF('連結実質赤字比率に係る赤字・黒字の構成分析'!C$43="",NA(),'連結実質赤字比率に係る赤字・黒字の構成分析'!C$43)</f>
        <v>その他会計（黒字）</v>
      </c>
      <c r="B27" s="1079" t="e">
        <f>IF(ROUND(VALUE(SUBSTITUTE('連結実質赤字比率に係る赤字・黒字の構成分析'!F$43,"▲","-")),2)&lt;0,ABS(ROUND(VALUE(SUBSTITUTE('連結実質赤字比率に係る赤字・黒字の構成分析'!F$43,"▲","-")),2)),NA())</f>
        <v>#N/A</v>
      </c>
      <c r="C27" s="1079">
        <f>IF(ROUND(VALUE(SUBSTITUTE('連結実質赤字比率に係る赤字・黒字の構成分析'!F$43,"▲","-")),2)&gt;=0,ABS(ROUND(VALUE(SUBSTITUTE('連結実質赤字比率に係る赤字・黒字の構成分析'!F$43,"▲","-")),2)),NA())</f>
        <v>1.24</v>
      </c>
      <c r="D27" s="1079" t="e">
        <f>IF(ROUND(VALUE(SUBSTITUTE('連結実質赤字比率に係る赤字・黒字の構成分析'!G$43,"▲","-")),2)&lt;0,ABS(ROUND(VALUE(SUBSTITUTE('連結実質赤字比率に係る赤字・黒字の構成分析'!G$43,"▲","-")),2)),NA())</f>
        <v>#N/A</v>
      </c>
      <c r="E27" s="1079">
        <f>IF(ROUND(VALUE(SUBSTITUTE('連結実質赤字比率に係る赤字・黒字の構成分析'!G$43,"▲","-")),2)&gt;=0,ABS(ROUND(VALUE(SUBSTITUTE('連結実質赤字比率に係る赤字・黒字の構成分析'!G$43,"▲","-")),2)),NA())</f>
        <v>2.e-002</v>
      </c>
      <c r="F27" s="1079" t="e">
        <f>IF(ROUND(VALUE(SUBSTITUTE('連結実質赤字比率に係る赤字・黒字の構成分析'!H$43,"▲","-")),2)&lt;0,ABS(ROUND(VALUE(SUBSTITUTE('連結実質赤字比率に係る赤字・黒字の構成分析'!H$43,"▲","-")),2)),NA())</f>
        <v>#N/A</v>
      </c>
      <c r="G27" s="1079">
        <f>IF(ROUND(VALUE(SUBSTITUTE('連結実質赤字比率に係る赤字・黒字の構成分析'!H$43,"▲","-")),2)&gt;=0,ABS(ROUND(VALUE(SUBSTITUTE('連結実質赤字比率に係る赤字・黒字の構成分析'!H$43,"▲","-")),2)),NA())</f>
        <v>1.e-002</v>
      </c>
      <c r="H27" s="1079" t="e">
        <f>IF(ROUND(VALUE(SUBSTITUTE('連結実質赤字比率に係る赤字・黒字の構成分析'!I$43,"▲","-")),2)&lt;0,ABS(ROUND(VALUE(SUBSTITUTE('連結実質赤字比率に係る赤字・黒字の構成分析'!I$43,"▲","-")),2)),NA())</f>
        <v>#N/A</v>
      </c>
      <c r="I27" s="1079">
        <f>IF(ROUND(VALUE(SUBSTITUTE('連結実質赤字比率に係る赤字・黒字の構成分析'!I$43,"▲","-")),2)&gt;=0,ABS(ROUND(VALUE(SUBSTITUTE('連結実質赤字比率に係る赤字・黒字の構成分析'!I$43,"▲","-")),2)),NA())</f>
        <v>2.e-002</v>
      </c>
      <c r="J27" s="1079" t="e">
        <f>IF(ROUND(VALUE(SUBSTITUTE('連結実質赤字比率に係る赤字・黒字の構成分析'!J$43,"▲","-")),2)&lt;0,ABS(ROUND(VALUE(SUBSTITUTE('連結実質赤字比率に係る赤字・黒字の構成分析'!J$43,"▲","-")),2)),NA())</f>
        <v>#N/A</v>
      </c>
      <c r="K27" s="1079">
        <f>IF(ROUND(VALUE(SUBSTITUTE('連結実質赤字比率に係る赤字・黒字の構成分析'!J$43,"▲","-")),2)&gt;=0,ABS(ROUND(VALUE(SUBSTITUTE('連結実質赤字比率に係る赤字・黒字の構成分析'!J$43,"▲","-")),2)),NA())</f>
        <v>1.e-002</v>
      </c>
    </row>
    <row r="28" spans="1:11">
      <c r="A28" s="1079" t="str">
        <f>IF('連結実質赤字比率に係る赤字・黒字の構成分析'!C$42="",NA(),'連結実質赤字比率に係る赤字・黒字の構成分析'!C$42)</f>
        <v>その他会計（赤字）</v>
      </c>
      <c r="B28" s="1079" t="e">
        <f>IF(ROUND(VALUE(SUBSTITUTE('連結実質赤字比率に係る赤字・黒字の構成分析'!F$42,"▲","-")),2)&lt;0,ABS(ROUND(VALUE(SUBSTITUTE('連結実質赤字比率に係る赤字・黒字の構成分析'!F$42,"▲","-")),2)),NA())</f>
        <v>#VALUE!</v>
      </c>
      <c r="C28" s="1079" t="e">
        <f>IF(ROUND(VALUE(SUBSTITUTE('連結実質赤字比率に係る赤字・黒字の構成分析'!F$42,"▲","-")),2)&gt;=0,ABS(ROUND(VALUE(SUBSTITUTE('連結実質赤字比率に係る赤字・黒字の構成分析'!F$42,"▲","-")),2)),NA())</f>
        <v>#VALUE!</v>
      </c>
      <c r="D28" s="1079" t="e">
        <f>IF(ROUND(VALUE(SUBSTITUTE('連結実質赤字比率に係る赤字・黒字の構成分析'!G$42,"▲","-")),2)&lt;0,ABS(ROUND(VALUE(SUBSTITUTE('連結実質赤字比率に係る赤字・黒字の構成分析'!G$42,"▲","-")),2)),NA())</f>
        <v>#VALUE!</v>
      </c>
      <c r="E28" s="1079" t="e">
        <f>IF(ROUND(VALUE(SUBSTITUTE('連結実質赤字比率に係る赤字・黒字の構成分析'!G$42,"▲","-")),2)&gt;=0,ABS(ROUND(VALUE(SUBSTITUTE('連結実質赤字比率に係る赤字・黒字の構成分析'!G$42,"▲","-")),2)),NA())</f>
        <v>#VALUE!</v>
      </c>
      <c r="F28" s="1079" t="e">
        <f>IF(ROUND(VALUE(SUBSTITUTE('連結実質赤字比率に係る赤字・黒字の構成分析'!H$42,"▲","-")),2)&lt;0,ABS(ROUND(VALUE(SUBSTITUTE('連結実質赤字比率に係る赤字・黒字の構成分析'!H$42,"▲","-")),2)),NA())</f>
        <v>#VALUE!</v>
      </c>
      <c r="G28" s="1079" t="e">
        <f>IF(ROUND(VALUE(SUBSTITUTE('連結実質赤字比率に係る赤字・黒字の構成分析'!H$42,"▲","-")),2)&gt;=0,ABS(ROUND(VALUE(SUBSTITUTE('連結実質赤字比率に係る赤字・黒字の構成分析'!H$42,"▲","-")),2)),NA())</f>
        <v>#VALUE!</v>
      </c>
      <c r="H28" s="1079" t="e">
        <f>IF(ROUND(VALUE(SUBSTITUTE('連結実質赤字比率に係る赤字・黒字の構成分析'!I$42,"▲","-")),2)&lt;0,ABS(ROUND(VALUE(SUBSTITUTE('連結実質赤字比率に係る赤字・黒字の構成分析'!I$42,"▲","-")),2)),NA())</f>
        <v>#VALUE!</v>
      </c>
      <c r="I28" s="1079" t="e">
        <f>IF(ROUND(VALUE(SUBSTITUTE('連結実質赤字比率に係る赤字・黒字の構成分析'!I$42,"▲","-")),2)&gt;=0,ABS(ROUND(VALUE(SUBSTITUTE('連結実質赤字比率に係る赤字・黒字の構成分析'!I$42,"▲","-")),2)),NA())</f>
        <v>#VALUE!</v>
      </c>
      <c r="J28" s="1079" t="e">
        <f>IF(ROUND(VALUE(SUBSTITUTE('連結実質赤字比率に係る赤字・黒字の構成分析'!J$42,"▲","-")),2)&lt;0,ABS(ROUND(VALUE(SUBSTITUTE('連結実質赤字比率に係る赤字・黒字の構成分析'!J$42,"▲","-")),2)),NA())</f>
        <v>#VALUE!</v>
      </c>
      <c r="K28" s="1079" t="e">
        <f>IF(ROUND(VALUE(SUBSTITUTE('連結実質赤字比率に係る赤字・黒字の構成分析'!J$42,"▲","-")),2)&gt;=0,ABS(ROUND(VALUE(SUBSTITUTE('連結実質赤字比率に係る赤字・黒字の構成分析'!J$42,"▲","-")),2)),NA())</f>
        <v>#VALUE!</v>
      </c>
    </row>
    <row r="29" spans="1:11">
      <c r="A29" s="1079" t="str">
        <f>IF('連結実質赤字比率に係る赤字・黒字の構成分析'!C$41="",NA(),'連結実質赤字比率に係る赤字・黒字の構成分析'!C$41)</f>
        <v>霊苑事業特別会計</v>
      </c>
      <c r="B29" s="1079" t="e">
        <f>IF(ROUND(VALUE(SUBSTITUTE('連結実質赤字比率に係る赤字・黒字の構成分析'!F$41,"▲","-")),2)&lt;0,ABS(ROUND(VALUE(SUBSTITUTE('連結実質赤字比率に係る赤字・黒字の構成分析'!F$41,"▲","-")),2)),NA())</f>
        <v>#N/A</v>
      </c>
      <c r="C29" s="1079">
        <f>IF(ROUND(VALUE(SUBSTITUTE('連結実質赤字比率に係る赤字・黒字の構成分析'!F$41,"▲","-")),2)&gt;=0,ABS(ROUND(VALUE(SUBSTITUTE('連結実質赤字比率に係る赤字・黒字の構成分析'!F$41,"▲","-")),2)),NA())</f>
        <v>0</v>
      </c>
      <c r="D29" s="1079" t="e">
        <f>IF(ROUND(VALUE(SUBSTITUTE('連結実質赤字比率に係る赤字・黒字の構成分析'!G$41,"▲","-")),2)&lt;0,ABS(ROUND(VALUE(SUBSTITUTE('連結実質赤字比率に係る赤字・黒字の構成分析'!G$41,"▲","-")),2)),NA())</f>
        <v>#N/A</v>
      </c>
      <c r="E29" s="1079">
        <f>IF(ROUND(VALUE(SUBSTITUTE('連結実質赤字比率に係る赤字・黒字の構成分析'!G$41,"▲","-")),2)&gt;=0,ABS(ROUND(VALUE(SUBSTITUTE('連結実質赤字比率に係る赤字・黒字の構成分析'!G$41,"▲","-")),2)),NA())</f>
        <v>1.e-002</v>
      </c>
      <c r="F29" s="1079" t="e">
        <f>IF(ROUND(VALUE(SUBSTITUTE('連結実質赤字比率に係る赤字・黒字の構成分析'!H$41,"▲","-")),2)&lt;0,ABS(ROUND(VALUE(SUBSTITUTE('連結実質赤字比率に係る赤字・黒字の構成分析'!H$41,"▲","-")),2)),NA())</f>
        <v>#N/A</v>
      </c>
      <c r="G29" s="1079">
        <f>IF(ROUND(VALUE(SUBSTITUTE('連結実質赤字比率に係る赤字・黒字の構成分析'!H$41,"▲","-")),2)&gt;=0,ABS(ROUND(VALUE(SUBSTITUTE('連結実質赤字比率に係る赤字・黒字の構成分析'!H$41,"▲","-")),2)),NA())</f>
        <v>0</v>
      </c>
      <c r="H29" s="1079" t="e">
        <f>IF(ROUND(VALUE(SUBSTITUTE('連結実質赤字比率に係る赤字・黒字の構成分析'!I$41,"▲","-")),2)&lt;0,ABS(ROUND(VALUE(SUBSTITUTE('連結実質赤字比率に係る赤字・黒字の構成分析'!I$41,"▲","-")),2)),NA())</f>
        <v>#N/A</v>
      </c>
      <c r="I29" s="1079">
        <f>IF(ROUND(VALUE(SUBSTITUTE('連結実質赤字比率に係る赤字・黒字の構成分析'!I$41,"▲","-")),2)&gt;=0,ABS(ROUND(VALUE(SUBSTITUTE('連結実質赤字比率に係る赤字・黒字の構成分析'!I$41,"▲","-")),2)),NA())</f>
        <v>1.e-002</v>
      </c>
      <c r="J29" s="1079" t="e">
        <f>IF(ROUND(VALUE(SUBSTITUTE('連結実質赤字比率に係る赤字・黒字の構成分析'!J$41,"▲","-")),2)&lt;0,ABS(ROUND(VALUE(SUBSTITUTE('連結実質赤字比率に係る赤字・黒字の構成分析'!J$41,"▲","-")),2)),NA())</f>
        <v>#N/A</v>
      </c>
      <c r="K29" s="1079">
        <f>IF(ROUND(VALUE(SUBSTITUTE('連結実質赤字比率に係る赤字・黒字の構成分析'!J$41,"▲","-")),2)&gt;=0,ABS(ROUND(VALUE(SUBSTITUTE('連結実質赤字比率に係る赤字・黒字の構成分析'!J$41,"▲","-")),2)),NA())</f>
        <v>2.e-002</v>
      </c>
    </row>
    <row r="30" spans="1:11">
      <c r="A30" s="1079" t="str">
        <f>IF('連結実質赤字比率に係る赤字・黒字の構成分析'!C$40="",NA(),'連結実質赤字比率に係る赤字・黒字の構成分析'!C$40)</f>
        <v>国民健康保険事業特別会計</v>
      </c>
      <c r="B30" s="1079" t="e">
        <f>IF(ROUND(VALUE(SUBSTITUTE('連結実質赤字比率に係る赤字・黒字の構成分析'!F$40,"▲","-")),2)&lt;0,ABS(ROUND(VALUE(SUBSTITUTE('連結実質赤字比率に係る赤字・黒字の構成分析'!F$40,"▲","-")),2)),NA())</f>
        <v>#N/A</v>
      </c>
      <c r="C30" s="1079">
        <f>IF(ROUND(VALUE(SUBSTITUTE('連結実質赤字比率に係る赤字・黒字の構成分析'!F$40,"▲","-")),2)&gt;=0,ABS(ROUND(VALUE(SUBSTITUTE('連結実質赤字比率に係る赤字・黒字の構成分析'!F$40,"▲","-")),2)),NA())</f>
        <v>0.44</v>
      </c>
      <c r="D30" s="1079" t="e">
        <f>IF(ROUND(VALUE(SUBSTITUTE('連結実質赤字比率に係る赤字・黒字の構成分析'!G$40,"▲","-")),2)&lt;0,ABS(ROUND(VALUE(SUBSTITUTE('連結実質赤字比率に係る赤字・黒字の構成分析'!G$40,"▲","-")),2)),NA())</f>
        <v>#N/A</v>
      </c>
      <c r="E30" s="1079">
        <f>IF(ROUND(VALUE(SUBSTITUTE('連結実質赤字比率に係る赤字・黒字の構成分析'!G$40,"▲","-")),2)&gt;=0,ABS(ROUND(VALUE(SUBSTITUTE('連結実質赤字比率に係る赤字・黒字の構成分析'!G$40,"▲","-")),2)),NA())</f>
        <v>0.7</v>
      </c>
      <c r="F30" s="1079" t="e">
        <f>IF(ROUND(VALUE(SUBSTITUTE('連結実質赤字比率に係る赤字・黒字の構成分析'!H$40,"▲","-")),2)&lt;0,ABS(ROUND(VALUE(SUBSTITUTE('連結実質赤字比率に係る赤字・黒字の構成分析'!H$40,"▲","-")),2)),NA())</f>
        <v>#N/A</v>
      </c>
      <c r="G30" s="1079">
        <f>IF(ROUND(VALUE(SUBSTITUTE('連結実質赤字比率に係る赤字・黒字の構成分析'!H$40,"▲","-")),2)&gt;=0,ABS(ROUND(VALUE(SUBSTITUTE('連結実質赤字比率に係る赤字・黒字の構成分析'!H$40,"▲","-")),2)),NA())</f>
        <v>0.93</v>
      </c>
      <c r="H30" s="1079" t="e">
        <f>IF(ROUND(VALUE(SUBSTITUTE('連結実質赤字比率に係る赤字・黒字の構成分析'!I$40,"▲","-")),2)&lt;0,ABS(ROUND(VALUE(SUBSTITUTE('連結実質赤字比率に係る赤字・黒字の構成分析'!I$40,"▲","-")),2)),NA())</f>
        <v>#N/A</v>
      </c>
      <c r="I30" s="1079">
        <f>IF(ROUND(VALUE(SUBSTITUTE('連結実質赤字比率に係る赤字・黒字の構成分析'!I$40,"▲","-")),2)&gt;=0,ABS(ROUND(VALUE(SUBSTITUTE('連結実質赤字比率に係る赤字・黒字の構成分析'!I$40,"▲","-")),2)),NA())</f>
        <v>0.2</v>
      </c>
      <c r="J30" s="1079" t="e">
        <f>IF(ROUND(VALUE(SUBSTITUTE('連結実質赤字比率に係る赤字・黒字の構成分析'!J$40,"▲","-")),2)&lt;0,ABS(ROUND(VALUE(SUBSTITUTE('連結実質赤字比率に係る赤字・黒字の構成分析'!J$40,"▲","-")),2)),NA())</f>
        <v>#N/A</v>
      </c>
      <c r="K30" s="1079">
        <f>IF(ROUND(VALUE(SUBSTITUTE('連結実質赤字比率に係る赤字・黒字の構成分析'!J$40,"▲","-")),2)&gt;=0,ABS(ROUND(VALUE(SUBSTITUTE('連結実質赤字比率に係る赤字・黒字の構成分析'!J$40,"▲","-")),2)),NA())</f>
        <v>0.42</v>
      </c>
    </row>
    <row r="31" spans="1:11">
      <c r="A31" s="1079" t="str">
        <f>IF('連結実質赤字比率に係る赤字・黒字の構成分析'!C$39="",NA(),'連結実質赤字比率に係る赤字・黒字の構成分析'!C$39)</f>
        <v>砺波市工業用水道事業</v>
      </c>
      <c r="B31" s="1079" t="e">
        <f>IF(ROUND(VALUE(SUBSTITUTE('連結実質赤字比率に係る赤字・黒字の構成分析'!F$39,"▲","-")),2)&lt;0,ABS(ROUND(VALUE(SUBSTITUTE('連結実質赤字比率に係る赤字・黒字の構成分析'!F$39,"▲","-")),2)),NA())</f>
        <v>#N/A</v>
      </c>
      <c r="C31" s="1079">
        <f>IF(ROUND(VALUE(SUBSTITUTE('連結実質赤字比率に係る赤字・黒字の構成分析'!F$39,"▲","-")),2)&gt;=0,ABS(ROUND(VALUE(SUBSTITUTE('連結実質赤字比率に係る赤字・黒字の構成分析'!F$39,"▲","-")),2)),NA())</f>
        <v>0.38</v>
      </c>
      <c r="D31" s="1079" t="e">
        <f>IF(ROUND(VALUE(SUBSTITUTE('連結実質赤字比率に係る赤字・黒字の構成分析'!G$39,"▲","-")),2)&lt;0,ABS(ROUND(VALUE(SUBSTITUTE('連結実質赤字比率に係る赤字・黒字の構成分析'!G$39,"▲","-")),2)),NA())</f>
        <v>#N/A</v>
      </c>
      <c r="E31" s="1079">
        <f>IF(ROUND(VALUE(SUBSTITUTE('連結実質赤字比率に係る赤字・黒字の構成分析'!G$39,"▲","-")),2)&gt;=0,ABS(ROUND(VALUE(SUBSTITUTE('連結実質赤字比率に係る赤字・黒字の構成分析'!G$39,"▲","-")),2)),NA())</f>
        <v>0.39</v>
      </c>
      <c r="F31" s="1079" t="e">
        <f>IF(ROUND(VALUE(SUBSTITUTE('連結実質赤字比率に係る赤字・黒字の構成分析'!H$39,"▲","-")),2)&lt;0,ABS(ROUND(VALUE(SUBSTITUTE('連結実質赤字比率に係る赤字・黒字の構成分析'!H$39,"▲","-")),2)),NA())</f>
        <v>#N/A</v>
      </c>
      <c r="G31" s="1079">
        <f>IF(ROUND(VALUE(SUBSTITUTE('連結実質赤字比率に係る赤字・黒字の構成分析'!H$39,"▲","-")),2)&gt;=0,ABS(ROUND(VALUE(SUBSTITUTE('連結実質赤字比率に係る赤字・黒字の構成分析'!H$39,"▲","-")),2)),NA())</f>
        <v>0.39</v>
      </c>
      <c r="H31" s="1079" t="e">
        <f>IF(ROUND(VALUE(SUBSTITUTE('連結実質赤字比率に係る赤字・黒字の構成分析'!I$39,"▲","-")),2)&lt;0,ABS(ROUND(VALUE(SUBSTITUTE('連結実質赤字比率に係る赤字・黒字の構成分析'!I$39,"▲","-")),2)),NA())</f>
        <v>#N/A</v>
      </c>
      <c r="I31" s="1079">
        <f>IF(ROUND(VALUE(SUBSTITUTE('連結実質赤字比率に係る赤字・黒字の構成分析'!I$39,"▲","-")),2)&gt;=0,ABS(ROUND(VALUE(SUBSTITUTE('連結実質赤字比率に係る赤字・黒字の構成分析'!I$39,"▲","-")),2)),NA())</f>
        <v>0.41</v>
      </c>
      <c r="J31" s="1079" t="e">
        <f>IF(ROUND(VALUE(SUBSTITUTE('連結実質赤字比率に係る赤字・黒字の構成分析'!J$39,"▲","-")),2)&lt;0,ABS(ROUND(VALUE(SUBSTITUTE('連結実質赤字比率に係る赤字・黒字の構成分析'!J$39,"▲","-")),2)),NA())</f>
        <v>#N/A</v>
      </c>
      <c r="K31" s="1079">
        <f>IF(ROUND(VALUE(SUBSTITUTE('連結実質赤字比率に係る赤字・黒字の構成分析'!J$39,"▲","-")),2)&gt;=0,ABS(ROUND(VALUE(SUBSTITUTE('連結実質赤字比率に係る赤字・黒字の構成分析'!J$39,"▲","-")),2)),NA())</f>
        <v>0.42</v>
      </c>
    </row>
    <row r="32" spans="1:11">
      <c r="A32" s="1079" t="str">
        <f>IF('連結実質赤字比率に係る赤字・黒字の構成分析'!C$38="",NA(),'連結実質赤字比率に係る赤字・黒字の構成分析'!C$38)</f>
        <v>砺波市工業団地造成事業</v>
      </c>
      <c r="B32" s="1079" t="e">
        <f>IF(ROUND(VALUE(SUBSTITUTE('連結実質赤字比率に係る赤字・黒字の構成分析'!F$38,"▲","-")),2)&lt;0,ABS(ROUND(VALUE(SUBSTITUTE('連結実質赤字比率に係る赤字・黒字の構成分析'!F$38,"▲","-")),2)),NA())</f>
        <v>#VALUE!</v>
      </c>
      <c r="C32" s="1079" t="e">
        <f>IF(ROUND(VALUE(SUBSTITUTE('連結実質赤字比率に係る赤字・黒字の構成分析'!F$38,"▲","-")),2)&gt;=0,ABS(ROUND(VALUE(SUBSTITUTE('連結実質赤字比率に係る赤字・黒字の構成分析'!F$38,"▲","-")),2)),NA())</f>
        <v>#VALUE!</v>
      </c>
      <c r="D32" s="1079" t="e">
        <f>IF(ROUND(VALUE(SUBSTITUTE('連結実質赤字比率に係る赤字・黒字の構成分析'!G$38,"▲","-")),2)&lt;0,ABS(ROUND(VALUE(SUBSTITUTE('連結実質赤字比率に係る赤字・黒字の構成分析'!G$38,"▲","-")),2)),NA())</f>
        <v>#VALUE!</v>
      </c>
      <c r="E32" s="1079" t="e">
        <f>IF(ROUND(VALUE(SUBSTITUTE('連結実質赤字比率に係る赤字・黒字の構成分析'!G$38,"▲","-")),2)&gt;=0,ABS(ROUND(VALUE(SUBSTITUTE('連結実質赤字比率に係る赤字・黒字の構成分析'!G$38,"▲","-")),2)),NA())</f>
        <v>#VALUE!</v>
      </c>
      <c r="F32" s="1079" t="e">
        <f>IF(ROUND(VALUE(SUBSTITUTE('連結実質赤字比率に係る赤字・黒字の構成分析'!H$38,"▲","-")),2)&lt;0,ABS(ROUND(VALUE(SUBSTITUTE('連結実質赤字比率に係る赤字・黒字の構成分析'!H$38,"▲","-")),2)),NA())</f>
        <v>#N/A</v>
      </c>
      <c r="G32" s="1079">
        <f>IF(ROUND(VALUE(SUBSTITUTE('連結実質赤字比率に係る赤字・黒字の構成分析'!H$38,"▲","-")),2)&gt;=0,ABS(ROUND(VALUE(SUBSTITUTE('連結実質赤字比率に係る赤字・黒字の構成分析'!H$38,"▲","-")),2)),NA())</f>
        <v>4.18</v>
      </c>
      <c r="H32" s="1079" t="e">
        <f>IF(ROUND(VALUE(SUBSTITUTE('連結実質赤字比率に係る赤字・黒字の構成分析'!I$38,"▲","-")),2)&lt;0,ABS(ROUND(VALUE(SUBSTITUTE('連結実質赤字比率に係る赤字・黒字の構成分析'!I$38,"▲","-")),2)),NA())</f>
        <v>#N/A</v>
      </c>
      <c r="I32" s="1079">
        <f>IF(ROUND(VALUE(SUBSTITUTE('連結実質赤字比率に係る赤字・黒字の構成分析'!I$38,"▲","-")),2)&gt;=0,ABS(ROUND(VALUE(SUBSTITUTE('連結実質赤字比率に係る赤字・黒字の構成分析'!I$38,"▲","-")),2)),NA())</f>
        <v>2.44</v>
      </c>
      <c r="J32" s="1079" t="e">
        <f>IF(ROUND(VALUE(SUBSTITUTE('連結実質赤字比率に係る赤字・黒字の構成分析'!J$38,"▲","-")),2)&lt;0,ABS(ROUND(VALUE(SUBSTITUTE('連結実質赤字比率に係る赤字・黒字の構成分析'!J$38,"▲","-")),2)),NA())</f>
        <v>#N/A</v>
      </c>
      <c r="K32" s="1079">
        <f>IF(ROUND(VALUE(SUBSTITUTE('連結実質赤字比率に係る赤字・黒字の構成分析'!J$38,"▲","-")),2)&gt;=0,ABS(ROUND(VALUE(SUBSTITUTE('連結実質赤字比率に係る赤字・黒字の構成分析'!J$38,"▲","-")),2)),NA())</f>
        <v>4.3600000000000003</v>
      </c>
    </row>
    <row r="33" spans="1:16">
      <c r="A33" s="1079" t="str">
        <f>IF('連結実質赤字比率に係る赤字・黒字の構成分析'!C$37="",NA(),'連結実質赤字比率に係る赤字・黒字の構成分析'!C$37)</f>
        <v>砺波市下水道事業</v>
      </c>
      <c r="B33" s="1079" t="e">
        <f>IF(ROUND(VALUE(SUBSTITUTE('連結実質赤字比率に係る赤字・黒字の構成分析'!F$37,"▲","-")),2)&lt;0,ABS(ROUND(VALUE(SUBSTITUTE('連結実質赤字比率に係る赤字・黒字の構成分析'!F$37,"▲","-")),2)),NA())</f>
        <v>#VALUE!</v>
      </c>
      <c r="C33" s="1079" t="e">
        <f>IF(ROUND(VALUE(SUBSTITUTE('連結実質赤字比率に係る赤字・黒字の構成分析'!F$37,"▲","-")),2)&gt;=0,ABS(ROUND(VALUE(SUBSTITUTE('連結実質赤字比率に係る赤字・黒字の構成分析'!F$37,"▲","-")),2)),NA())</f>
        <v>#VALUE!</v>
      </c>
      <c r="D33" s="1079" t="e">
        <f>IF(ROUND(VALUE(SUBSTITUTE('連結実質赤字比率に係る赤字・黒字の構成分析'!G$37,"▲","-")),2)&lt;0,ABS(ROUND(VALUE(SUBSTITUTE('連結実質赤字比率に係る赤字・黒字の構成分析'!G$37,"▲","-")),2)),NA())</f>
        <v>#N/A</v>
      </c>
      <c r="E33" s="1079">
        <f>IF(ROUND(VALUE(SUBSTITUTE('連結実質赤字比率に係る赤字・黒字の構成分析'!G$37,"▲","-")),2)&gt;=0,ABS(ROUND(VALUE(SUBSTITUTE('連結実質赤字比率に係る赤字・黒字の構成分析'!G$37,"▲","-")),2)),NA())</f>
        <v>5.43</v>
      </c>
      <c r="F33" s="1079" t="e">
        <f>IF(ROUND(VALUE(SUBSTITUTE('連結実質赤字比率に係る赤字・黒字の構成分析'!H$37,"▲","-")),2)&lt;0,ABS(ROUND(VALUE(SUBSTITUTE('連結実質赤字比率に係る赤字・黒字の構成分析'!H$37,"▲","-")),2)),NA())</f>
        <v>#N/A</v>
      </c>
      <c r="G33" s="1079">
        <f>IF(ROUND(VALUE(SUBSTITUTE('連結実質赤字比率に係る赤字・黒字の構成分析'!H$37,"▲","-")),2)&gt;=0,ABS(ROUND(VALUE(SUBSTITUTE('連結実質赤字比率に係る赤字・黒字の構成分析'!H$37,"▲","-")),2)),NA())</f>
        <v>5.56</v>
      </c>
      <c r="H33" s="1079" t="e">
        <f>IF(ROUND(VALUE(SUBSTITUTE('連結実質赤字比率に係る赤字・黒字の構成分析'!I$37,"▲","-")),2)&lt;0,ABS(ROUND(VALUE(SUBSTITUTE('連結実質赤字比率に係る赤字・黒字の構成分析'!I$37,"▲","-")),2)),NA())</f>
        <v>#N/A</v>
      </c>
      <c r="I33" s="1079">
        <f>IF(ROUND(VALUE(SUBSTITUTE('連結実質赤字比率に係る赤字・黒字の構成分析'!I$37,"▲","-")),2)&gt;=0,ABS(ROUND(VALUE(SUBSTITUTE('連結実質赤字比率に係る赤字・黒字の構成分析'!I$37,"▲","-")),2)),NA())</f>
        <v>5.39</v>
      </c>
      <c r="J33" s="1079" t="e">
        <f>IF(ROUND(VALUE(SUBSTITUTE('連結実質赤字比率に係る赤字・黒字の構成分析'!J$37,"▲","-")),2)&lt;0,ABS(ROUND(VALUE(SUBSTITUTE('連結実質赤字比率に係る赤字・黒字の構成分析'!J$37,"▲","-")),2)),NA())</f>
        <v>#N/A</v>
      </c>
      <c r="K33" s="1079">
        <f>IF(ROUND(VALUE(SUBSTITUTE('連結実質赤字比率に係る赤字・黒字の構成分析'!J$37,"▲","-")),2)&gt;=0,ABS(ROUND(VALUE(SUBSTITUTE('連結実質赤字比率に係る赤字・黒字の構成分析'!J$37,"▲","-")),2)),NA())</f>
        <v>5.49</v>
      </c>
    </row>
    <row r="34" spans="1:16">
      <c r="A34" s="1079" t="str">
        <f>IF('連結実質赤字比率に係る赤字・黒字の構成分析'!C$36="",NA(),'連結実質赤字比率に係る赤字・黒字の構成分析'!C$36)</f>
        <v>一般会計</v>
      </c>
      <c r="B34" s="1079" t="e">
        <f>IF(ROUND(VALUE(SUBSTITUTE('連結実質赤字比率に係る赤字・黒字の構成分析'!F$36,"▲","-")),2)&lt;0,ABS(ROUND(VALUE(SUBSTITUTE('連結実質赤字比率に係る赤字・黒字の構成分析'!F$36,"▲","-")),2)),NA())</f>
        <v>#N/A</v>
      </c>
      <c r="C34" s="1079">
        <f>IF(ROUND(VALUE(SUBSTITUTE('連結実質赤字比率に係る赤字・黒字の構成分析'!F$36,"▲","-")),2)&gt;=0,ABS(ROUND(VALUE(SUBSTITUTE('連結実質赤字比率に係る赤字・黒字の構成分析'!F$36,"▲","-")),2)),NA())</f>
        <v>7.82</v>
      </c>
      <c r="D34" s="1079" t="e">
        <f>IF(ROUND(VALUE(SUBSTITUTE('連結実質赤字比率に係る赤字・黒字の構成分析'!G$36,"▲","-")),2)&lt;0,ABS(ROUND(VALUE(SUBSTITUTE('連結実質赤字比率に係る赤字・黒字の構成分析'!G$36,"▲","-")),2)),NA())</f>
        <v>#N/A</v>
      </c>
      <c r="E34" s="1079">
        <f>IF(ROUND(VALUE(SUBSTITUTE('連結実質赤字比率に係る赤字・黒字の構成分析'!G$36,"▲","-")),2)&gt;=0,ABS(ROUND(VALUE(SUBSTITUTE('連結実質赤字比率に係る赤字・黒字の構成分析'!G$36,"▲","-")),2)),NA())</f>
        <v>11</v>
      </c>
      <c r="F34" s="1079" t="e">
        <f>IF(ROUND(VALUE(SUBSTITUTE('連結実質赤字比率に係る赤字・黒字の構成分析'!H$36,"▲","-")),2)&lt;0,ABS(ROUND(VALUE(SUBSTITUTE('連結実質赤字比率に係る赤字・黒字の構成分析'!H$36,"▲","-")),2)),NA())</f>
        <v>#N/A</v>
      </c>
      <c r="G34" s="1079">
        <f>IF(ROUND(VALUE(SUBSTITUTE('連結実質赤字比率に係る赤字・黒字の構成分析'!H$36,"▲","-")),2)&gt;=0,ABS(ROUND(VALUE(SUBSTITUTE('連結実質赤字比率に係る赤字・黒字の構成分析'!H$36,"▲","-")),2)),NA())</f>
        <v>13.52</v>
      </c>
      <c r="H34" s="1079" t="e">
        <f>IF(ROUND(VALUE(SUBSTITUTE('連結実質赤字比率に係る赤字・黒字の構成分析'!I$36,"▲","-")),2)&lt;0,ABS(ROUND(VALUE(SUBSTITUTE('連結実質赤字比率に係る赤字・黒字の構成分析'!I$36,"▲","-")),2)),NA())</f>
        <v>#N/A</v>
      </c>
      <c r="I34" s="1079">
        <f>IF(ROUND(VALUE(SUBSTITUTE('連結実質赤字比率に係る赤字・黒字の構成分析'!I$36,"▲","-")),2)&gt;=0,ABS(ROUND(VALUE(SUBSTITUTE('連結実質赤字比率に係る赤字・黒字の構成分析'!I$36,"▲","-")),2)),NA())</f>
        <v>14.47</v>
      </c>
      <c r="J34" s="1079" t="e">
        <f>IF(ROUND(VALUE(SUBSTITUTE('連結実質赤字比率に係る赤字・黒字の構成分析'!J$36,"▲","-")),2)&lt;0,ABS(ROUND(VALUE(SUBSTITUTE('連結実質赤字比率に係る赤字・黒字の構成分析'!J$36,"▲","-")),2)),NA())</f>
        <v>#N/A</v>
      </c>
      <c r="K34" s="1079">
        <f>IF(ROUND(VALUE(SUBSTITUTE('連結実質赤字比率に係る赤字・黒字の構成分析'!J$36,"▲","-")),2)&gt;=0,ABS(ROUND(VALUE(SUBSTITUTE('連結実質赤字比率に係る赤字・黒字の構成分析'!J$36,"▲","-")),2)),NA())</f>
        <v>11.39</v>
      </c>
    </row>
    <row r="35" spans="1:16">
      <c r="A35" s="1079" t="str">
        <f>IF('連結実質赤字比率に係る赤字・黒字の構成分析'!C$35="",NA(),'連結実質赤字比率に係る赤字・黒字の構成分析'!C$35)</f>
        <v>砺波市水道事業</v>
      </c>
      <c r="B35" s="1079" t="e">
        <f>IF(ROUND(VALUE(SUBSTITUTE('連結実質赤字比率に係る赤字・黒字の構成分析'!F$35,"▲","-")),2)&lt;0,ABS(ROUND(VALUE(SUBSTITUTE('連結実質赤字比率に係る赤字・黒字の構成分析'!F$35,"▲","-")),2)),NA())</f>
        <v>#N/A</v>
      </c>
      <c r="C35" s="1079">
        <f>IF(ROUND(VALUE(SUBSTITUTE('連結実質赤字比率に係る赤字・黒字の構成分析'!F$35,"▲","-")),2)&gt;=0,ABS(ROUND(VALUE(SUBSTITUTE('連結実質赤字比率に係る赤字・黒字の構成分析'!F$35,"▲","-")),2)),NA())</f>
        <v>14.44</v>
      </c>
      <c r="D35" s="1079" t="e">
        <f>IF(ROUND(VALUE(SUBSTITUTE('連結実質赤字比率に係る赤字・黒字の構成分析'!G$35,"▲","-")),2)&lt;0,ABS(ROUND(VALUE(SUBSTITUTE('連結実質赤字比率に係る赤字・黒字の構成分析'!G$35,"▲","-")),2)),NA())</f>
        <v>#N/A</v>
      </c>
      <c r="E35" s="1079">
        <f>IF(ROUND(VALUE(SUBSTITUTE('連結実質赤字比率に係る赤字・黒字の構成分析'!G$35,"▲","-")),2)&gt;=0,ABS(ROUND(VALUE(SUBSTITUTE('連結実質赤字比率に係る赤字・黒字の構成分析'!G$35,"▲","-")),2)),NA())</f>
        <v>14.46</v>
      </c>
      <c r="F35" s="1079" t="e">
        <f>IF(ROUND(VALUE(SUBSTITUTE('連結実質赤字比率に係る赤字・黒字の構成分析'!H$35,"▲","-")),2)&lt;0,ABS(ROUND(VALUE(SUBSTITUTE('連結実質赤字比率に係る赤字・黒字の構成分析'!H$35,"▲","-")),2)),NA())</f>
        <v>#N/A</v>
      </c>
      <c r="G35" s="1079">
        <f>IF(ROUND(VALUE(SUBSTITUTE('連結実質赤字比率に係る赤字・黒字の構成分析'!H$35,"▲","-")),2)&gt;=0,ABS(ROUND(VALUE(SUBSTITUTE('連結実質赤字比率に係る赤字・黒字の構成分析'!H$35,"▲","-")),2)),NA())</f>
        <v>13.98</v>
      </c>
      <c r="H35" s="1079" t="e">
        <f>IF(ROUND(VALUE(SUBSTITUTE('連結実質赤字比率に係る赤字・黒字の構成分析'!I$35,"▲","-")),2)&lt;0,ABS(ROUND(VALUE(SUBSTITUTE('連結実質赤字比率に係る赤字・黒字の構成分析'!I$35,"▲","-")),2)),NA())</f>
        <v>#N/A</v>
      </c>
      <c r="I35" s="1079">
        <f>IF(ROUND(VALUE(SUBSTITUTE('連結実質赤字比率に係る赤字・黒字の構成分析'!I$35,"▲","-")),2)&gt;=0,ABS(ROUND(VALUE(SUBSTITUTE('連結実質赤字比率に係る赤字・黒字の構成分析'!I$35,"▲","-")),2)),NA())</f>
        <v>13.53</v>
      </c>
      <c r="J35" s="1079" t="e">
        <f>IF(ROUND(VALUE(SUBSTITUTE('連結実質赤字比率に係る赤字・黒字の構成分析'!J$35,"▲","-")),2)&lt;0,ABS(ROUND(VALUE(SUBSTITUTE('連結実質赤字比率に係る赤字・黒字の構成分析'!J$35,"▲","-")),2)),NA())</f>
        <v>#N/A</v>
      </c>
      <c r="K35" s="1079">
        <f>IF(ROUND(VALUE(SUBSTITUTE('連結実質赤字比率に係る赤字・黒字の構成分析'!J$35,"▲","-")),2)&gt;=0,ABS(ROUND(VALUE(SUBSTITUTE('連結実質赤字比率に係る赤字・黒字の構成分析'!J$35,"▲","-")),2)),NA())</f>
        <v>12.53</v>
      </c>
    </row>
    <row r="36" spans="1:16">
      <c r="A36" s="1079" t="str">
        <f>IF('連結実質赤字比率に係る赤字・黒字の構成分析'!C$34="",NA(),'連結実質赤字比率に係る赤字・黒字の構成分析'!C$34)</f>
        <v>砺波市病院事業</v>
      </c>
      <c r="B36" s="1079" t="e">
        <f>IF(ROUND(VALUE(SUBSTITUTE('連結実質赤字比率に係る赤字・黒字の構成分析'!F$34,"▲","-")),2)&lt;0,ABS(ROUND(VALUE(SUBSTITUTE('連結実質赤字比率に係る赤字・黒字の構成分析'!F$34,"▲","-")),2)),NA())</f>
        <v>#N/A</v>
      </c>
      <c r="C36" s="1079">
        <f>IF(ROUND(VALUE(SUBSTITUTE('連結実質赤字比率に係る赤字・黒字の構成分析'!F$34,"▲","-")),2)&gt;=0,ABS(ROUND(VALUE(SUBSTITUTE('連結実質赤字比率に係る赤字・黒字の構成分析'!F$34,"▲","-")),2)),NA())</f>
        <v>14.51</v>
      </c>
      <c r="D36" s="1079" t="e">
        <f>IF(ROUND(VALUE(SUBSTITUTE('連結実質赤字比率に係る赤字・黒字の構成分析'!G$34,"▲","-")),2)&lt;0,ABS(ROUND(VALUE(SUBSTITUTE('連結実質赤字比率に係る赤字・黒字の構成分析'!G$34,"▲","-")),2)),NA())</f>
        <v>#N/A</v>
      </c>
      <c r="E36" s="1079">
        <f>IF(ROUND(VALUE(SUBSTITUTE('連結実質赤字比率に係る赤字・黒字の構成分析'!G$34,"▲","-")),2)&gt;=0,ABS(ROUND(VALUE(SUBSTITUTE('連結実質赤字比率に係る赤字・黒字の構成分析'!G$34,"▲","-")),2)),NA())</f>
        <v>17.8</v>
      </c>
      <c r="F36" s="1079" t="e">
        <f>IF(ROUND(VALUE(SUBSTITUTE('連結実質赤字比率に係る赤字・黒字の構成分析'!H$34,"▲","-")),2)&lt;0,ABS(ROUND(VALUE(SUBSTITUTE('連結実質赤字比率に係る赤字・黒字の構成分析'!H$34,"▲","-")),2)),NA())</f>
        <v>#N/A</v>
      </c>
      <c r="G36" s="1079">
        <f>IF(ROUND(VALUE(SUBSTITUTE('連結実質赤字比率に係る赤字・黒字の構成分析'!H$34,"▲","-")),2)&gt;=0,ABS(ROUND(VALUE(SUBSTITUTE('連結実質赤字比率に係る赤字・黒字の構成分析'!H$34,"▲","-")),2)),NA())</f>
        <v>18.670000000000002</v>
      </c>
      <c r="H36" s="1079" t="e">
        <f>IF(ROUND(VALUE(SUBSTITUTE('連結実質赤字比率に係る赤字・黒字の構成分析'!I$34,"▲","-")),2)&lt;0,ABS(ROUND(VALUE(SUBSTITUTE('連結実質赤字比率に係る赤字・黒字の構成分析'!I$34,"▲","-")),2)),NA())</f>
        <v>#N/A</v>
      </c>
      <c r="I36" s="1079">
        <f>IF(ROUND(VALUE(SUBSTITUTE('連結実質赤字比率に係る赤字・黒字の構成分析'!I$34,"▲","-")),2)&gt;=0,ABS(ROUND(VALUE(SUBSTITUTE('連結実質赤字比率に係る赤字・黒字の構成分析'!I$34,"▲","-")),2)),NA())</f>
        <v>18.88</v>
      </c>
      <c r="J36" s="1079" t="e">
        <f>IF(ROUND(VALUE(SUBSTITUTE('連結実質赤字比率に係る赤字・黒字の構成分析'!J$34,"▲","-")),2)&lt;0,ABS(ROUND(VALUE(SUBSTITUTE('連結実質赤字比率に係る赤字・黒字の構成分析'!J$34,"▲","-")),2)),NA())</f>
        <v>#N/A</v>
      </c>
      <c r="K36" s="1079">
        <f>IF(ROUND(VALUE(SUBSTITUTE('連結実質赤字比率に係る赤字・黒字の構成分析'!J$34,"▲","-")),2)&gt;=0,ABS(ROUND(VALUE(SUBSTITUTE('連結実質赤字比率に係る赤字・黒字の構成分析'!J$34,"▲","-")),2)),NA())</f>
        <v>16.22</v>
      </c>
    </row>
    <row r="39" spans="1:16">
      <c r="A39" s="1077" t="s">
        <v>15</v>
      </c>
    </row>
    <row r="40" spans="1:16">
      <c r="A40" s="1080"/>
      <c r="B40" s="1080" t="str">
        <f>'実質公債費比率（分子）の構造'!K$44</f>
        <v>R01</v>
      </c>
      <c r="C40" s="1080"/>
      <c r="D40" s="1080"/>
      <c r="E40" s="1080" t="str">
        <f>'実質公債費比率（分子）の構造'!L$44</f>
        <v>R02</v>
      </c>
      <c r="F40" s="1080"/>
      <c r="G40" s="1080"/>
      <c r="H40" s="1080" t="str">
        <f>'実質公債費比率（分子）の構造'!M$44</f>
        <v>R03</v>
      </c>
      <c r="I40" s="1080"/>
      <c r="J40" s="1080"/>
      <c r="K40" s="1080" t="str">
        <f>'実質公債費比率（分子）の構造'!N$44</f>
        <v>R04</v>
      </c>
      <c r="L40" s="1080"/>
      <c r="M40" s="1080"/>
      <c r="N40" s="1080" t="str">
        <f>'実質公債費比率（分子）の構造'!O$44</f>
        <v>R05</v>
      </c>
      <c r="O40" s="1080"/>
      <c r="P40" s="1080"/>
    </row>
    <row r="41" spans="1:16">
      <c r="A41" s="1080"/>
      <c r="B41" s="1080" t="s">
        <v>113</v>
      </c>
      <c r="C41" s="1080"/>
      <c r="D41" s="1080" t="s">
        <v>115</v>
      </c>
      <c r="E41" s="1080" t="s">
        <v>113</v>
      </c>
      <c r="F41" s="1080"/>
      <c r="G41" s="1080" t="s">
        <v>115</v>
      </c>
      <c r="H41" s="1080" t="s">
        <v>113</v>
      </c>
      <c r="I41" s="1080"/>
      <c r="J41" s="1080" t="s">
        <v>115</v>
      </c>
      <c r="K41" s="1080" t="s">
        <v>113</v>
      </c>
      <c r="L41" s="1080"/>
      <c r="M41" s="1080" t="s">
        <v>115</v>
      </c>
      <c r="N41" s="1080" t="s">
        <v>113</v>
      </c>
      <c r="O41" s="1080"/>
      <c r="P41" s="1080" t="s">
        <v>115</v>
      </c>
    </row>
    <row r="42" spans="1:16">
      <c r="A42" s="1080" t="s">
        <v>116</v>
      </c>
      <c r="B42" s="1080"/>
      <c r="C42" s="1080"/>
      <c r="D42" s="1080">
        <f>'実質公債費比率（分子）の構造'!K$52</f>
        <v>2847</v>
      </c>
      <c r="E42" s="1080"/>
      <c r="F42" s="1080"/>
      <c r="G42" s="1080">
        <f>'実質公債費比率（分子）の構造'!L$52</f>
        <v>2835</v>
      </c>
      <c r="H42" s="1080"/>
      <c r="I42" s="1080"/>
      <c r="J42" s="1080">
        <f>'実質公債費比率（分子）の構造'!M$52</f>
        <v>2713</v>
      </c>
      <c r="K42" s="1080"/>
      <c r="L42" s="1080"/>
      <c r="M42" s="1080">
        <f>'実質公債費比率（分子）の構造'!N$52</f>
        <v>2563</v>
      </c>
      <c r="N42" s="1080"/>
      <c r="O42" s="1080"/>
      <c r="P42" s="1080">
        <f>'実質公債費比率（分子）の構造'!O$52</f>
        <v>2450</v>
      </c>
    </row>
    <row r="43" spans="1:16">
      <c r="A43" s="1080" t="s">
        <v>44</v>
      </c>
      <c r="B43" s="1080">
        <f>'実質公債費比率（分子）の構造'!K$51</f>
        <v>0</v>
      </c>
      <c r="C43" s="1080"/>
      <c r="D43" s="1080"/>
      <c r="E43" s="1080">
        <f>'実質公債費比率（分子）の構造'!L$51</f>
        <v>0</v>
      </c>
      <c r="F43" s="1080"/>
      <c r="G43" s="1080"/>
      <c r="H43" s="1080">
        <f>'実質公債費比率（分子）の構造'!M$51</f>
        <v>0</v>
      </c>
      <c r="I43" s="1080"/>
      <c r="J43" s="1080"/>
      <c r="K43" s="1080">
        <f>'実質公債費比率（分子）の構造'!N$51</f>
        <v>0</v>
      </c>
      <c r="L43" s="1080"/>
      <c r="M43" s="1080"/>
      <c r="N43" s="1080">
        <f>'実質公債費比率（分子）の構造'!O$51</f>
        <v>0</v>
      </c>
      <c r="O43" s="1080"/>
      <c r="P43" s="1080"/>
    </row>
    <row r="44" spans="1:16">
      <c r="A44" s="1080" t="s">
        <v>42</v>
      </c>
      <c r="B44" s="1080">
        <f>'実質公債費比率（分子）の構造'!K$50</f>
        <v>26</v>
      </c>
      <c r="C44" s="1080"/>
      <c r="D44" s="1080"/>
      <c r="E44" s="1080">
        <f>'実質公債費比率（分子）の構造'!L$50</f>
        <v>26</v>
      </c>
      <c r="F44" s="1080"/>
      <c r="G44" s="1080"/>
      <c r="H44" s="1080">
        <f>'実質公債費比率（分子）の構造'!M$50</f>
        <v>57</v>
      </c>
      <c r="I44" s="1080"/>
      <c r="J44" s="1080"/>
      <c r="K44" s="1080">
        <f>'実質公債費比率（分子）の構造'!N$50</f>
        <v>56</v>
      </c>
      <c r="L44" s="1080"/>
      <c r="M44" s="1080"/>
      <c r="N44" s="1080">
        <f>'実質公債費比率（分子）の構造'!O$50</f>
        <v>46</v>
      </c>
      <c r="O44" s="1080"/>
      <c r="P44" s="1080"/>
    </row>
    <row r="45" spans="1:16">
      <c r="A45" s="1080" t="s">
        <v>0</v>
      </c>
      <c r="B45" s="1080">
        <f>'実質公債費比率（分子）の構造'!K$49</f>
        <v>74</v>
      </c>
      <c r="C45" s="1080"/>
      <c r="D45" s="1080"/>
      <c r="E45" s="1080">
        <f>'実質公債費比率（分子）の構造'!L$49</f>
        <v>79</v>
      </c>
      <c r="F45" s="1080"/>
      <c r="G45" s="1080"/>
      <c r="H45" s="1080">
        <f>'実質公債費比率（分子）の構造'!M$49</f>
        <v>84</v>
      </c>
      <c r="I45" s="1080"/>
      <c r="J45" s="1080"/>
      <c r="K45" s="1080">
        <f>'実質公債費比率（分子）の構造'!N$49</f>
        <v>97</v>
      </c>
      <c r="L45" s="1080"/>
      <c r="M45" s="1080"/>
      <c r="N45" s="1080">
        <f>'実質公債費比率（分子）の構造'!O$49</f>
        <v>97</v>
      </c>
      <c r="O45" s="1080"/>
      <c r="P45" s="1080"/>
    </row>
    <row r="46" spans="1:16">
      <c r="A46" s="1080" t="s">
        <v>37</v>
      </c>
      <c r="B46" s="1080">
        <f>'実質公債費比率（分子）の構造'!K$48</f>
        <v>1325</v>
      </c>
      <c r="C46" s="1080"/>
      <c r="D46" s="1080"/>
      <c r="E46" s="1080">
        <f>'実質公債費比率（分子）の構造'!L$48</f>
        <v>1437</v>
      </c>
      <c r="F46" s="1080"/>
      <c r="G46" s="1080"/>
      <c r="H46" s="1080">
        <f>'実質公債費比率（分子）の構造'!M$48</f>
        <v>1289</v>
      </c>
      <c r="I46" s="1080"/>
      <c r="J46" s="1080"/>
      <c r="K46" s="1080">
        <f>'実質公債費比率（分子）の構造'!N$48</f>
        <v>1245</v>
      </c>
      <c r="L46" s="1080"/>
      <c r="M46" s="1080"/>
      <c r="N46" s="1080">
        <f>'実質公債費比率（分子）の構造'!O$48</f>
        <v>1288</v>
      </c>
      <c r="O46" s="1080"/>
      <c r="P46" s="1080"/>
    </row>
    <row r="47" spans="1:16">
      <c r="A47" s="1080" t="s">
        <v>34</v>
      </c>
      <c r="B47" s="1080" t="str">
        <f>'実質公債費比率（分子）の構造'!K$47</f>
        <v>-</v>
      </c>
      <c r="C47" s="1080"/>
      <c r="D47" s="1080"/>
      <c r="E47" s="1080" t="str">
        <f>'実質公債費比率（分子）の構造'!L$47</f>
        <v>-</v>
      </c>
      <c r="F47" s="1080"/>
      <c r="G47" s="1080"/>
      <c r="H47" s="1080" t="str">
        <f>'実質公債費比率（分子）の構造'!M$47</f>
        <v>-</v>
      </c>
      <c r="I47" s="1080"/>
      <c r="J47" s="1080"/>
      <c r="K47" s="1080" t="str">
        <f>'実質公債費比率（分子）の構造'!N$47</f>
        <v>-</v>
      </c>
      <c r="L47" s="1080"/>
      <c r="M47" s="1080"/>
      <c r="N47" s="1080" t="str">
        <f>'実質公債費比率（分子）の構造'!O$47</f>
        <v>-</v>
      </c>
      <c r="O47" s="1080"/>
      <c r="P47" s="1080"/>
    </row>
    <row r="48" spans="1:16">
      <c r="A48" s="1080" t="s">
        <v>31</v>
      </c>
      <c r="B48" s="1080" t="str">
        <f>'実質公債費比率（分子）の構造'!K$46</f>
        <v>-</v>
      </c>
      <c r="C48" s="1080"/>
      <c r="D48" s="1080"/>
      <c r="E48" s="1080" t="str">
        <f>'実質公債費比率（分子）の構造'!L$46</f>
        <v>-</v>
      </c>
      <c r="F48" s="1080"/>
      <c r="G48" s="1080"/>
      <c r="H48" s="1080" t="str">
        <f>'実質公債費比率（分子）の構造'!M$46</f>
        <v>-</v>
      </c>
      <c r="I48" s="1080"/>
      <c r="J48" s="1080"/>
      <c r="K48" s="1080" t="str">
        <f>'実質公債費比率（分子）の構造'!N$46</f>
        <v>-</v>
      </c>
      <c r="L48" s="1080"/>
      <c r="M48" s="1080"/>
      <c r="N48" s="1080" t="str">
        <f>'実質公債費比率（分子）の構造'!O$46</f>
        <v>-</v>
      </c>
      <c r="O48" s="1080"/>
      <c r="P48" s="1080"/>
    </row>
    <row r="49" spans="1:16">
      <c r="A49" s="1080" t="s">
        <v>24</v>
      </c>
      <c r="B49" s="1080">
        <f>'実質公債費比率（分子）の構造'!K$45</f>
        <v>2791</v>
      </c>
      <c r="C49" s="1080"/>
      <c r="D49" s="1080"/>
      <c r="E49" s="1080">
        <f>'実質公債費比率（分子）の構造'!L$45</f>
        <v>2787</v>
      </c>
      <c r="F49" s="1080"/>
      <c r="G49" s="1080"/>
      <c r="H49" s="1080">
        <f>'実質公債費比率（分子）の構造'!M$45</f>
        <v>2793</v>
      </c>
      <c r="I49" s="1080"/>
      <c r="J49" s="1080"/>
      <c r="K49" s="1080">
        <f>'実質公債費比率（分子）の構造'!N$45</f>
        <v>2547</v>
      </c>
      <c r="L49" s="1080"/>
      <c r="M49" s="1080"/>
      <c r="N49" s="1080">
        <f>'実質公債費比率（分子）の構造'!O$45</f>
        <v>2353</v>
      </c>
      <c r="O49" s="1080"/>
      <c r="P49" s="1080"/>
    </row>
    <row r="50" spans="1:16">
      <c r="A50" s="1080" t="s">
        <v>55</v>
      </c>
      <c r="B50" s="1080" t="e">
        <f>NA()</f>
        <v>#N/A</v>
      </c>
      <c r="C50" s="1080">
        <f>IF(ISNUMBER('実質公債費比率（分子）の構造'!K$53),'実質公債費比率（分子）の構造'!K$53,NA())</f>
        <v>1369</v>
      </c>
      <c r="D50" s="1080" t="e">
        <f>NA()</f>
        <v>#N/A</v>
      </c>
      <c r="E50" s="1080" t="e">
        <f>NA()</f>
        <v>#N/A</v>
      </c>
      <c r="F50" s="1080">
        <f>IF(ISNUMBER('実質公債費比率（分子）の構造'!L$53),'実質公債費比率（分子）の構造'!L$53,NA())</f>
        <v>1494</v>
      </c>
      <c r="G50" s="1080" t="e">
        <f>NA()</f>
        <v>#N/A</v>
      </c>
      <c r="H50" s="1080" t="e">
        <f>NA()</f>
        <v>#N/A</v>
      </c>
      <c r="I50" s="1080">
        <f>IF(ISNUMBER('実質公債費比率（分子）の構造'!M$53),'実質公債費比率（分子）の構造'!M$53,NA())</f>
        <v>1510</v>
      </c>
      <c r="J50" s="1080" t="e">
        <f>NA()</f>
        <v>#N/A</v>
      </c>
      <c r="K50" s="1080" t="e">
        <f>NA()</f>
        <v>#N/A</v>
      </c>
      <c r="L50" s="1080">
        <f>IF(ISNUMBER('実質公債費比率（分子）の構造'!N$53),'実質公債費比率（分子）の構造'!N$53,NA())</f>
        <v>1382</v>
      </c>
      <c r="M50" s="1080" t="e">
        <f>NA()</f>
        <v>#N/A</v>
      </c>
      <c r="N50" s="1080" t="e">
        <f>NA()</f>
        <v>#N/A</v>
      </c>
      <c r="O50" s="1080">
        <f>IF(ISNUMBER('実質公債費比率（分子）の構造'!O$53),'実質公債費比率（分子）の構造'!O$53,NA())</f>
        <v>1334</v>
      </c>
      <c r="P50" s="1080" t="e">
        <f>NA()</f>
        <v>#N/A</v>
      </c>
    </row>
    <row r="53" spans="1:16">
      <c r="A53" s="1077" t="s">
        <v>119</v>
      </c>
    </row>
    <row r="54" spans="1:16">
      <c r="A54" s="1079"/>
      <c r="B54" s="1079" t="str">
        <f>'将来負担比率（分子）の構造'!I$40</f>
        <v>R01</v>
      </c>
      <c r="C54" s="1079"/>
      <c r="D54" s="1079"/>
      <c r="E54" s="1079" t="str">
        <f>'将来負担比率（分子）の構造'!J$40</f>
        <v>R02</v>
      </c>
      <c r="F54" s="1079"/>
      <c r="G54" s="1079"/>
      <c r="H54" s="1079" t="str">
        <f>'将来負担比率（分子）の構造'!K$40</f>
        <v>R03</v>
      </c>
      <c r="I54" s="1079"/>
      <c r="J54" s="1079"/>
      <c r="K54" s="1079" t="str">
        <f>'将来負担比率（分子）の構造'!L$40</f>
        <v>R04</v>
      </c>
      <c r="L54" s="1079"/>
      <c r="M54" s="1079"/>
      <c r="N54" s="1079" t="str">
        <f>'将来負担比率（分子）の構造'!M$40</f>
        <v>R05</v>
      </c>
      <c r="O54" s="1079"/>
      <c r="P54" s="1079"/>
    </row>
    <row r="55" spans="1:16">
      <c r="A55" s="1079"/>
      <c r="B55" s="1079" t="s">
        <v>122</v>
      </c>
      <c r="C55" s="1079"/>
      <c r="D55" s="1079" t="s">
        <v>125</v>
      </c>
      <c r="E55" s="1079" t="s">
        <v>122</v>
      </c>
      <c r="F55" s="1079"/>
      <c r="G55" s="1079" t="s">
        <v>125</v>
      </c>
      <c r="H55" s="1079" t="s">
        <v>122</v>
      </c>
      <c r="I55" s="1079"/>
      <c r="J55" s="1079" t="s">
        <v>125</v>
      </c>
      <c r="K55" s="1079" t="s">
        <v>122</v>
      </c>
      <c r="L55" s="1079"/>
      <c r="M55" s="1079" t="s">
        <v>125</v>
      </c>
      <c r="N55" s="1079" t="s">
        <v>122</v>
      </c>
      <c r="O55" s="1079"/>
      <c r="P55" s="1079" t="s">
        <v>125</v>
      </c>
    </row>
    <row r="56" spans="1:16">
      <c r="A56" s="1079" t="s">
        <v>46</v>
      </c>
      <c r="B56" s="1079"/>
      <c r="C56" s="1079"/>
      <c r="D56" s="1079">
        <f>'将来負担比率（分子）の構造'!I$52</f>
        <v>29868</v>
      </c>
      <c r="E56" s="1079"/>
      <c r="F56" s="1079"/>
      <c r="G56" s="1079">
        <f>'将来負担比率（分子）の構造'!J$52</f>
        <v>29474</v>
      </c>
      <c r="H56" s="1079"/>
      <c r="I56" s="1079"/>
      <c r="J56" s="1079">
        <f>'将来負担比率（分子）の構造'!K$52</f>
        <v>28383</v>
      </c>
      <c r="K56" s="1079"/>
      <c r="L56" s="1079"/>
      <c r="M56" s="1079">
        <f>'将来負担比率（分子）の構造'!L$52</f>
        <v>26948</v>
      </c>
      <c r="N56" s="1079"/>
      <c r="O56" s="1079"/>
      <c r="P56" s="1079">
        <f>'将来負担比率（分子）の構造'!M$52</f>
        <v>25592</v>
      </c>
    </row>
    <row r="57" spans="1:16">
      <c r="A57" s="1079" t="s">
        <v>94</v>
      </c>
      <c r="B57" s="1079"/>
      <c r="C57" s="1079"/>
      <c r="D57" s="1079">
        <f>'将来負担比率（分子）の構造'!I$51</f>
        <v>216</v>
      </c>
      <c r="E57" s="1079"/>
      <c r="F57" s="1079"/>
      <c r="G57" s="1079">
        <f>'将来負担比率（分子）の構造'!J$51</f>
        <v>199</v>
      </c>
      <c r="H57" s="1079"/>
      <c r="I57" s="1079"/>
      <c r="J57" s="1079">
        <f>'将来負担比率（分子）の構造'!K$51</f>
        <v>167</v>
      </c>
      <c r="K57" s="1079"/>
      <c r="L57" s="1079"/>
      <c r="M57" s="1079">
        <f>'将来負担比率（分子）の構造'!L$51</f>
        <v>119</v>
      </c>
      <c r="N57" s="1079"/>
      <c r="O57" s="1079"/>
      <c r="P57" s="1079">
        <f>'将来負担比率（分子）の構造'!M$51</f>
        <v>74</v>
      </c>
    </row>
    <row r="58" spans="1:16">
      <c r="A58" s="1079" t="s">
        <v>92</v>
      </c>
      <c r="B58" s="1079"/>
      <c r="C58" s="1079"/>
      <c r="D58" s="1079">
        <f>'将来負担比率（分子）の構造'!I$50</f>
        <v>6583</v>
      </c>
      <c r="E58" s="1079"/>
      <c r="F58" s="1079"/>
      <c r="G58" s="1079">
        <f>'将来負担比率（分子）の構造'!J$50</f>
        <v>6538</v>
      </c>
      <c r="H58" s="1079"/>
      <c r="I58" s="1079"/>
      <c r="J58" s="1079">
        <f>'将来負担比率（分子）の構造'!K$50</f>
        <v>6299</v>
      </c>
      <c r="K58" s="1079"/>
      <c r="L58" s="1079"/>
      <c r="M58" s="1079">
        <f>'将来負担比率（分子）の構造'!L$50</f>
        <v>6602</v>
      </c>
      <c r="N58" s="1079"/>
      <c r="O58" s="1079"/>
      <c r="P58" s="1079">
        <f>'将来負担比率（分子）の構造'!M$50</f>
        <v>6838</v>
      </c>
    </row>
    <row r="59" spans="1:16">
      <c r="A59" s="1079" t="s">
        <v>89</v>
      </c>
      <c r="B59" s="1079" t="str">
        <f>'将来負担比率（分子）の構造'!I$49</f>
        <v>-</v>
      </c>
      <c r="C59" s="1079"/>
      <c r="D59" s="1079"/>
      <c r="E59" s="1079" t="str">
        <f>'将来負担比率（分子）の構造'!J$49</f>
        <v>-</v>
      </c>
      <c r="F59" s="1079"/>
      <c r="G59" s="1079"/>
      <c r="H59" s="1079" t="str">
        <f>'将来負担比率（分子）の構造'!K$49</f>
        <v>-</v>
      </c>
      <c r="I59" s="1079"/>
      <c r="J59" s="1079"/>
      <c r="K59" s="1079" t="str">
        <f>'将来負担比率（分子）の構造'!L$49</f>
        <v>-</v>
      </c>
      <c r="L59" s="1079"/>
      <c r="M59" s="1079"/>
      <c r="N59" s="1079" t="str">
        <f>'将来負担比率（分子）の構造'!M$49</f>
        <v>-</v>
      </c>
      <c r="O59" s="1079"/>
      <c r="P59" s="1079"/>
    </row>
    <row r="60" spans="1:16">
      <c r="A60" s="1079" t="s">
        <v>85</v>
      </c>
      <c r="B60" s="1079" t="str">
        <f>'将来負担比率（分子）の構造'!I$48</f>
        <v>-</v>
      </c>
      <c r="C60" s="1079"/>
      <c r="D60" s="1079"/>
      <c r="E60" s="1079" t="str">
        <f>'将来負担比率（分子）の構造'!J$48</f>
        <v>-</v>
      </c>
      <c r="F60" s="1079"/>
      <c r="G60" s="1079"/>
      <c r="H60" s="1079" t="str">
        <f>'将来負担比率（分子）の構造'!K$48</f>
        <v>-</v>
      </c>
      <c r="I60" s="1079"/>
      <c r="J60" s="1079"/>
      <c r="K60" s="1079" t="str">
        <f>'将来負担比率（分子）の構造'!L$48</f>
        <v>-</v>
      </c>
      <c r="L60" s="1079"/>
      <c r="M60" s="1079"/>
      <c r="N60" s="1079" t="str">
        <f>'将来負担比率（分子）の構造'!M$48</f>
        <v>-</v>
      </c>
      <c r="O60" s="1079"/>
      <c r="P60" s="1079"/>
    </row>
    <row r="61" spans="1:16">
      <c r="A61" s="1079" t="s">
        <v>76</v>
      </c>
      <c r="B61" s="1079" t="str">
        <f>'将来負担比率（分子）の構造'!I$46</f>
        <v>-</v>
      </c>
      <c r="C61" s="1079"/>
      <c r="D61" s="1079"/>
      <c r="E61" s="1079" t="str">
        <f>'将来負担比率（分子）の構造'!J$46</f>
        <v>-</v>
      </c>
      <c r="F61" s="1079"/>
      <c r="G61" s="1079"/>
      <c r="H61" s="1079" t="str">
        <f>'将来負担比率（分子）の構造'!K$46</f>
        <v>-</v>
      </c>
      <c r="I61" s="1079"/>
      <c r="J61" s="1079"/>
      <c r="K61" s="1079" t="str">
        <f>'将来負担比率（分子）の構造'!L$46</f>
        <v>-</v>
      </c>
      <c r="L61" s="1079"/>
      <c r="M61" s="1079"/>
      <c r="N61" s="1079" t="str">
        <f>'将来負担比率（分子）の構造'!M$46</f>
        <v>-</v>
      </c>
      <c r="O61" s="1079"/>
      <c r="P61" s="1079"/>
    </row>
    <row r="62" spans="1:16">
      <c r="A62" s="1079" t="s">
        <v>77</v>
      </c>
      <c r="B62" s="1079">
        <f>'将来負担比率（分子）の構造'!I$45</f>
        <v>646</v>
      </c>
      <c r="C62" s="1079"/>
      <c r="D62" s="1079"/>
      <c r="E62" s="1079">
        <f>'将来負担比率（分子）の構造'!J$45</f>
        <v>865</v>
      </c>
      <c r="F62" s="1079"/>
      <c r="G62" s="1079"/>
      <c r="H62" s="1079">
        <f>'将来負担比率（分子）の構造'!K$45</f>
        <v>595</v>
      </c>
      <c r="I62" s="1079"/>
      <c r="J62" s="1079"/>
      <c r="K62" s="1079">
        <f>'将来負担比率（分子）の構造'!L$45</f>
        <v>695</v>
      </c>
      <c r="L62" s="1079"/>
      <c r="M62" s="1079"/>
      <c r="N62" s="1079">
        <f>'将来負担比率（分子）の構造'!M$45</f>
        <v>792</v>
      </c>
      <c r="O62" s="1079"/>
      <c r="P62" s="1079"/>
    </row>
    <row r="63" spans="1:16">
      <c r="A63" s="1079" t="s">
        <v>75</v>
      </c>
      <c r="B63" s="1079">
        <f>'将来負担比率（分子）の構造'!I$44</f>
        <v>632</v>
      </c>
      <c r="C63" s="1079"/>
      <c r="D63" s="1079"/>
      <c r="E63" s="1079">
        <f>'将来負担比率（分子）の構造'!J$44</f>
        <v>956</v>
      </c>
      <c r="F63" s="1079"/>
      <c r="G63" s="1079"/>
      <c r="H63" s="1079">
        <f>'将来負担比率（分子）の構造'!K$44</f>
        <v>916</v>
      </c>
      <c r="I63" s="1079"/>
      <c r="J63" s="1079"/>
      <c r="K63" s="1079">
        <f>'将来負担比率（分子）の構造'!L$44</f>
        <v>1229</v>
      </c>
      <c r="L63" s="1079"/>
      <c r="M63" s="1079"/>
      <c r="N63" s="1079">
        <f>'将来負担比率（分子）の構造'!M$44</f>
        <v>1205</v>
      </c>
      <c r="O63" s="1079"/>
      <c r="P63" s="1079"/>
    </row>
    <row r="64" spans="1:16">
      <c r="A64" s="1079" t="s">
        <v>73</v>
      </c>
      <c r="B64" s="1079">
        <f>'将来負担比率（分子）の構造'!I$43</f>
        <v>14719</v>
      </c>
      <c r="C64" s="1079"/>
      <c r="D64" s="1079"/>
      <c r="E64" s="1079">
        <f>'将来負担比率（分子）の構造'!J$43</f>
        <v>14368</v>
      </c>
      <c r="F64" s="1079"/>
      <c r="G64" s="1079"/>
      <c r="H64" s="1079">
        <f>'将来負担比率（分子）の構造'!K$43</f>
        <v>13502</v>
      </c>
      <c r="I64" s="1079"/>
      <c r="J64" s="1079"/>
      <c r="K64" s="1079">
        <f>'将来負担比率（分子）の構造'!L$43</f>
        <v>12685</v>
      </c>
      <c r="L64" s="1079"/>
      <c r="M64" s="1079"/>
      <c r="N64" s="1079">
        <f>'将来負担比率（分子）の構造'!M$43</f>
        <v>12346</v>
      </c>
      <c r="O64" s="1079"/>
      <c r="P64" s="1079"/>
    </row>
    <row r="65" spans="1:16">
      <c r="A65" s="1079" t="s">
        <v>71</v>
      </c>
      <c r="B65" s="1079">
        <f>'将来負担比率（分子）の構造'!I$42</f>
        <v>912</v>
      </c>
      <c r="C65" s="1079"/>
      <c r="D65" s="1079"/>
      <c r="E65" s="1079">
        <f>'将来負担比率（分子）の構造'!J$42</f>
        <v>909</v>
      </c>
      <c r="F65" s="1079"/>
      <c r="G65" s="1079"/>
      <c r="H65" s="1079">
        <f>'将来負担比率（分子）の構造'!K$42</f>
        <v>852</v>
      </c>
      <c r="I65" s="1079"/>
      <c r="J65" s="1079"/>
      <c r="K65" s="1079">
        <f>'将来負担比率（分子）の構造'!L$42</f>
        <v>798</v>
      </c>
      <c r="L65" s="1079"/>
      <c r="M65" s="1079"/>
      <c r="N65" s="1079">
        <f>'将来負担比率（分子）の構造'!M$42</f>
        <v>752</v>
      </c>
      <c r="O65" s="1079"/>
      <c r="P65" s="1079"/>
    </row>
    <row r="66" spans="1:16">
      <c r="A66" s="1079" t="s">
        <v>59</v>
      </c>
      <c r="B66" s="1079">
        <f>'将来負担比率（分子）の構造'!I$41</f>
        <v>24797</v>
      </c>
      <c r="C66" s="1079"/>
      <c r="D66" s="1079"/>
      <c r="E66" s="1079">
        <f>'将来負担比率（分子）の構造'!J$41</f>
        <v>24164</v>
      </c>
      <c r="F66" s="1079"/>
      <c r="G66" s="1079"/>
      <c r="H66" s="1079">
        <f>'将来負担比率（分子）の構造'!K$41</f>
        <v>22350</v>
      </c>
      <c r="I66" s="1079"/>
      <c r="J66" s="1079"/>
      <c r="K66" s="1079">
        <f>'将来負担比率（分子）の構造'!L$41</f>
        <v>20854</v>
      </c>
      <c r="L66" s="1079"/>
      <c r="M66" s="1079"/>
      <c r="N66" s="1079">
        <f>'将来負担比率（分子）の構造'!M$41</f>
        <v>19525</v>
      </c>
      <c r="O66" s="1079"/>
      <c r="P66" s="1079"/>
    </row>
    <row r="67" spans="1:16">
      <c r="A67" s="1079" t="s">
        <v>98</v>
      </c>
      <c r="B67" s="1079" t="e">
        <f>NA()</f>
        <v>#N/A</v>
      </c>
      <c r="C67" s="1079">
        <f>IF(ISNUMBER('将来負担比率（分子）の構造'!I$53),IF('将来負担比率（分子）の構造'!I$53&lt;0,0,'将来負担比率（分子）の構造'!I$53),NA())</f>
        <v>5041</v>
      </c>
      <c r="D67" s="1079" t="e">
        <f>NA()</f>
        <v>#N/A</v>
      </c>
      <c r="E67" s="1079" t="e">
        <f>NA()</f>
        <v>#N/A</v>
      </c>
      <c r="F67" s="1079">
        <f>IF(ISNUMBER('将来負担比率（分子）の構造'!J$53),IF('将来負担比率（分子）の構造'!J$53&lt;0,0,'将来負担比率（分子）の構造'!J$53),NA())</f>
        <v>5051</v>
      </c>
      <c r="G67" s="1079" t="e">
        <f>NA()</f>
        <v>#N/A</v>
      </c>
      <c r="H67" s="1079" t="e">
        <f>NA()</f>
        <v>#N/A</v>
      </c>
      <c r="I67" s="1079">
        <f>IF(ISNUMBER('将来負担比率（分子）の構造'!K$53),IF('将来負担比率（分子）の構造'!K$53&lt;0,0,'将来負担比率（分子）の構造'!K$53),NA())</f>
        <v>3366</v>
      </c>
      <c r="J67" s="1079" t="e">
        <f>NA()</f>
        <v>#N/A</v>
      </c>
      <c r="K67" s="1079" t="e">
        <f>NA()</f>
        <v>#N/A</v>
      </c>
      <c r="L67" s="1079">
        <f>IF(ISNUMBER('将来負担比率（分子）の構造'!L$53),IF('将来負担比率（分子）の構造'!L$53&lt;0,0,'将来負担比率（分子）の構造'!L$53),NA())</f>
        <v>2593</v>
      </c>
      <c r="M67" s="1079" t="e">
        <f>NA()</f>
        <v>#N/A</v>
      </c>
      <c r="N67" s="1079" t="e">
        <f>NA()</f>
        <v>#N/A</v>
      </c>
      <c r="O67" s="1079">
        <f>IF(ISNUMBER('将来負担比率（分子）の構造'!M$53),IF('将来負担比率（分子）の構造'!M$53&lt;0,0,'将来負担比率（分子）の構造'!M$53),NA())</f>
        <v>2114</v>
      </c>
      <c r="P67" s="1079" t="e">
        <f>NA()</f>
        <v>#N/A</v>
      </c>
    </row>
    <row r="70" spans="1:16">
      <c r="A70" s="1082" t="s">
        <v>126</v>
      </c>
      <c r="B70" s="1082"/>
      <c r="C70" s="1082"/>
      <c r="D70" s="1082"/>
      <c r="E70" s="1082"/>
      <c r="F70" s="1082"/>
    </row>
    <row r="71" spans="1:16">
      <c r="A71" s="1081"/>
      <c r="B71" s="1081" t="str">
        <f>基金残高に係る経年分析!F54</f>
        <v>R03</v>
      </c>
      <c r="C71" s="1081" t="str">
        <f>基金残高に係る経年分析!G54</f>
        <v>R04</v>
      </c>
      <c r="D71" s="1081" t="str">
        <f>基金残高に係る経年分析!H54</f>
        <v>R05</v>
      </c>
    </row>
    <row r="72" spans="1:16">
      <c r="A72" s="1081" t="s">
        <v>127</v>
      </c>
      <c r="B72" s="1083">
        <f>基金残高に係る経年分析!F55</f>
        <v>2712</v>
      </c>
      <c r="C72" s="1083">
        <f>基金残高に係る経年分析!G55</f>
        <v>2712</v>
      </c>
      <c r="D72" s="1083">
        <f>基金残高に係る経年分析!H55</f>
        <v>2712</v>
      </c>
    </row>
    <row r="73" spans="1:16">
      <c r="A73" s="1081" t="s">
        <v>128</v>
      </c>
      <c r="B73" s="1083">
        <f>基金残高に係る経年分析!F56</f>
        <v>973</v>
      </c>
      <c r="C73" s="1083">
        <f>基金残高に係る経年分析!G56</f>
        <v>974</v>
      </c>
      <c r="D73" s="1083">
        <f>基金残高に係る経年分析!H56</f>
        <v>974</v>
      </c>
    </row>
    <row r="74" spans="1:16">
      <c r="A74" s="1081" t="s">
        <v>130</v>
      </c>
      <c r="B74" s="1083">
        <f>基金残高に係る経年分析!F57</f>
        <v>2758</v>
      </c>
      <c r="C74" s="1083">
        <f>基金残高に係る経年分析!G57</f>
        <v>3013</v>
      </c>
      <c r="D74" s="1083">
        <f>基金残高に係る経年分析!H57</f>
        <v>3259</v>
      </c>
    </row>
  </sheetData>
  <sheetProtection algorithmName="SHA-512" hashValue="Cp+WVP5ZmuDUalE4QFpEFKOw5fiqayeNqGcV/gZvAq15R76rAV2AhpUbDMzAILxHtTI5DieYNzTaz8Pehi/KsQ==" saltValue="i/8yaf9vDDoXF1sdUINPz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190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307</v>
      </c>
      <c r="AA4" s="139"/>
      <c r="AB4" s="139"/>
      <c r="AC4" s="144"/>
      <c r="AD4" s="182" t="s">
        <v>257</v>
      </c>
      <c r="AE4" s="139"/>
      <c r="AF4" s="139"/>
      <c r="AG4" s="139"/>
      <c r="AH4" s="139"/>
      <c r="AI4" s="139"/>
      <c r="AJ4" s="139"/>
      <c r="AK4" s="144"/>
      <c r="AL4" s="182" t="s">
        <v>307</v>
      </c>
      <c r="AM4" s="139"/>
      <c r="AN4" s="139"/>
      <c r="AO4" s="144"/>
      <c r="AP4" s="298" t="s">
        <v>309</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304</v>
      </c>
      <c r="C5" s="265"/>
      <c r="D5" s="265"/>
      <c r="E5" s="265"/>
      <c r="F5" s="265"/>
      <c r="G5" s="265"/>
      <c r="H5" s="265"/>
      <c r="I5" s="265"/>
      <c r="J5" s="265"/>
      <c r="K5" s="265"/>
      <c r="L5" s="265"/>
      <c r="M5" s="265"/>
      <c r="N5" s="265"/>
      <c r="O5" s="265"/>
      <c r="P5" s="265"/>
      <c r="Q5" s="268"/>
      <c r="R5" s="273">
        <v>7177078</v>
      </c>
      <c r="S5" s="276"/>
      <c r="T5" s="276"/>
      <c r="U5" s="276"/>
      <c r="V5" s="276"/>
      <c r="W5" s="276"/>
      <c r="X5" s="276"/>
      <c r="Y5" s="278"/>
      <c r="Z5" s="281">
        <v>28.5</v>
      </c>
      <c r="AA5" s="281"/>
      <c r="AB5" s="281"/>
      <c r="AC5" s="281"/>
      <c r="AD5" s="286">
        <v>7177078</v>
      </c>
      <c r="AE5" s="286"/>
      <c r="AF5" s="286"/>
      <c r="AG5" s="286"/>
      <c r="AH5" s="286"/>
      <c r="AI5" s="286"/>
      <c r="AJ5" s="286"/>
      <c r="AK5" s="286"/>
      <c r="AL5" s="291">
        <v>51.1</v>
      </c>
      <c r="AM5" s="293"/>
      <c r="AN5" s="293"/>
      <c r="AO5" s="295"/>
      <c r="AP5" s="260" t="s">
        <v>313</v>
      </c>
      <c r="AQ5" s="265"/>
      <c r="AR5" s="265"/>
      <c r="AS5" s="265"/>
      <c r="AT5" s="265"/>
      <c r="AU5" s="265"/>
      <c r="AV5" s="265"/>
      <c r="AW5" s="265"/>
      <c r="AX5" s="265"/>
      <c r="AY5" s="265"/>
      <c r="AZ5" s="265"/>
      <c r="BA5" s="265"/>
      <c r="BB5" s="265"/>
      <c r="BC5" s="265"/>
      <c r="BD5" s="265"/>
      <c r="BE5" s="265"/>
      <c r="BF5" s="268"/>
      <c r="BG5" s="274">
        <v>7156855</v>
      </c>
      <c r="BH5" s="217"/>
      <c r="BI5" s="217"/>
      <c r="BJ5" s="217"/>
      <c r="BK5" s="217"/>
      <c r="BL5" s="217"/>
      <c r="BM5" s="217"/>
      <c r="BN5" s="279"/>
      <c r="BO5" s="282">
        <v>99.7</v>
      </c>
      <c r="BP5" s="282"/>
      <c r="BQ5" s="282"/>
      <c r="BR5" s="282"/>
      <c r="BS5" s="287">
        <v>219381</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230</v>
      </c>
      <c r="CS5" s="139"/>
      <c r="CT5" s="139"/>
      <c r="CU5" s="139"/>
      <c r="CV5" s="139"/>
      <c r="CW5" s="139"/>
      <c r="CX5" s="139"/>
      <c r="CY5" s="144"/>
      <c r="CZ5" s="182" t="s">
        <v>307</v>
      </c>
      <c r="DA5" s="139"/>
      <c r="DB5" s="139"/>
      <c r="DC5" s="144"/>
      <c r="DD5" s="182" t="s">
        <v>316</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319</v>
      </c>
      <c r="C6" s="1"/>
      <c r="D6" s="1"/>
      <c r="E6" s="1"/>
      <c r="F6" s="1"/>
      <c r="G6" s="1"/>
      <c r="H6" s="1"/>
      <c r="I6" s="1"/>
      <c r="J6" s="1"/>
      <c r="K6" s="1"/>
      <c r="L6" s="1"/>
      <c r="M6" s="1"/>
      <c r="N6" s="1"/>
      <c r="O6" s="1"/>
      <c r="P6" s="1"/>
      <c r="Q6" s="269"/>
      <c r="R6" s="274">
        <v>280092</v>
      </c>
      <c r="S6" s="217"/>
      <c r="T6" s="217"/>
      <c r="U6" s="217"/>
      <c r="V6" s="217"/>
      <c r="W6" s="217"/>
      <c r="X6" s="217"/>
      <c r="Y6" s="279"/>
      <c r="Z6" s="282">
        <v>1.1000000000000001</v>
      </c>
      <c r="AA6" s="282"/>
      <c r="AB6" s="282"/>
      <c r="AC6" s="282"/>
      <c r="AD6" s="287">
        <v>280092</v>
      </c>
      <c r="AE6" s="287"/>
      <c r="AF6" s="287"/>
      <c r="AG6" s="287"/>
      <c r="AH6" s="287"/>
      <c r="AI6" s="287"/>
      <c r="AJ6" s="287"/>
      <c r="AK6" s="287"/>
      <c r="AL6" s="283">
        <v>2</v>
      </c>
      <c r="AM6" s="238"/>
      <c r="AN6" s="238"/>
      <c r="AO6" s="296"/>
      <c r="AP6" s="261" t="s">
        <v>106</v>
      </c>
      <c r="AQ6" s="1"/>
      <c r="AR6" s="1"/>
      <c r="AS6" s="1"/>
      <c r="AT6" s="1"/>
      <c r="AU6" s="1"/>
      <c r="AV6" s="1"/>
      <c r="AW6" s="1"/>
      <c r="AX6" s="1"/>
      <c r="AY6" s="1"/>
      <c r="AZ6" s="1"/>
      <c r="BA6" s="1"/>
      <c r="BB6" s="1"/>
      <c r="BC6" s="1"/>
      <c r="BD6" s="1"/>
      <c r="BE6" s="1"/>
      <c r="BF6" s="269"/>
      <c r="BG6" s="274">
        <v>7156855</v>
      </c>
      <c r="BH6" s="217"/>
      <c r="BI6" s="217"/>
      <c r="BJ6" s="217"/>
      <c r="BK6" s="217"/>
      <c r="BL6" s="217"/>
      <c r="BM6" s="217"/>
      <c r="BN6" s="279"/>
      <c r="BO6" s="282">
        <v>99.7</v>
      </c>
      <c r="BP6" s="282"/>
      <c r="BQ6" s="282"/>
      <c r="BR6" s="282"/>
      <c r="BS6" s="287">
        <v>219381</v>
      </c>
      <c r="BT6" s="287"/>
      <c r="BU6" s="287"/>
      <c r="BV6" s="287"/>
      <c r="BW6" s="287"/>
      <c r="BX6" s="287"/>
      <c r="BY6" s="287"/>
      <c r="BZ6" s="287"/>
      <c r="CA6" s="287"/>
      <c r="CB6" s="325"/>
      <c r="CD6" s="260" t="s">
        <v>320</v>
      </c>
      <c r="CE6" s="265"/>
      <c r="CF6" s="265"/>
      <c r="CG6" s="265"/>
      <c r="CH6" s="265"/>
      <c r="CI6" s="265"/>
      <c r="CJ6" s="265"/>
      <c r="CK6" s="265"/>
      <c r="CL6" s="265"/>
      <c r="CM6" s="265"/>
      <c r="CN6" s="265"/>
      <c r="CO6" s="265"/>
      <c r="CP6" s="265"/>
      <c r="CQ6" s="268"/>
      <c r="CR6" s="274">
        <v>191925</v>
      </c>
      <c r="CS6" s="217"/>
      <c r="CT6" s="217"/>
      <c r="CU6" s="217"/>
      <c r="CV6" s="217"/>
      <c r="CW6" s="217"/>
      <c r="CX6" s="217"/>
      <c r="CY6" s="279"/>
      <c r="CZ6" s="291">
        <v>0.8</v>
      </c>
      <c r="DA6" s="293"/>
      <c r="DB6" s="293"/>
      <c r="DC6" s="337"/>
      <c r="DD6" s="288" t="s">
        <v>201</v>
      </c>
      <c r="DE6" s="217"/>
      <c r="DF6" s="217"/>
      <c r="DG6" s="217"/>
      <c r="DH6" s="217"/>
      <c r="DI6" s="217"/>
      <c r="DJ6" s="217"/>
      <c r="DK6" s="217"/>
      <c r="DL6" s="217"/>
      <c r="DM6" s="217"/>
      <c r="DN6" s="217"/>
      <c r="DO6" s="217"/>
      <c r="DP6" s="279"/>
      <c r="DQ6" s="288">
        <v>191910</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2546</v>
      </c>
      <c r="S7" s="217"/>
      <c r="T7" s="217"/>
      <c r="U7" s="217"/>
      <c r="V7" s="217"/>
      <c r="W7" s="217"/>
      <c r="X7" s="217"/>
      <c r="Y7" s="279"/>
      <c r="Z7" s="282">
        <v>0</v>
      </c>
      <c r="AA7" s="282"/>
      <c r="AB7" s="282"/>
      <c r="AC7" s="282"/>
      <c r="AD7" s="287">
        <v>2546</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3144474</v>
      </c>
      <c r="BH7" s="217"/>
      <c r="BI7" s="217"/>
      <c r="BJ7" s="217"/>
      <c r="BK7" s="217"/>
      <c r="BL7" s="217"/>
      <c r="BM7" s="217"/>
      <c r="BN7" s="279"/>
      <c r="BO7" s="282">
        <v>43.8</v>
      </c>
      <c r="BP7" s="282"/>
      <c r="BQ7" s="282"/>
      <c r="BR7" s="282"/>
      <c r="BS7" s="287">
        <v>103049</v>
      </c>
      <c r="BT7" s="287"/>
      <c r="BU7" s="287"/>
      <c r="BV7" s="287"/>
      <c r="BW7" s="287"/>
      <c r="BX7" s="287"/>
      <c r="BY7" s="287"/>
      <c r="BZ7" s="287"/>
      <c r="CA7" s="287"/>
      <c r="CB7" s="325"/>
      <c r="CD7" s="261" t="s">
        <v>324</v>
      </c>
      <c r="CE7" s="1"/>
      <c r="CF7" s="1"/>
      <c r="CG7" s="1"/>
      <c r="CH7" s="1"/>
      <c r="CI7" s="1"/>
      <c r="CJ7" s="1"/>
      <c r="CK7" s="1"/>
      <c r="CL7" s="1"/>
      <c r="CM7" s="1"/>
      <c r="CN7" s="1"/>
      <c r="CO7" s="1"/>
      <c r="CP7" s="1"/>
      <c r="CQ7" s="269"/>
      <c r="CR7" s="274">
        <v>2472181</v>
      </c>
      <c r="CS7" s="217"/>
      <c r="CT7" s="217"/>
      <c r="CU7" s="217"/>
      <c r="CV7" s="217"/>
      <c r="CW7" s="217"/>
      <c r="CX7" s="217"/>
      <c r="CY7" s="279"/>
      <c r="CZ7" s="282">
        <v>10.5</v>
      </c>
      <c r="DA7" s="282"/>
      <c r="DB7" s="282"/>
      <c r="DC7" s="282"/>
      <c r="DD7" s="288">
        <v>156270</v>
      </c>
      <c r="DE7" s="217"/>
      <c r="DF7" s="217"/>
      <c r="DG7" s="217"/>
      <c r="DH7" s="217"/>
      <c r="DI7" s="217"/>
      <c r="DJ7" s="217"/>
      <c r="DK7" s="217"/>
      <c r="DL7" s="217"/>
      <c r="DM7" s="217"/>
      <c r="DN7" s="217"/>
      <c r="DO7" s="217"/>
      <c r="DP7" s="279"/>
      <c r="DQ7" s="288">
        <v>2052551</v>
      </c>
      <c r="DR7" s="217"/>
      <c r="DS7" s="217"/>
      <c r="DT7" s="217"/>
      <c r="DU7" s="217"/>
      <c r="DV7" s="217"/>
      <c r="DW7" s="217"/>
      <c r="DX7" s="217"/>
      <c r="DY7" s="217"/>
      <c r="DZ7" s="217"/>
      <c r="EA7" s="217"/>
      <c r="EB7" s="217"/>
      <c r="EC7" s="326"/>
    </row>
    <row r="8" spans="2:143" ht="11.25" customHeight="1">
      <c r="B8" s="261" t="s">
        <v>325</v>
      </c>
      <c r="C8" s="1"/>
      <c r="D8" s="1"/>
      <c r="E8" s="1"/>
      <c r="F8" s="1"/>
      <c r="G8" s="1"/>
      <c r="H8" s="1"/>
      <c r="I8" s="1"/>
      <c r="J8" s="1"/>
      <c r="K8" s="1"/>
      <c r="L8" s="1"/>
      <c r="M8" s="1"/>
      <c r="N8" s="1"/>
      <c r="O8" s="1"/>
      <c r="P8" s="1"/>
      <c r="Q8" s="269"/>
      <c r="R8" s="274">
        <v>47807</v>
      </c>
      <c r="S8" s="217"/>
      <c r="T8" s="217"/>
      <c r="U8" s="217"/>
      <c r="V8" s="217"/>
      <c r="W8" s="217"/>
      <c r="X8" s="217"/>
      <c r="Y8" s="279"/>
      <c r="Z8" s="282">
        <v>0.2</v>
      </c>
      <c r="AA8" s="282"/>
      <c r="AB8" s="282"/>
      <c r="AC8" s="282"/>
      <c r="AD8" s="287">
        <v>47807</v>
      </c>
      <c r="AE8" s="287"/>
      <c r="AF8" s="287"/>
      <c r="AG8" s="287"/>
      <c r="AH8" s="287"/>
      <c r="AI8" s="287"/>
      <c r="AJ8" s="287"/>
      <c r="AK8" s="287"/>
      <c r="AL8" s="283">
        <v>0.3</v>
      </c>
      <c r="AM8" s="238"/>
      <c r="AN8" s="238"/>
      <c r="AO8" s="296"/>
      <c r="AP8" s="261" t="s">
        <v>123</v>
      </c>
      <c r="AQ8" s="1"/>
      <c r="AR8" s="1"/>
      <c r="AS8" s="1"/>
      <c r="AT8" s="1"/>
      <c r="AU8" s="1"/>
      <c r="AV8" s="1"/>
      <c r="AW8" s="1"/>
      <c r="AX8" s="1"/>
      <c r="AY8" s="1"/>
      <c r="AZ8" s="1"/>
      <c r="BA8" s="1"/>
      <c r="BB8" s="1"/>
      <c r="BC8" s="1"/>
      <c r="BD8" s="1"/>
      <c r="BE8" s="1"/>
      <c r="BF8" s="269"/>
      <c r="BG8" s="274">
        <v>96574</v>
      </c>
      <c r="BH8" s="217"/>
      <c r="BI8" s="217"/>
      <c r="BJ8" s="217"/>
      <c r="BK8" s="217"/>
      <c r="BL8" s="217"/>
      <c r="BM8" s="217"/>
      <c r="BN8" s="279"/>
      <c r="BO8" s="282">
        <v>1.3</v>
      </c>
      <c r="BP8" s="282"/>
      <c r="BQ8" s="282"/>
      <c r="BR8" s="282"/>
      <c r="BS8" s="287" t="s">
        <v>201</v>
      </c>
      <c r="BT8" s="287"/>
      <c r="BU8" s="287"/>
      <c r="BV8" s="287"/>
      <c r="BW8" s="287"/>
      <c r="BX8" s="287"/>
      <c r="BY8" s="287"/>
      <c r="BZ8" s="287"/>
      <c r="CA8" s="287"/>
      <c r="CB8" s="325"/>
      <c r="CD8" s="261" t="s">
        <v>327</v>
      </c>
      <c r="CE8" s="1"/>
      <c r="CF8" s="1"/>
      <c r="CG8" s="1"/>
      <c r="CH8" s="1"/>
      <c r="CI8" s="1"/>
      <c r="CJ8" s="1"/>
      <c r="CK8" s="1"/>
      <c r="CL8" s="1"/>
      <c r="CM8" s="1"/>
      <c r="CN8" s="1"/>
      <c r="CO8" s="1"/>
      <c r="CP8" s="1"/>
      <c r="CQ8" s="269"/>
      <c r="CR8" s="274">
        <v>7414541</v>
      </c>
      <c r="CS8" s="217"/>
      <c r="CT8" s="217"/>
      <c r="CU8" s="217"/>
      <c r="CV8" s="217"/>
      <c r="CW8" s="217"/>
      <c r="CX8" s="217"/>
      <c r="CY8" s="279"/>
      <c r="CZ8" s="282">
        <v>31.6</v>
      </c>
      <c r="DA8" s="282"/>
      <c r="DB8" s="282"/>
      <c r="DC8" s="282"/>
      <c r="DD8" s="288">
        <v>499798</v>
      </c>
      <c r="DE8" s="217"/>
      <c r="DF8" s="217"/>
      <c r="DG8" s="217"/>
      <c r="DH8" s="217"/>
      <c r="DI8" s="217"/>
      <c r="DJ8" s="217"/>
      <c r="DK8" s="217"/>
      <c r="DL8" s="217"/>
      <c r="DM8" s="217"/>
      <c r="DN8" s="217"/>
      <c r="DO8" s="217"/>
      <c r="DP8" s="279"/>
      <c r="DQ8" s="288">
        <v>4384457</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52053</v>
      </c>
      <c r="S9" s="217"/>
      <c r="T9" s="217"/>
      <c r="U9" s="217"/>
      <c r="V9" s="217"/>
      <c r="W9" s="217"/>
      <c r="X9" s="217"/>
      <c r="Y9" s="279"/>
      <c r="Z9" s="282">
        <v>0.2</v>
      </c>
      <c r="AA9" s="282"/>
      <c r="AB9" s="282"/>
      <c r="AC9" s="282"/>
      <c r="AD9" s="287">
        <v>52053</v>
      </c>
      <c r="AE9" s="287"/>
      <c r="AF9" s="287"/>
      <c r="AG9" s="287"/>
      <c r="AH9" s="287"/>
      <c r="AI9" s="287"/>
      <c r="AJ9" s="287"/>
      <c r="AK9" s="287"/>
      <c r="AL9" s="283">
        <v>0.4</v>
      </c>
      <c r="AM9" s="238"/>
      <c r="AN9" s="238"/>
      <c r="AO9" s="296"/>
      <c r="AP9" s="261" t="s">
        <v>330</v>
      </c>
      <c r="AQ9" s="1"/>
      <c r="AR9" s="1"/>
      <c r="AS9" s="1"/>
      <c r="AT9" s="1"/>
      <c r="AU9" s="1"/>
      <c r="AV9" s="1"/>
      <c r="AW9" s="1"/>
      <c r="AX9" s="1"/>
      <c r="AY9" s="1"/>
      <c r="AZ9" s="1"/>
      <c r="BA9" s="1"/>
      <c r="BB9" s="1"/>
      <c r="BC9" s="1"/>
      <c r="BD9" s="1"/>
      <c r="BE9" s="1"/>
      <c r="BF9" s="269"/>
      <c r="BG9" s="274">
        <v>2605845</v>
      </c>
      <c r="BH9" s="217"/>
      <c r="BI9" s="217"/>
      <c r="BJ9" s="217"/>
      <c r="BK9" s="217"/>
      <c r="BL9" s="217"/>
      <c r="BM9" s="217"/>
      <c r="BN9" s="279"/>
      <c r="BO9" s="282">
        <v>36.299999999999997</v>
      </c>
      <c r="BP9" s="282"/>
      <c r="BQ9" s="282"/>
      <c r="BR9" s="282"/>
      <c r="BS9" s="287" t="s">
        <v>201</v>
      </c>
      <c r="BT9" s="287"/>
      <c r="BU9" s="287"/>
      <c r="BV9" s="287"/>
      <c r="BW9" s="287"/>
      <c r="BX9" s="287"/>
      <c r="BY9" s="287"/>
      <c r="BZ9" s="287"/>
      <c r="CA9" s="287"/>
      <c r="CB9" s="325"/>
      <c r="CD9" s="261" t="s">
        <v>332</v>
      </c>
      <c r="CE9" s="1"/>
      <c r="CF9" s="1"/>
      <c r="CG9" s="1"/>
      <c r="CH9" s="1"/>
      <c r="CI9" s="1"/>
      <c r="CJ9" s="1"/>
      <c r="CK9" s="1"/>
      <c r="CL9" s="1"/>
      <c r="CM9" s="1"/>
      <c r="CN9" s="1"/>
      <c r="CO9" s="1"/>
      <c r="CP9" s="1"/>
      <c r="CQ9" s="269"/>
      <c r="CR9" s="274">
        <v>2627771</v>
      </c>
      <c r="CS9" s="217"/>
      <c r="CT9" s="217"/>
      <c r="CU9" s="217"/>
      <c r="CV9" s="217"/>
      <c r="CW9" s="217"/>
      <c r="CX9" s="217"/>
      <c r="CY9" s="279"/>
      <c r="CZ9" s="282">
        <v>11.2</v>
      </c>
      <c r="DA9" s="282"/>
      <c r="DB9" s="282"/>
      <c r="DC9" s="282"/>
      <c r="DD9" s="288">
        <v>33525</v>
      </c>
      <c r="DE9" s="217"/>
      <c r="DF9" s="217"/>
      <c r="DG9" s="217"/>
      <c r="DH9" s="217"/>
      <c r="DI9" s="217"/>
      <c r="DJ9" s="217"/>
      <c r="DK9" s="217"/>
      <c r="DL9" s="217"/>
      <c r="DM9" s="217"/>
      <c r="DN9" s="217"/>
      <c r="DO9" s="217"/>
      <c r="DP9" s="279"/>
      <c r="DQ9" s="288">
        <v>2241729</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193</v>
      </c>
      <c r="AQ10" s="1"/>
      <c r="AR10" s="1"/>
      <c r="AS10" s="1"/>
      <c r="AT10" s="1"/>
      <c r="AU10" s="1"/>
      <c r="AV10" s="1"/>
      <c r="AW10" s="1"/>
      <c r="AX10" s="1"/>
      <c r="AY10" s="1"/>
      <c r="AZ10" s="1"/>
      <c r="BA10" s="1"/>
      <c r="BB10" s="1"/>
      <c r="BC10" s="1"/>
      <c r="BD10" s="1"/>
      <c r="BE10" s="1"/>
      <c r="BF10" s="269"/>
      <c r="BG10" s="274">
        <v>196366</v>
      </c>
      <c r="BH10" s="217"/>
      <c r="BI10" s="217"/>
      <c r="BJ10" s="217"/>
      <c r="BK10" s="217"/>
      <c r="BL10" s="217"/>
      <c r="BM10" s="217"/>
      <c r="BN10" s="279"/>
      <c r="BO10" s="282">
        <v>2.7</v>
      </c>
      <c r="BP10" s="282"/>
      <c r="BQ10" s="282"/>
      <c r="BR10" s="282"/>
      <c r="BS10" s="287">
        <v>32619</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39799</v>
      </c>
      <c r="CS10" s="217"/>
      <c r="CT10" s="217"/>
      <c r="CU10" s="217"/>
      <c r="CV10" s="217"/>
      <c r="CW10" s="217"/>
      <c r="CX10" s="217"/>
      <c r="CY10" s="279"/>
      <c r="CZ10" s="282">
        <v>0.2</v>
      </c>
      <c r="DA10" s="282"/>
      <c r="DB10" s="282"/>
      <c r="DC10" s="282"/>
      <c r="DD10" s="288" t="s">
        <v>201</v>
      </c>
      <c r="DE10" s="217"/>
      <c r="DF10" s="217"/>
      <c r="DG10" s="217"/>
      <c r="DH10" s="217"/>
      <c r="DI10" s="217"/>
      <c r="DJ10" s="217"/>
      <c r="DK10" s="217"/>
      <c r="DL10" s="217"/>
      <c r="DM10" s="217"/>
      <c r="DN10" s="217"/>
      <c r="DO10" s="217"/>
      <c r="DP10" s="279"/>
      <c r="DQ10" s="288">
        <v>10799</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1257451</v>
      </c>
      <c r="S11" s="217"/>
      <c r="T11" s="217"/>
      <c r="U11" s="217"/>
      <c r="V11" s="217"/>
      <c r="W11" s="217"/>
      <c r="X11" s="217"/>
      <c r="Y11" s="279"/>
      <c r="Z11" s="283">
        <v>5</v>
      </c>
      <c r="AA11" s="238"/>
      <c r="AB11" s="238"/>
      <c r="AC11" s="285"/>
      <c r="AD11" s="288">
        <v>1257451</v>
      </c>
      <c r="AE11" s="217"/>
      <c r="AF11" s="217"/>
      <c r="AG11" s="217"/>
      <c r="AH11" s="217"/>
      <c r="AI11" s="217"/>
      <c r="AJ11" s="217"/>
      <c r="AK11" s="279"/>
      <c r="AL11" s="283">
        <v>8.9</v>
      </c>
      <c r="AM11" s="238"/>
      <c r="AN11" s="238"/>
      <c r="AO11" s="296"/>
      <c r="AP11" s="261" t="s">
        <v>334</v>
      </c>
      <c r="AQ11" s="1"/>
      <c r="AR11" s="1"/>
      <c r="AS11" s="1"/>
      <c r="AT11" s="1"/>
      <c r="AU11" s="1"/>
      <c r="AV11" s="1"/>
      <c r="AW11" s="1"/>
      <c r="AX11" s="1"/>
      <c r="AY11" s="1"/>
      <c r="AZ11" s="1"/>
      <c r="BA11" s="1"/>
      <c r="BB11" s="1"/>
      <c r="BC11" s="1"/>
      <c r="BD11" s="1"/>
      <c r="BE11" s="1"/>
      <c r="BF11" s="269"/>
      <c r="BG11" s="274">
        <v>245689</v>
      </c>
      <c r="BH11" s="217"/>
      <c r="BI11" s="217"/>
      <c r="BJ11" s="217"/>
      <c r="BK11" s="217"/>
      <c r="BL11" s="217"/>
      <c r="BM11" s="217"/>
      <c r="BN11" s="279"/>
      <c r="BO11" s="282">
        <v>3.4</v>
      </c>
      <c r="BP11" s="282"/>
      <c r="BQ11" s="282"/>
      <c r="BR11" s="282"/>
      <c r="BS11" s="287">
        <v>70430</v>
      </c>
      <c r="BT11" s="287"/>
      <c r="BU11" s="287"/>
      <c r="BV11" s="287"/>
      <c r="BW11" s="287"/>
      <c r="BX11" s="287"/>
      <c r="BY11" s="287"/>
      <c r="BZ11" s="287"/>
      <c r="CA11" s="287"/>
      <c r="CB11" s="325"/>
      <c r="CD11" s="261" t="s">
        <v>337</v>
      </c>
      <c r="CE11" s="1"/>
      <c r="CF11" s="1"/>
      <c r="CG11" s="1"/>
      <c r="CH11" s="1"/>
      <c r="CI11" s="1"/>
      <c r="CJ11" s="1"/>
      <c r="CK11" s="1"/>
      <c r="CL11" s="1"/>
      <c r="CM11" s="1"/>
      <c r="CN11" s="1"/>
      <c r="CO11" s="1"/>
      <c r="CP11" s="1"/>
      <c r="CQ11" s="269"/>
      <c r="CR11" s="274">
        <v>2079808</v>
      </c>
      <c r="CS11" s="217"/>
      <c r="CT11" s="217"/>
      <c r="CU11" s="217"/>
      <c r="CV11" s="217"/>
      <c r="CW11" s="217"/>
      <c r="CX11" s="217"/>
      <c r="CY11" s="279"/>
      <c r="CZ11" s="282">
        <v>8.9</v>
      </c>
      <c r="DA11" s="282"/>
      <c r="DB11" s="282"/>
      <c r="DC11" s="282"/>
      <c r="DD11" s="288">
        <v>1453988</v>
      </c>
      <c r="DE11" s="217"/>
      <c r="DF11" s="217"/>
      <c r="DG11" s="217"/>
      <c r="DH11" s="217"/>
      <c r="DI11" s="217"/>
      <c r="DJ11" s="217"/>
      <c r="DK11" s="217"/>
      <c r="DL11" s="217"/>
      <c r="DM11" s="217"/>
      <c r="DN11" s="217"/>
      <c r="DO11" s="217"/>
      <c r="DP11" s="279"/>
      <c r="DQ11" s="288">
        <v>445598</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201</v>
      </c>
      <c r="S12" s="217"/>
      <c r="T12" s="217"/>
      <c r="U12" s="217"/>
      <c r="V12" s="217"/>
      <c r="W12" s="217"/>
      <c r="X12" s="217"/>
      <c r="Y12" s="279"/>
      <c r="Z12" s="282" t="s">
        <v>201</v>
      </c>
      <c r="AA12" s="282"/>
      <c r="AB12" s="282"/>
      <c r="AC12" s="282"/>
      <c r="AD12" s="287" t="s">
        <v>201</v>
      </c>
      <c r="AE12" s="287"/>
      <c r="AF12" s="287"/>
      <c r="AG12" s="287"/>
      <c r="AH12" s="287"/>
      <c r="AI12" s="287"/>
      <c r="AJ12" s="287"/>
      <c r="AK12" s="287"/>
      <c r="AL12" s="283" t="s">
        <v>201</v>
      </c>
      <c r="AM12" s="238"/>
      <c r="AN12" s="238"/>
      <c r="AO12" s="296"/>
      <c r="AP12" s="261" t="s">
        <v>338</v>
      </c>
      <c r="AQ12" s="1"/>
      <c r="AR12" s="1"/>
      <c r="AS12" s="1"/>
      <c r="AT12" s="1"/>
      <c r="AU12" s="1"/>
      <c r="AV12" s="1"/>
      <c r="AW12" s="1"/>
      <c r="AX12" s="1"/>
      <c r="AY12" s="1"/>
      <c r="AZ12" s="1"/>
      <c r="BA12" s="1"/>
      <c r="BB12" s="1"/>
      <c r="BC12" s="1"/>
      <c r="BD12" s="1"/>
      <c r="BE12" s="1"/>
      <c r="BF12" s="269"/>
      <c r="BG12" s="274">
        <v>3466755</v>
      </c>
      <c r="BH12" s="217"/>
      <c r="BI12" s="217"/>
      <c r="BJ12" s="217"/>
      <c r="BK12" s="217"/>
      <c r="BL12" s="217"/>
      <c r="BM12" s="217"/>
      <c r="BN12" s="279"/>
      <c r="BO12" s="282">
        <v>48.3</v>
      </c>
      <c r="BP12" s="282"/>
      <c r="BQ12" s="282"/>
      <c r="BR12" s="282"/>
      <c r="BS12" s="287">
        <v>116332</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694599</v>
      </c>
      <c r="CS12" s="217"/>
      <c r="CT12" s="217"/>
      <c r="CU12" s="217"/>
      <c r="CV12" s="217"/>
      <c r="CW12" s="217"/>
      <c r="CX12" s="217"/>
      <c r="CY12" s="279"/>
      <c r="CZ12" s="282">
        <v>3</v>
      </c>
      <c r="DA12" s="282"/>
      <c r="DB12" s="282"/>
      <c r="DC12" s="282"/>
      <c r="DD12" s="288">
        <v>91342</v>
      </c>
      <c r="DE12" s="217"/>
      <c r="DF12" s="217"/>
      <c r="DG12" s="217"/>
      <c r="DH12" s="217"/>
      <c r="DI12" s="217"/>
      <c r="DJ12" s="217"/>
      <c r="DK12" s="217"/>
      <c r="DL12" s="217"/>
      <c r="DM12" s="217"/>
      <c r="DN12" s="217"/>
      <c r="DO12" s="217"/>
      <c r="DP12" s="279"/>
      <c r="DQ12" s="288">
        <v>465696</v>
      </c>
      <c r="DR12" s="217"/>
      <c r="DS12" s="217"/>
      <c r="DT12" s="217"/>
      <c r="DU12" s="217"/>
      <c r="DV12" s="217"/>
      <c r="DW12" s="217"/>
      <c r="DX12" s="217"/>
      <c r="DY12" s="217"/>
      <c r="DZ12" s="217"/>
      <c r="EA12" s="217"/>
      <c r="EB12" s="217"/>
      <c r="EC12" s="326"/>
    </row>
    <row r="13" spans="2:143" ht="11.25" customHeight="1">
      <c r="B13" s="261" t="s">
        <v>339</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340</v>
      </c>
      <c r="AQ13" s="1"/>
      <c r="AR13" s="1"/>
      <c r="AS13" s="1"/>
      <c r="AT13" s="1"/>
      <c r="AU13" s="1"/>
      <c r="AV13" s="1"/>
      <c r="AW13" s="1"/>
      <c r="AX13" s="1"/>
      <c r="AY13" s="1"/>
      <c r="AZ13" s="1"/>
      <c r="BA13" s="1"/>
      <c r="BB13" s="1"/>
      <c r="BC13" s="1"/>
      <c r="BD13" s="1"/>
      <c r="BE13" s="1"/>
      <c r="BF13" s="269"/>
      <c r="BG13" s="274">
        <v>3433001</v>
      </c>
      <c r="BH13" s="217"/>
      <c r="BI13" s="217"/>
      <c r="BJ13" s="217"/>
      <c r="BK13" s="217"/>
      <c r="BL13" s="217"/>
      <c r="BM13" s="217"/>
      <c r="BN13" s="279"/>
      <c r="BO13" s="282">
        <v>47.8</v>
      </c>
      <c r="BP13" s="282"/>
      <c r="BQ13" s="282"/>
      <c r="BR13" s="282"/>
      <c r="BS13" s="287">
        <v>116332</v>
      </c>
      <c r="BT13" s="287"/>
      <c r="BU13" s="287"/>
      <c r="BV13" s="287"/>
      <c r="BW13" s="287"/>
      <c r="BX13" s="287"/>
      <c r="BY13" s="287"/>
      <c r="BZ13" s="287"/>
      <c r="CA13" s="287"/>
      <c r="CB13" s="325"/>
      <c r="CD13" s="261" t="s">
        <v>342</v>
      </c>
      <c r="CE13" s="1"/>
      <c r="CF13" s="1"/>
      <c r="CG13" s="1"/>
      <c r="CH13" s="1"/>
      <c r="CI13" s="1"/>
      <c r="CJ13" s="1"/>
      <c r="CK13" s="1"/>
      <c r="CL13" s="1"/>
      <c r="CM13" s="1"/>
      <c r="CN13" s="1"/>
      <c r="CO13" s="1"/>
      <c r="CP13" s="1"/>
      <c r="CQ13" s="269"/>
      <c r="CR13" s="274">
        <v>2197442</v>
      </c>
      <c r="CS13" s="217"/>
      <c r="CT13" s="217"/>
      <c r="CU13" s="217"/>
      <c r="CV13" s="217"/>
      <c r="CW13" s="217"/>
      <c r="CX13" s="217"/>
      <c r="CY13" s="279"/>
      <c r="CZ13" s="282">
        <v>9.4</v>
      </c>
      <c r="DA13" s="282"/>
      <c r="DB13" s="282"/>
      <c r="DC13" s="282"/>
      <c r="DD13" s="288">
        <v>907958</v>
      </c>
      <c r="DE13" s="217"/>
      <c r="DF13" s="217"/>
      <c r="DG13" s="217"/>
      <c r="DH13" s="217"/>
      <c r="DI13" s="217"/>
      <c r="DJ13" s="217"/>
      <c r="DK13" s="217"/>
      <c r="DL13" s="217"/>
      <c r="DM13" s="217"/>
      <c r="DN13" s="217"/>
      <c r="DO13" s="217"/>
      <c r="DP13" s="279"/>
      <c r="DQ13" s="288">
        <v>1361641</v>
      </c>
      <c r="DR13" s="217"/>
      <c r="DS13" s="217"/>
      <c r="DT13" s="217"/>
      <c r="DU13" s="217"/>
      <c r="DV13" s="217"/>
      <c r="DW13" s="217"/>
      <c r="DX13" s="217"/>
      <c r="DY13" s="217"/>
      <c r="DZ13" s="217"/>
      <c r="EA13" s="217"/>
      <c r="EB13" s="217"/>
      <c r="EC13" s="326"/>
    </row>
    <row r="14" spans="2:143" ht="11.25" customHeight="1">
      <c r="B14" s="261" t="s">
        <v>343</v>
      </c>
      <c r="C14" s="1"/>
      <c r="D14" s="1"/>
      <c r="E14" s="1"/>
      <c r="F14" s="1"/>
      <c r="G14" s="1"/>
      <c r="H14" s="1"/>
      <c r="I14" s="1"/>
      <c r="J14" s="1"/>
      <c r="K14" s="1"/>
      <c r="L14" s="1"/>
      <c r="M14" s="1"/>
      <c r="N14" s="1"/>
      <c r="O14" s="1"/>
      <c r="P14" s="1"/>
      <c r="Q14" s="269"/>
      <c r="R14" s="274">
        <v>3032</v>
      </c>
      <c r="S14" s="217"/>
      <c r="T14" s="217"/>
      <c r="U14" s="217"/>
      <c r="V14" s="217"/>
      <c r="W14" s="217"/>
      <c r="X14" s="217"/>
      <c r="Y14" s="279"/>
      <c r="Z14" s="282">
        <v>0</v>
      </c>
      <c r="AA14" s="282"/>
      <c r="AB14" s="282"/>
      <c r="AC14" s="282"/>
      <c r="AD14" s="287">
        <v>3032</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183877</v>
      </c>
      <c r="BH14" s="217"/>
      <c r="BI14" s="217"/>
      <c r="BJ14" s="217"/>
      <c r="BK14" s="217"/>
      <c r="BL14" s="217"/>
      <c r="BM14" s="217"/>
      <c r="BN14" s="279"/>
      <c r="BO14" s="282">
        <v>2.6</v>
      </c>
      <c r="BP14" s="282"/>
      <c r="BQ14" s="282"/>
      <c r="BR14" s="282"/>
      <c r="BS14" s="287" t="s">
        <v>201</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847690</v>
      </c>
      <c r="CS14" s="217"/>
      <c r="CT14" s="217"/>
      <c r="CU14" s="217"/>
      <c r="CV14" s="217"/>
      <c r="CW14" s="217"/>
      <c r="CX14" s="217"/>
      <c r="CY14" s="279"/>
      <c r="CZ14" s="282">
        <v>3.6</v>
      </c>
      <c r="DA14" s="282"/>
      <c r="DB14" s="282"/>
      <c r="DC14" s="282"/>
      <c r="DD14" s="288">
        <v>94997</v>
      </c>
      <c r="DE14" s="217"/>
      <c r="DF14" s="217"/>
      <c r="DG14" s="217"/>
      <c r="DH14" s="217"/>
      <c r="DI14" s="217"/>
      <c r="DJ14" s="217"/>
      <c r="DK14" s="217"/>
      <c r="DL14" s="217"/>
      <c r="DM14" s="217"/>
      <c r="DN14" s="217"/>
      <c r="DO14" s="217"/>
      <c r="DP14" s="279"/>
      <c r="DQ14" s="288">
        <v>729855</v>
      </c>
      <c r="DR14" s="217"/>
      <c r="DS14" s="217"/>
      <c r="DT14" s="217"/>
      <c r="DU14" s="217"/>
      <c r="DV14" s="217"/>
      <c r="DW14" s="217"/>
      <c r="DX14" s="217"/>
      <c r="DY14" s="217"/>
      <c r="DZ14" s="217"/>
      <c r="EA14" s="217"/>
      <c r="EB14" s="217"/>
      <c r="EC14" s="326"/>
    </row>
    <row r="15" spans="2:143" ht="11.25" customHeight="1">
      <c r="B15" s="261" t="s">
        <v>314</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345</v>
      </c>
      <c r="AQ15" s="1"/>
      <c r="AR15" s="1"/>
      <c r="AS15" s="1"/>
      <c r="AT15" s="1"/>
      <c r="AU15" s="1"/>
      <c r="AV15" s="1"/>
      <c r="AW15" s="1"/>
      <c r="AX15" s="1"/>
      <c r="AY15" s="1"/>
      <c r="AZ15" s="1"/>
      <c r="BA15" s="1"/>
      <c r="BB15" s="1"/>
      <c r="BC15" s="1"/>
      <c r="BD15" s="1"/>
      <c r="BE15" s="1"/>
      <c r="BF15" s="269"/>
      <c r="BG15" s="274">
        <v>361749</v>
      </c>
      <c r="BH15" s="217"/>
      <c r="BI15" s="217"/>
      <c r="BJ15" s="217"/>
      <c r="BK15" s="217"/>
      <c r="BL15" s="217"/>
      <c r="BM15" s="217"/>
      <c r="BN15" s="279"/>
      <c r="BO15" s="282">
        <v>5</v>
      </c>
      <c r="BP15" s="282"/>
      <c r="BQ15" s="282"/>
      <c r="BR15" s="282"/>
      <c r="BS15" s="287" t="s">
        <v>201</v>
      </c>
      <c r="BT15" s="287"/>
      <c r="BU15" s="287"/>
      <c r="BV15" s="287"/>
      <c r="BW15" s="287"/>
      <c r="BX15" s="287"/>
      <c r="BY15" s="287"/>
      <c r="BZ15" s="287"/>
      <c r="CA15" s="287"/>
      <c r="CB15" s="325"/>
      <c r="CD15" s="261" t="s">
        <v>346</v>
      </c>
      <c r="CE15" s="1"/>
      <c r="CF15" s="1"/>
      <c r="CG15" s="1"/>
      <c r="CH15" s="1"/>
      <c r="CI15" s="1"/>
      <c r="CJ15" s="1"/>
      <c r="CK15" s="1"/>
      <c r="CL15" s="1"/>
      <c r="CM15" s="1"/>
      <c r="CN15" s="1"/>
      <c r="CO15" s="1"/>
      <c r="CP15" s="1"/>
      <c r="CQ15" s="269"/>
      <c r="CR15" s="274">
        <v>2247644</v>
      </c>
      <c r="CS15" s="217"/>
      <c r="CT15" s="217"/>
      <c r="CU15" s="217"/>
      <c r="CV15" s="217"/>
      <c r="CW15" s="217"/>
      <c r="CX15" s="217"/>
      <c r="CY15" s="279"/>
      <c r="CZ15" s="282">
        <v>9.6</v>
      </c>
      <c r="DA15" s="282"/>
      <c r="DB15" s="282"/>
      <c r="DC15" s="282"/>
      <c r="DD15" s="288">
        <v>140391</v>
      </c>
      <c r="DE15" s="217"/>
      <c r="DF15" s="217"/>
      <c r="DG15" s="217"/>
      <c r="DH15" s="217"/>
      <c r="DI15" s="217"/>
      <c r="DJ15" s="217"/>
      <c r="DK15" s="217"/>
      <c r="DL15" s="217"/>
      <c r="DM15" s="217"/>
      <c r="DN15" s="217"/>
      <c r="DO15" s="217"/>
      <c r="DP15" s="279"/>
      <c r="DQ15" s="288">
        <v>1960377</v>
      </c>
      <c r="DR15" s="217"/>
      <c r="DS15" s="217"/>
      <c r="DT15" s="217"/>
      <c r="DU15" s="217"/>
      <c r="DV15" s="217"/>
      <c r="DW15" s="217"/>
      <c r="DX15" s="217"/>
      <c r="DY15" s="217"/>
      <c r="DZ15" s="217"/>
      <c r="EA15" s="217"/>
      <c r="EB15" s="217"/>
      <c r="EC15" s="326"/>
    </row>
    <row r="16" spans="2:143" ht="11.25" customHeight="1">
      <c r="B16" s="261" t="s">
        <v>347</v>
      </c>
      <c r="C16" s="1"/>
      <c r="D16" s="1"/>
      <c r="E16" s="1"/>
      <c r="F16" s="1"/>
      <c r="G16" s="1"/>
      <c r="H16" s="1"/>
      <c r="I16" s="1"/>
      <c r="J16" s="1"/>
      <c r="K16" s="1"/>
      <c r="L16" s="1"/>
      <c r="M16" s="1"/>
      <c r="N16" s="1"/>
      <c r="O16" s="1"/>
      <c r="P16" s="1"/>
      <c r="Q16" s="269"/>
      <c r="R16" s="274">
        <v>31767</v>
      </c>
      <c r="S16" s="217"/>
      <c r="T16" s="217"/>
      <c r="U16" s="217"/>
      <c r="V16" s="217"/>
      <c r="W16" s="217"/>
      <c r="X16" s="217"/>
      <c r="Y16" s="279"/>
      <c r="Z16" s="282">
        <v>0.1</v>
      </c>
      <c r="AA16" s="282"/>
      <c r="AB16" s="282"/>
      <c r="AC16" s="282"/>
      <c r="AD16" s="287">
        <v>31767</v>
      </c>
      <c r="AE16" s="287"/>
      <c r="AF16" s="287"/>
      <c r="AG16" s="287"/>
      <c r="AH16" s="287"/>
      <c r="AI16" s="287"/>
      <c r="AJ16" s="287"/>
      <c r="AK16" s="287"/>
      <c r="AL16" s="283">
        <v>0.2</v>
      </c>
      <c r="AM16" s="238"/>
      <c r="AN16" s="238"/>
      <c r="AO16" s="296"/>
      <c r="AP16" s="261" t="s">
        <v>348</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349</v>
      </c>
      <c r="CE16" s="1"/>
      <c r="CF16" s="1"/>
      <c r="CG16" s="1"/>
      <c r="CH16" s="1"/>
      <c r="CI16" s="1"/>
      <c r="CJ16" s="1"/>
      <c r="CK16" s="1"/>
      <c r="CL16" s="1"/>
      <c r="CM16" s="1"/>
      <c r="CN16" s="1"/>
      <c r="CO16" s="1"/>
      <c r="CP16" s="1"/>
      <c r="CQ16" s="269"/>
      <c r="CR16" s="274">
        <v>306926</v>
      </c>
      <c r="CS16" s="217"/>
      <c r="CT16" s="217"/>
      <c r="CU16" s="217"/>
      <c r="CV16" s="217"/>
      <c r="CW16" s="217"/>
      <c r="CX16" s="217"/>
      <c r="CY16" s="279"/>
      <c r="CZ16" s="282">
        <v>1.3</v>
      </c>
      <c r="DA16" s="282"/>
      <c r="DB16" s="282"/>
      <c r="DC16" s="282"/>
      <c r="DD16" s="288" t="s">
        <v>201</v>
      </c>
      <c r="DE16" s="217"/>
      <c r="DF16" s="217"/>
      <c r="DG16" s="217"/>
      <c r="DH16" s="217"/>
      <c r="DI16" s="217"/>
      <c r="DJ16" s="217"/>
      <c r="DK16" s="217"/>
      <c r="DL16" s="217"/>
      <c r="DM16" s="217"/>
      <c r="DN16" s="217"/>
      <c r="DO16" s="217"/>
      <c r="DP16" s="279"/>
      <c r="DQ16" s="288">
        <v>139457</v>
      </c>
      <c r="DR16" s="217"/>
      <c r="DS16" s="217"/>
      <c r="DT16" s="217"/>
      <c r="DU16" s="217"/>
      <c r="DV16" s="217"/>
      <c r="DW16" s="217"/>
      <c r="DX16" s="217"/>
      <c r="DY16" s="217"/>
      <c r="DZ16" s="217"/>
      <c r="EA16" s="217"/>
      <c r="EB16" s="217"/>
      <c r="EC16" s="326"/>
    </row>
    <row r="17" spans="2:133" ht="11.25" customHeight="1">
      <c r="B17" s="261" t="s">
        <v>350</v>
      </c>
      <c r="C17" s="1"/>
      <c r="D17" s="1"/>
      <c r="E17" s="1"/>
      <c r="F17" s="1"/>
      <c r="G17" s="1"/>
      <c r="H17" s="1"/>
      <c r="I17" s="1"/>
      <c r="J17" s="1"/>
      <c r="K17" s="1"/>
      <c r="L17" s="1"/>
      <c r="M17" s="1"/>
      <c r="N17" s="1"/>
      <c r="O17" s="1"/>
      <c r="P17" s="1"/>
      <c r="Q17" s="269"/>
      <c r="R17" s="274">
        <v>127927</v>
      </c>
      <c r="S17" s="217"/>
      <c r="T17" s="217"/>
      <c r="U17" s="217"/>
      <c r="V17" s="217"/>
      <c r="W17" s="217"/>
      <c r="X17" s="217"/>
      <c r="Y17" s="279"/>
      <c r="Z17" s="282">
        <v>0.5</v>
      </c>
      <c r="AA17" s="282"/>
      <c r="AB17" s="282"/>
      <c r="AC17" s="282"/>
      <c r="AD17" s="287">
        <v>127927</v>
      </c>
      <c r="AE17" s="287"/>
      <c r="AF17" s="287"/>
      <c r="AG17" s="287"/>
      <c r="AH17" s="287"/>
      <c r="AI17" s="287"/>
      <c r="AJ17" s="287"/>
      <c r="AK17" s="287"/>
      <c r="AL17" s="283">
        <v>0.9</v>
      </c>
      <c r="AM17" s="238"/>
      <c r="AN17" s="238"/>
      <c r="AO17" s="296"/>
      <c r="AP17" s="261" t="s">
        <v>351</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353</v>
      </c>
      <c r="CE17" s="1"/>
      <c r="CF17" s="1"/>
      <c r="CG17" s="1"/>
      <c r="CH17" s="1"/>
      <c r="CI17" s="1"/>
      <c r="CJ17" s="1"/>
      <c r="CK17" s="1"/>
      <c r="CL17" s="1"/>
      <c r="CM17" s="1"/>
      <c r="CN17" s="1"/>
      <c r="CO17" s="1"/>
      <c r="CP17" s="1"/>
      <c r="CQ17" s="269"/>
      <c r="CR17" s="274">
        <v>2352654</v>
      </c>
      <c r="CS17" s="217"/>
      <c r="CT17" s="217"/>
      <c r="CU17" s="217"/>
      <c r="CV17" s="217"/>
      <c r="CW17" s="217"/>
      <c r="CX17" s="217"/>
      <c r="CY17" s="279"/>
      <c r="CZ17" s="282">
        <v>10</v>
      </c>
      <c r="DA17" s="282"/>
      <c r="DB17" s="282"/>
      <c r="DC17" s="282"/>
      <c r="DD17" s="288" t="s">
        <v>201</v>
      </c>
      <c r="DE17" s="217"/>
      <c r="DF17" s="217"/>
      <c r="DG17" s="217"/>
      <c r="DH17" s="217"/>
      <c r="DI17" s="217"/>
      <c r="DJ17" s="217"/>
      <c r="DK17" s="217"/>
      <c r="DL17" s="217"/>
      <c r="DM17" s="217"/>
      <c r="DN17" s="217"/>
      <c r="DO17" s="217"/>
      <c r="DP17" s="279"/>
      <c r="DQ17" s="288">
        <v>2301082</v>
      </c>
      <c r="DR17" s="217"/>
      <c r="DS17" s="217"/>
      <c r="DT17" s="217"/>
      <c r="DU17" s="217"/>
      <c r="DV17" s="217"/>
      <c r="DW17" s="217"/>
      <c r="DX17" s="217"/>
      <c r="DY17" s="217"/>
      <c r="DZ17" s="217"/>
      <c r="EA17" s="217"/>
      <c r="EB17" s="217"/>
      <c r="EC17" s="326"/>
    </row>
    <row r="18" spans="2:133" ht="11.25" customHeight="1">
      <c r="B18" s="261" t="s">
        <v>354</v>
      </c>
      <c r="C18" s="1"/>
      <c r="D18" s="1"/>
      <c r="E18" s="1"/>
      <c r="F18" s="1"/>
      <c r="G18" s="1"/>
      <c r="H18" s="1"/>
      <c r="I18" s="1"/>
      <c r="J18" s="1"/>
      <c r="K18" s="1"/>
      <c r="L18" s="1"/>
      <c r="M18" s="1"/>
      <c r="N18" s="1"/>
      <c r="O18" s="1"/>
      <c r="P18" s="1"/>
      <c r="Q18" s="269"/>
      <c r="R18" s="274">
        <v>43075</v>
      </c>
      <c r="S18" s="217"/>
      <c r="T18" s="217"/>
      <c r="U18" s="217"/>
      <c r="V18" s="217"/>
      <c r="W18" s="217"/>
      <c r="X18" s="217"/>
      <c r="Y18" s="279"/>
      <c r="Z18" s="282">
        <v>0.2</v>
      </c>
      <c r="AA18" s="282"/>
      <c r="AB18" s="282"/>
      <c r="AC18" s="282"/>
      <c r="AD18" s="287">
        <v>43075</v>
      </c>
      <c r="AE18" s="287"/>
      <c r="AF18" s="287"/>
      <c r="AG18" s="287"/>
      <c r="AH18" s="287"/>
      <c r="AI18" s="287"/>
      <c r="AJ18" s="287"/>
      <c r="AK18" s="287"/>
      <c r="AL18" s="283">
        <v>0.3</v>
      </c>
      <c r="AM18" s="238"/>
      <c r="AN18" s="238"/>
      <c r="AO18" s="296"/>
      <c r="AP18" s="261" t="s">
        <v>100</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355</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356</v>
      </c>
      <c r="C19" s="1"/>
      <c r="D19" s="1"/>
      <c r="E19" s="1"/>
      <c r="F19" s="1"/>
      <c r="G19" s="1"/>
      <c r="H19" s="1"/>
      <c r="I19" s="1"/>
      <c r="J19" s="1"/>
      <c r="K19" s="1"/>
      <c r="L19" s="1"/>
      <c r="M19" s="1"/>
      <c r="N19" s="1"/>
      <c r="O19" s="1"/>
      <c r="P19" s="1"/>
      <c r="Q19" s="269"/>
      <c r="R19" s="274">
        <v>38352</v>
      </c>
      <c r="S19" s="217"/>
      <c r="T19" s="217"/>
      <c r="U19" s="217"/>
      <c r="V19" s="217"/>
      <c r="W19" s="217"/>
      <c r="X19" s="217"/>
      <c r="Y19" s="279"/>
      <c r="Z19" s="282">
        <v>0.2</v>
      </c>
      <c r="AA19" s="282"/>
      <c r="AB19" s="282"/>
      <c r="AC19" s="282"/>
      <c r="AD19" s="287">
        <v>38352</v>
      </c>
      <c r="AE19" s="287"/>
      <c r="AF19" s="287"/>
      <c r="AG19" s="287"/>
      <c r="AH19" s="287"/>
      <c r="AI19" s="287"/>
      <c r="AJ19" s="287"/>
      <c r="AK19" s="287"/>
      <c r="AL19" s="283">
        <v>0.3</v>
      </c>
      <c r="AM19" s="238"/>
      <c r="AN19" s="238"/>
      <c r="AO19" s="296"/>
      <c r="AP19" s="261" t="s">
        <v>254</v>
      </c>
      <c r="AQ19" s="1"/>
      <c r="AR19" s="1"/>
      <c r="AS19" s="1"/>
      <c r="AT19" s="1"/>
      <c r="AU19" s="1"/>
      <c r="AV19" s="1"/>
      <c r="AW19" s="1"/>
      <c r="AX19" s="1"/>
      <c r="AY19" s="1"/>
      <c r="AZ19" s="1"/>
      <c r="BA19" s="1"/>
      <c r="BB19" s="1"/>
      <c r="BC19" s="1"/>
      <c r="BD19" s="1"/>
      <c r="BE19" s="1"/>
      <c r="BF19" s="269"/>
      <c r="BG19" s="274">
        <v>20223</v>
      </c>
      <c r="BH19" s="217"/>
      <c r="BI19" s="217"/>
      <c r="BJ19" s="217"/>
      <c r="BK19" s="217"/>
      <c r="BL19" s="217"/>
      <c r="BM19" s="217"/>
      <c r="BN19" s="279"/>
      <c r="BO19" s="282">
        <v>0.3</v>
      </c>
      <c r="BP19" s="282"/>
      <c r="BQ19" s="282"/>
      <c r="BR19" s="282"/>
      <c r="BS19" s="287" t="s">
        <v>201</v>
      </c>
      <c r="BT19" s="287"/>
      <c r="BU19" s="287"/>
      <c r="BV19" s="287"/>
      <c r="BW19" s="287"/>
      <c r="BX19" s="287"/>
      <c r="BY19" s="287"/>
      <c r="BZ19" s="287"/>
      <c r="CA19" s="287"/>
      <c r="CB19" s="325"/>
      <c r="CD19" s="261" t="s">
        <v>358</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359</v>
      </c>
      <c r="C20" s="266"/>
      <c r="D20" s="266"/>
      <c r="E20" s="266"/>
      <c r="F20" s="266"/>
      <c r="G20" s="266"/>
      <c r="H20" s="266"/>
      <c r="I20" s="266"/>
      <c r="J20" s="266"/>
      <c r="K20" s="266"/>
      <c r="L20" s="266"/>
      <c r="M20" s="266"/>
      <c r="N20" s="266"/>
      <c r="O20" s="266"/>
      <c r="P20" s="266"/>
      <c r="Q20" s="270"/>
      <c r="R20" s="274">
        <v>4723</v>
      </c>
      <c r="S20" s="217"/>
      <c r="T20" s="217"/>
      <c r="U20" s="217"/>
      <c r="V20" s="217"/>
      <c r="W20" s="217"/>
      <c r="X20" s="217"/>
      <c r="Y20" s="279"/>
      <c r="Z20" s="282">
        <v>0</v>
      </c>
      <c r="AA20" s="282"/>
      <c r="AB20" s="282"/>
      <c r="AC20" s="282"/>
      <c r="AD20" s="287">
        <v>4723</v>
      </c>
      <c r="AE20" s="287"/>
      <c r="AF20" s="287"/>
      <c r="AG20" s="287"/>
      <c r="AH20" s="287"/>
      <c r="AI20" s="287"/>
      <c r="AJ20" s="287"/>
      <c r="AK20" s="287"/>
      <c r="AL20" s="283">
        <v>0</v>
      </c>
      <c r="AM20" s="238"/>
      <c r="AN20" s="238"/>
      <c r="AO20" s="296"/>
      <c r="AP20" s="261" t="s">
        <v>361</v>
      </c>
      <c r="AQ20" s="1"/>
      <c r="AR20" s="1"/>
      <c r="AS20" s="1"/>
      <c r="AT20" s="1"/>
      <c r="AU20" s="1"/>
      <c r="AV20" s="1"/>
      <c r="AW20" s="1"/>
      <c r="AX20" s="1"/>
      <c r="AY20" s="1"/>
      <c r="AZ20" s="1"/>
      <c r="BA20" s="1"/>
      <c r="BB20" s="1"/>
      <c r="BC20" s="1"/>
      <c r="BD20" s="1"/>
      <c r="BE20" s="1"/>
      <c r="BF20" s="269"/>
      <c r="BG20" s="274">
        <v>20223</v>
      </c>
      <c r="BH20" s="217"/>
      <c r="BI20" s="217"/>
      <c r="BJ20" s="217"/>
      <c r="BK20" s="217"/>
      <c r="BL20" s="217"/>
      <c r="BM20" s="217"/>
      <c r="BN20" s="279"/>
      <c r="BO20" s="282">
        <v>0.3</v>
      </c>
      <c r="BP20" s="282"/>
      <c r="BQ20" s="282"/>
      <c r="BR20" s="282"/>
      <c r="BS20" s="287" t="s">
        <v>201</v>
      </c>
      <c r="BT20" s="287"/>
      <c r="BU20" s="287"/>
      <c r="BV20" s="287"/>
      <c r="BW20" s="287"/>
      <c r="BX20" s="287"/>
      <c r="BY20" s="287"/>
      <c r="BZ20" s="287"/>
      <c r="CA20" s="287"/>
      <c r="CB20" s="325"/>
      <c r="CD20" s="261" t="s">
        <v>195</v>
      </c>
      <c r="CE20" s="1"/>
      <c r="CF20" s="1"/>
      <c r="CG20" s="1"/>
      <c r="CH20" s="1"/>
      <c r="CI20" s="1"/>
      <c r="CJ20" s="1"/>
      <c r="CK20" s="1"/>
      <c r="CL20" s="1"/>
      <c r="CM20" s="1"/>
      <c r="CN20" s="1"/>
      <c r="CO20" s="1"/>
      <c r="CP20" s="1"/>
      <c r="CQ20" s="269"/>
      <c r="CR20" s="274">
        <v>23472980</v>
      </c>
      <c r="CS20" s="217"/>
      <c r="CT20" s="217"/>
      <c r="CU20" s="217"/>
      <c r="CV20" s="217"/>
      <c r="CW20" s="217"/>
      <c r="CX20" s="217"/>
      <c r="CY20" s="279"/>
      <c r="CZ20" s="282">
        <v>100</v>
      </c>
      <c r="DA20" s="282"/>
      <c r="DB20" s="282"/>
      <c r="DC20" s="282"/>
      <c r="DD20" s="288">
        <v>3378269</v>
      </c>
      <c r="DE20" s="217"/>
      <c r="DF20" s="217"/>
      <c r="DG20" s="217"/>
      <c r="DH20" s="217"/>
      <c r="DI20" s="217"/>
      <c r="DJ20" s="217"/>
      <c r="DK20" s="217"/>
      <c r="DL20" s="217"/>
      <c r="DM20" s="217"/>
      <c r="DN20" s="217"/>
      <c r="DO20" s="217"/>
      <c r="DP20" s="279"/>
      <c r="DQ20" s="288">
        <v>16285152</v>
      </c>
      <c r="DR20" s="217"/>
      <c r="DS20" s="217"/>
      <c r="DT20" s="217"/>
      <c r="DU20" s="217"/>
      <c r="DV20" s="217"/>
      <c r="DW20" s="217"/>
      <c r="DX20" s="217"/>
      <c r="DY20" s="217"/>
      <c r="DZ20" s="217"/>
      <c r="EA20" s="217"/>
      <c r="EB20" s="217"/>
      <c r="EC20" s="326"/>
    </row>
    <row r="21" spans="2:133" ht="11.25" customHeight="1">
      <c r="B21" s="261" t="s">
        <v>335</v>
      </c>
      <c r="C21" s="1"/>
      <c r="D21" s="1"/>
      <c r="E21" s="1"/>
      <c r="F21" s="1"/>
      <c r="G21" s="1"/>
      <c r="H21" s="1"/>
      <c r="I21" s="1"/>
      <c r="J21" s="1"/>
      <c r="K21" s="1"/>
      <c r="L21" s="1"/>
      <c r="M21" s="1"/>
      <c r="N21" s="1"/>
      <c r="O21" s="1"/>
      <c r="P21" s="1"/>
      <c r="Q21" s="269"/>
      <c r="R21" s="274">
        <v>6280740</v>
      </c>
      <c r="S21" s="217"/>
      <c r="T21" s="217"/>
      <c r="U21" s="217"/>
      <c r="V21" s="217"/>
      <c r="W21" s="217"/>
      <c r="X21" s="217"/>
      <c r="Y21" s="279"/>
      <c r="Z21" s="282">
        <v>25</v>
      </c>
      <c r="AA21" s="282"/>
      <c r="AB21" s="282"/>
      <c r="AC21" s="282"/>
      <c r="AD21" s="287">
        <v>4997703</v>
      </c>
      <c r="AE21" s="287"/>
      <c r="AF21" s="287"/>
      <c r="AG21" s="287"/>
      <c r="AH21" s="287"/>
      <c r="AI21" s="287"/>
      <c r="AJ21" s="287"/>
      <c r="AK21" s="287"/>
      <c r="AL21" s="283">
        <v>35.6</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v>20223</v>
      </c>
      <c r="BH21" s="217"/>
      <c r="BI21" s="217"/>
      <c r="BJ21" s="217"/>
      <c r="BK21" s="217"/>
      <c r="BL21" s="217"/>
      <c r="BM21" s="217"/>
      <c r="BN21" s="279"/>
      <c r="BO21" s="282">
        <v>0.3</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4997703</v>
      </c>
      <c r="S22" s="217"/>
      <c r="T22" s="217"/>
      <c r="U22" s="217"/>
      <c r="V22" s="217"/>
      <c r="W22" s="217"/>
      <c r="X22" s="217"/>
      <c r="Y22" s="279"/>
      <c r="Z22" s="282">
        <v>19.899999999999999</v>
      </c>
      <c r="AA22" s="282"/>
      <c r="AB22" s="282"/>
      <c r="AC22" s="282"/>
      <c r="AD22" s="287">
        <v>4997703</v>
      </c>
      <c r="AE22" s="287"/>
      <c r="AF22" s="287"/>
      <c r="AG22" s="287"/>
      <c r="AH22" s="287"/>
      <c r="AI22" s="287"/>
      <c r="AJ22" s="287"/>
      <c r="AK22" s="287"/>
      <c r="AL22" s="283">
        <v>35.6</v>
      </c>
      <c r="AM22" s="238"/>
      <c r="AN22" s="238"/>
      <c r="AO22" s="296"/>
      <c r="AP22" s="261" t="s">
        <v>364</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1283037</v>
      </c>
      <c r="S23" s="217"/>
      <c r="T23" s="217"/>
      <c r="U23" s="217"/>
      <c r="V23" s="217"/>
      <c r="W23" s="217"/>
      <c r="X23" s="217"/>
      <c r="Y23" s="279"/>
      <c r="Z23" s="282">
        <v>5.0999999999999996</v>
      </c>
      <c r="AA23" s="282"/>
      <c r="AB23" s="282"/>
      <c r="AC23" s="282"/>
      <c r="AD23" s="287" t="s">
        <v>201</v>
      </c>
      <c r="AE23" s="287"/>
      <c r="AF23" s="287"/>
      <c r="AG23" s="287"/>
      <c r="AH23" s="287"/>
      <c r="AI23" s="287"/>
      <c r="AJ23" s="287"/>
      <c r="AK23" s="287"/>
      <c r="AL23" s="283" t="s">
        <v>201</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370</v>
      </c>
      <c r="DA23" s="139"/>
      <c r="DB23" s="139"/>
      <c r="DC23" s="144"/>
      <c r="DD23" s="182" t="s">
        <v>295</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9702238</v>
      </c>
      <c r="CS24" s="276"/>
      <c r="CT24" s="276"/>
      <c r="CU24" s="276"/>
      <c r="CV24" s="276"/>
      <c r="CW24" s="276"/>
      <c r="CX24" s="276"/>
      <c r="CY24" s="278"/>
      <c r="CZ24" s="291">
        <v>41.3</v>
      </c>
      <c r="DA24" s="293"/>
      <c r="DB24" s="293"/>
      <c r="DC24" s="337"/>
      <c r="DD24" s="341">
        <v>6981699</v>
      </c>
      <c r="DE24" s="276"/>
      <c r="DF24" s="276"/>
      <c r="DG24" s="276"/>
      <c r="DH24" s="276"/>
      <c r="DI24" s="276"/>
      <c r="DJ24" s="276"/>
      <c r="DK24" s="278"/>
      <c r="DL24" s="341">
        <v>6613462</v>
      </c>
      <c r="DM24" s="276"/>
      <c r="DN24" s="276"/>
      <c r="DO24" s="276"/>
      <c r="DP24" s="276"/>
      <c r="DQ24" s="276"/>
      <c r="DR24" s="276"/>
      <c r="DS24" s="276"/>
      <c r="DT24" s="276"/>
      <c r="DU24" s="276"/>
      <c r="DV24" s="278"/>
      <c r="DW24" s="291">
        <v>46.9</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15303568</v>
      </c>
      <c r="S25" s="217"/>
      <c r="T25" s="217"/>
      <c r="U25" s="217"/>
      <c r="V25" s="217"/>
      <c r="W25" s="217"/>
      <c r="X25" s="217"/>
      <c r="Y25" s="279"/>
      <c r="Z25" s="282">
        <v>60.9</v>
      </c>
      <c r="AA25" s="282"/>
      <c r="AB25" s="282"/>
      <c r="AC25" s="282"/>
      <c r="AD25" s="287">
        <v>14020531</v>
      </c>
      <c r="AE25" s="287"/>
      <c r="AF25" s="287"/>
      <c r="AG25" s="287"/>
      <c r="AH25" s="287"/>
      <c r="AI25" s="287"/>
      <c r="AJ25" s="287"/>
      <c r="AK25" s="287"/>
      <c r="AL25" s="283">
        <v>99.8</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3698150</v>
      </c>
      <c r="CS25" s="313"/>
      <c r="CT25" s="313"/>
      <c r="CU25" s="313"/>
      <c r="CV25" s="313"/>
      <c r="CW25" s="313"/>
      <c r="CX25" s="313"/>
      <c r="CY25" s="332"/>
      <c r="CZ25" s="283">
        <v>15.8</v>
      </c>
      <c r="DA25" s="335"/>
      <c r="DB25" s="335"/>
      <c r="DC25" s="338"/>
      <c r="DD25" s="288">
        <v>3348189</v>
      </c>
      <c r="DE25" s="313"/>
      <c r="DF25" s="313"/>
      <c r="DG25" s="313"/>
      <c r="DH25" s="313"/>
      <c r="DI25" s="313"/>
      <c r="DJ25" s="313"/>
      <c r="DK25" s="332"/>
      <c r="DL25" s="288">
        <v>3159298</v>
      </c>
      <c r="DM25" s="313"/>
      <c r="DN25" s="313"/>
      <c r="DO25" s="313"/>
      <c r="DP25" s="313"/>
      <c r="DQ25" s="313"/>
      <c r="DR25" s="313"/>
      <c r="DS25" s="313"/>
      <c r="DT25" s="313"/>
      <c r="DU25" s="313"/>
      <c r="DV25" s="332"/>
      <c r="DW25" s="283">
        <v>22.4</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5331</v>
      </c>
      <c r="S26" s="217"/>
      <c r="T26" s="217"/>
      <c r="U26" s="217"/>
      <c r="V26" s="217"/>
      <c r="W26" s="217"/>
      <c r="X26" s="217"/>
      <c r="Y26" s="279"/>
      <c r="Z26" s="282">
        <v>0</v>
      </c>
      <c r="AA26" s="282"/>
      <c r="AB26" s="282"/>
      <c r="AC26" s="282"/>
      <c r="AD26" s="287">
        <v>5331</v>
      </c>
      <c r="AE26" s="287"/>
      <c r="AF26" s="287"/>
      <c r="AG26" s="287"/>
      <c r="AH26" s="287"/>
      <c r="AI26" s="287"/>
      <c r="AJ26" s="287"/>
      <c r="AK26" s="287"/>
      <c r="AL26" s="283">
        <v>0</v>
      </c>
      <c r="AM26" s="238"/>
      <c r="AN26" s="238"/>
      <c r="AO26" s="296"/>
      <c r="AP26" s="261" t="s">
        <v>382</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2360409</v>
      </c>
      <c r="CS26" s="217"/>
      <c r="CT26" s="217"/>
      <c r="CU26" s="217"/>
      <c r="CV26" s="217"/>
      <c r="CW26" s="217"/>
      <c r="CX26" s="217"/>
      <c r="CY26" s="279"/>
      <c r="CZ26" s="283">
        <v>10.1</v>
      </c>
      <c r="DA26" s="335"/>
      <c r="DB26" s="335"/>
      <c r="DC26" s="338"/>
      <c r="DD26" s="288">
        <v>2010448</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22590</v>
      </c>
      <c r="S27" s="217"/>
      <c r="T27" s="217"/>
      <c r="U27" s="217"/>
      <c r="V27" s="217"/>
      <c r="W27" s="217"/>
      <c r="X27" s="217"/>
      <c r="Y27" s="279"/>
      <c r="Z27" s="282">
        <v>0.1</v>
      </c>
      <c r="AA27" s="282"/>
      <c r="AB27" s="282"/>
      <c r="AC27" s="282"/>
      <c r="AD27" s="287" t="s">
        <v>201</v>
      </c>
      <c r="AE27" s="287"/>
      <c r="AF27" s="287"/>
      <c r="AG27" s="287"/>
      <c r="AH27" s="287"/>
      <c r="AI27" s="287"/>
      <c r="AJ27" s="287"/>
      <c r="AK27" s="287"/>
      <c r="AL27" s="283" t="s">
        <v>201</v>
      </c>
      <c r="AM27" s="238"/>
      <c r="AN27" s="238"/>
      <c r="AO27" s="296"/>
      <c r="AP27" s="261" t="s">
        <v>384</v>
      </c>
      <c r="AQ27" s="1"/>
      <c r="AR27" s="1"/>
      <c r="AS27" s="1"/>
      <c r="AT27" s="1"/>
      <c r="AU27" s="1"/>
      <c r="AV27" s="1"/>
      <c r="AW27" s="1"/>
      <c r="AX27" s="1"/>
      <c r="AY27" s="1"/>
      <c r="AZ27" s="1"/>
      <c r="BA27" s="1"/>
      <c r="BB27" s="1"/>
      <c r="BC27" s="1"/>
      <c r="BD27" s="1"/>
      <c r="BE27" s="1"/>
      <c r="BF27" s="269"/>
      <c r="BG27" s="274">
        <v>7177078</v>
      </c>
      <c r="BH27" s="217"/>
      <c r="BI27" s="217"/>
      <c r="BJ27" s="217"/>
      <c r="BK27" s="217"/>
      <c r="BL27" s="217"/>
      <c r="BM27" s="217"/>
      <c r="BN27" s="279"/>
      <c r="BO27" s="282">
        <v>100</v>
      </c>
      <c r="BP27" s="282"/>
      <c r="BQ27" s="282"/>
      <c r="BR27" s="282"/>
      <c r="BS27" s="287">
        <v>219381</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3651434</v>
      </c>
      <c r="CS27" s="313"/>
      <c r="CT27" s="313"/>
      <c r="CU27" s="313"/>
      <c r="CV27" s="313"/>
      <c r="CW27" s="313"/>
      <c r="CX27" s="313"/>
      <c r="CY27" s="332"/>
      <c r="CZ27" s="283">
        <v>15.6</v>
      </c>
      <c r="DA27" s="335"/>
      <c r="DB27" s="335"/>
      <c r="DC27" s="338"/>
      <c r="DD27" s="288">
        <v>1332428</v>
      </c>
      <c r="DE27" s="313"/>
      <c r="DF27" s="313"/>
      <c r="DG27" s="313"/>
      <c r="DH27" s="313"/>
      <c r="DI27" s="313"/>
      <c r="DJ27" s="313"/>
      <c r="DK27" s="332"/>
      <c r="DL27" s="288">
        <v>1153082</v>
      </c>
      <c r="DM27" s="313"/>
      <c r="DN27" s="313"/>
      <c r="DO27" s="313"/>
      <c r="DP27" s="313"/>
      <c r="DQ27" s="313"/>
      <c r="DR27" s="313"/>
      <c r="DS27" s="313"/>
      <c r="DT27" s="313"/>
      <c r="DU27" s="313"/>
      <c r="DV27" s="332"/>
      <c r="DW27" s="283">
        <v>8.1999999999999993</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219148</v>
      </c>
      <c r="S28" s="217"/>
      <c r="T28" s="217"/>
      <c r="U28" s="217"/>
      <c r="V28" s="217"/>
      <c r="W28" s="217"/>
      <c r="X28" s="217"/>
      <c r="Y28" s="279"/>
      <c r="Z28" s="282">
        <v>0.9</v>
      </c>
      <c r="AA28" s="282"/>
      <c r="AB28" s="282"/>
      <c r="AC28" s="282"/>
      <c r="AD28" s="287">
        <v>1463</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2352654</v>
      </c>
      <c r="CS28" s="217"/>
      <c r="CT28" s="217"/>
      <c r="CU28" s="217"/>
      <c r="CV28" s="217"/>
      <c r="CW28" s="217"/>
      <c r="CX28" s="217"/>
      <c r="CY28" s="279"/>
      <c r="CZ28" s="283">
        <v>10</v>
      </c>
      <c r="DA28" s="335"/>
      <c r="DB28" s="335"/>
      <c r="DC28" s="338"/>
      <c r="DD28" s="288">
        <v>2301082</v>
      </c>
      <c r="DE28" s="217"/>
      <c r="DF28" s="217"/>
      <c r="DG28" s="217"/>
      <c r="DH28" s="217"/>
      <c r="DI28" s="217"/>
      <c r="DJ28" s="217"/>
      <c r="DK28" s="279"/>
      <c r="DL28" s="288">
        <v>2301082</v>
      </c>
      <c r="DM28" s="217"/>
      <c r="DN28" s="217"/>
      <c r="DO28" s="217"/>
      <c r="DP28" s="217"/>
      <c r="DQ28" s="217"/>
      <c r="DR28" s="217"/>
      <c r="DS28" s="217"/>
      <c r="DT28" s="217"/>
      <c r="DU28" s="217"/>
      <c r="DV28" s="279"/>
      <c r="DW28" s="283">
        <v>16.3</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176284</v>
      </c>
      <c r="S29" s="217"/>
      <c r="T29" s="217"/>
      <c r="U29" s="217"/>
      <c r="V29" s="217"/>
      <c r="W29" s="217"/>
      <c r="X29" s="217"/>
      <c r="Y29" s="279"/>
      <c r="Z29" s="282">
        <v>0.7</v>
      </c>
      <c r="AA29" s="282"/>
      <c r="AB29" s="282"/>
      <c r="AC29" s="282"/>
      <c r="AD29" s="287">
        <v>1010</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24</v>
      </c>
      <c r="CG29" s="1"/>
      <c r="CH29" s="1"/>
      <c r="CI29" s="1"/>
      <c r="CJ29" s="1"/>
      <c r="CK29" s="1"/>
      <c r="CL29" s="1"/>
      <c r="CM29" s="1"/>
      <c r="CN29" s="1"/>
      <c r="CO29" s="1"/>
      <c r="CP29" s="1"/>
      <c r="CQ29" s="269"/>
      <c r="CR29" s="274">
        <v>2352647</v>
      </c>
      <c r="CS29" s="313"/>
      <c r="CT29" s="313"/>
      <c r="CU29" s="313"/>
      <c r="CV29" s="313"/>
      <c r="CW29" s="313"/>
      <c r="CX29" s="313"/>
      <c r="CY29" s="332"/>
      <c r="CZ29" s="283">
        <v>10</v>
      </c>
      <c r="DA29" s="335"/>
      <c r="DB29" s="335"/>
      <c r="DC29" s="338"/>
      <c r="DD29" s="288">
        <v>2301075</v>
      </c>
      <c r="DE29" s="313"/>
      <c r="DF29" s="313"/>
      <c r="DG29" s="313"/>
      <c r="DH29" s="313"/>
      <c r="DI29" s="313"/>
      <c r="DJ29" s="313"/>
      <c r="DK29" s="332"/>
      <c r="DL29" s="288">
        <v>2301075</v>
      </c>
      <c r="DM29" s="313"/>
      <c r="DN29" s="313"/>
      <c r="DO29" s="313"/>
      <c r="DP29" s="313"/>
      <c r="DQ29" s="313"/>
      <c r="DR29" s="313"/>
      <c r="DS29" s="313"/>
      <c r="DT29" s="313"/>
      <c r="DU29" s="313"/>
      <c r="DV29" s="332"/>
      <c r="DW29" s="283">
        <v>16.3</v>
      </c>
      <c r="DX29" s="335"/>
      <c r="DY29" s="335"/>
      <c r="DZ29" s="335"/>
      <c r="EA29" s="335"/>
      <c r="EB29" s="335"/>
      <c r="EC29" s="360"/>
    </row>
    <row r="30" spans="2:133" ht="11.25" customHeight="1">
      <c r="B30" s="261" t="s">
        <v>336</v>
      </c>
      <c r="C30" s="1"/>
      <c r="D30" s="1"/>
      <c r="E30" s="1"/>
      <c r="F30" s="1"/>
      <c r="G30" s="1"/>
      <c r="H30" s="1"/>
      <c r="I30" s="1"/>
      <c r="J30" s="1"/>
      <c r="K30" s="1"/>
      <c r="L30" s="1"/>
      <c r="M30" s="1"/>
      <c r="N30" s="1"/>
      <c r="O30" s="1"/>
      <c r="P30" s="1"/>
      <c r="Q30" s="269"/>
      <c r="R30" s="274">
        <v>2965926</v>
      </c>
      <c r="S30" s="217"/>
      <c r="T30" s="217"/>
      <c r="U30" s="217"/>
      <c r="V30" s="217"/>
      <c r="W30" s="217"/>
      <c r="X30" s="217"/>
      <c r="Y30" s="279"/>
      <c r="Z30" s="282">
        <v>11.8</v>
      </c>
      <c r="AA30" s="282"/>
      <c r="AB30" s="282"/>
      <c r="AC30" s="282"/>
      <c r="AD30" s="287" t="s">
        <v>201</v>
      </c>
      <c r="AE30" s="287"/>
      <c r="AF30" s="287"/>
      <c r="AG30" s="287"/>
      <c r="AH30" s="287"/>
      <c r="AI30" s="287"/>
      <c r="AJ30" s="287"/>
      <c r="AK30" s="287"/>
      <c r="AL30" s="283" t="s">
        <v>201</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386</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2290364</v>
      </c>
      <c r="CS30" s="217"/>
      <c r="CT30" s="217"/>
      <c r="CU30" s="217"/>
      <c r="CV30" s="217"/>
      <c r="CW30" s="217"/>
      <c r="CX30" s="217"/>
      <c r="CY30" s="279"/>
      <c r="CZ30" s="283">
        <v>9.8000000000000007</v>
      </c>
      <c r="DA30" s="335"/>
      <c r="DB30" s="335"/>
      <c r="DC30" s="338"/>
      <c r="DD30" s="288">
        <v>2238792</v>
      </c>
      <c r="DE30" s="217"/>
      <c r="DF30" s="217"/>
      <c r="DG30" s="217"/>
      <c r="DH30" s="217"/>
      <c r="DI30" s="217"/>
      <c r="DJ30" s="217"/>
      <c r="DK30" s="279"/>
      <c r="DL30" s="288">
        <v>2238792</v>
      </c>
      <c r="DM30" s="217"/>
      <c r="DN30" s="217"/>
      <c r="DO30" s="217"/>
      <c r="DP30" s="217"/>
      <c r="DQ30" s="217"/>
      <c r="DR30" s="217"/>
      <c r="DS30" s="217"/>
      <c r="DT30" s="217"/>
      <c r="DU30" s="217"/>
      <c r="DV30" s="279"/>
      <c r="DW30" s="283">
        <v>15.9</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5</v>
      </c>
      <c r="AQ31" s="178"/>
      <c r="AR31" s="178"/>
      <c r="AS31" s="178"/>
      <c r="AT31" s="306" t="s">
        <v>390</v>
      </c>
      <c r="AU31" s="265"/>
      <c r="AV31" s="265"/>
      <c r="AW31" s="265"/>
      <c r="AX31" s="260" t="s">
        <v>270</v>
      </c>
      <c r="AY31" s="265"/>
      <c r="AZ31" s="265"/>
      <c r="BA31" s="265"/>
      <c r="BB31" s="265"/>
      <c r="BC31" s="265"/>
      <c r="BD31" s="265"/>
      <c r="BE31" s="265"/>
      <c r="BF31" s="268"/>
      <c r="BG31" s="318">
        <v>99.3</v>
      </c>
      <c r="BH31" s="322"/>
      <c r="BI31" s="322"/>
      <c r="BJ31" s="322"/>
      <c r="BK31" s="322"/>
      <c r="BL31" s="322"/>
      <c r="BM31" s="293">
        <v>94.5</v>
      </c>
      <c r="BN31" s="322"/>
      <c r="BO31" s="322"/>
      <c r="BP31" s="322"/>
      <c r="BQ31" s="324"/>
      <c r="BR31" s="318">
        <v>99.4</v>
      </c>
      <c r="BS31" s="322"/>
      <c r="BT31" s="322"/>
      <c r="BU31" s="322"/>
      <c r="BV31" s="322"/>
      <c r="BW31" s="322"/>
      <c r="BX31" s="293">
        <v>94.7</v>
      </c>
      <c r="BY31" s="322"/>
      <c r="BZ31" s="322"/>
      <c r="CA31" s="322"/>
      <c r="CB31" s="324"/>
      <c r="CD31" s="134"/>
      <c r="CE31" s="42"/>
      <c r="CF31" s="261" t="s">
        <v>310</v>
      </c>
      <c r="CG31" s="1"/>
      <c r="CH31" s="1"/>
      <c r="CI31" s="1"/>
      <c r="CJ31" s="1"/>
      <c r="CK31" s="1"/>
      <c r="CL31" s="1"/>
      <c r="CM31" s="1"/>
      <c r="CN31" s="1"/>
      <c r="CO31" s="1"/>
      <c r="CP31" s="1"/>
      <c r="CQ31" s="269"/>
      <c r="CR31" s="274">
        <v>62283</v>
      </c>
      <c r="CS31" s="313"/>
      <c r="CT31" s="313"/>
      <c r="CU31" s="313"/>
      <c r="CV31" s="313"/>
      <c r="CW31" s="313"/>
      <c r="CX31" s="313"/>
      <c r="CY31" s="332"/>
      <c r="CZ31" s="283">
        <v>0.3</v>
      </c>
      <c r="DA31" s="335"/>
      <c r="DB31" s="335"/>
      <c r="DC31" s="338"/>
      <c r="DD31" s="288">
        <v>62283</v>
      </c>
      <c r="DE31" s="313"/>
      <c r="DF31" s="313"/>
      <c r="DG31" s="313"/>
      <c r="DH31" s="313"/>
      <c r="DI31" s="313"/>
      <c r="DJ31" s="313"/>
      <c r="DK31" s="332"/>
      <c r="DL31" s="288">
        <v>62283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2501376</v>
      </c>
      <c r="S32" s="217"/>
      <c r="T32" s="217"/>
      <c r="U32" s="217"/>
      <c r="V32" s="217"/>
      <c r="W32" s="217"/>
      <c r="X32" s="217"/>
      <c r="Y32" s="279"/>
      <c r="Z32" s="282">
        <v>9.9</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247</v>
      </c>
      <c r="AX32" s="261" t="s">
        <v>368</v>
      </c>
      <c r="AY32" s="1"/>
      <c r="AZ32" s="1"/>
      <c r="BA32" s="1"/>
      <c r="BB32" s="1"/>
      <c r="BC32" s="1"/>
      <c r="BD32" s="1"/>
      <c r="BE32" s="1"/>
      <c r="BF32" s="269"/>
      <c r="BG32" s="319">
        <v>99.5</v>
      </c>
      <c r="BH32" s="313"/>
      <c r="BI32" s="313"/>
      <c r="BJ32" s="313"/>
      <c r="BK32" s="313"/>
      <c r="BL32" s="313"/>
      <c r="BM32" s="238">
        <v>98.7</v>
      </c>
      <c r="BN32" s="313"/>
      <c r="BO32" s="313"/>
      <c r="BP32" s="313"/>
      <c r="BQ32" s="316"/>
      <c r="BR32" s="319">
        <v>99.5</v>
      </c>
      <c r="BS32" s="313"/>
      <c r="BT32" s="313"/>
      <c r="BU32" s="313"/>
      <c r="BV32" s="313"/>
      <c r="BW32" s="313"/>
      <c r="BX32" s="238">
        <v>98.8</v>
      </c>
      <c r="BY32" s="313"/>
      <c r="BZ32" s="313"/>
      <c r="CA32" s="313"/>
      <c r="CB32" s="316"/>
      <c r="CD32" s="135"/>
      <c r="CE32" s="142"/>
      <c r="CF32" s="261" t="s">
        <v>392</v>
      </c>
      <c r="CG32" s="1"/>
      <c r="CH32" s="1"/>
      <c r="CI32" s="1"/>
      <c r="CJ32" s="1"/>
      <c r="CK32" s="1"/>
      <c r="CL32" s="1"/>
      <c r="CM32" s="1"/>
      <c r="CN32" s="1"/>
      <c r="CO32" s="1"/>
      <c r="CP32" s="1"/>
      <c r="CQ32" s="269"/>
      <c r="CR32" s="274">
        <v>7</v>
      </c>
      <c r="CS32" s="217"/>
      <c r="CT32" s="217"/>
      <c r="CU32" s="217"/>
      <c r="CV32" s="217"/>
      <c r="CW32" s="217"/>
      <c r="CX32" s="217"/>
      <c r="CY32" s="279"/>
      <c r="CZ32" s="283">
        <v>0</v>
      </c>
      <c r="DA32" s="335"/>
      <c r="DB32" s="335"/>
      <c r="DC32" s="338"/>
      <c r="DD32" s="288">
        <v>7</v>
      </c>
      <c r="DE32" s="217"/>
      <c r="DF32" s="217"/>
      <c r="DG32" s="217"/>
      <c r="DH32" s="217"/>
      <c r="DI32" s="217"/>
      <c r="DJ32" s="217"/>
      <c r="DK32" s="279"/>
      <c r="DL32" s="288">
        <v>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133</v>
      </c>
      <c r="C33" s="1"/>
      <c r="D33" s="1"/>
      <c r="E33" s="1"/>
      <c r="F33" s="1"/>
      <c r="G33" s="1"/>
      <c r="H33" s="1"/>
      <c r="I33" s="1"/>
      <c r="J33" s="1"/>
      <c r="K33" s="1"/>
      <c r="L33" s="1"/>
      <c r="M33" s="1"/>
      <c r="N33" s="1"/>
      <c r="O33" s="1"/>
      <c r="P33" s="1"/>
      <c r="Q33" s="269"/>
      <c r="R33" s="274">
        <v>64771</v>
      </c>
      <c r="S33" s="217"/>
      <c r="T33" s="217"/>
      <c r="U33" s="217"/>
      <c r="V33" s="217"/>
      <c r="W33" s="217"/>
      <c r="X33" s="217"/>
      <c r="Y33" s="279"/>
      <c r="Z33" s="282">
        <v>0.3</v>
      </c>
      <c r="AA33" s="282"/>
      <c r="AB33" s="282"/>
      <c r="AC33" s="282"/>
      <c r="AD33" s="287">
        <v>1020</v>
      </c>
      <c r="AE33" s="287"/>
      <c r="AF33" s="287"/>
      <c r="AG33" s="287"/>
      <c r="AH33" s="287"/>
      <c r="AI33" s="287"/>
      <c r="AJ33" s="287"/>
      <c r="AK33" s="287"/>
      <c r="AL33" s="283">
        <v>0</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98.9</v>
      </c>
      <c r="BH33" s="312"/>
      <c r="BI33" s="312"/>
      <c r="BJ33" s="312"/>
      <c r="BK33" s="312"/>
      <c r="BL33" s="312"/>
      <c r="BM33" s="294">
        <v>90.2</v>
      </c>
      <c r="BN33" s="312"/>
      <c r="BO33" s="312"/>
      <c r="BP33" s="312"/>
      <c r="BQ33" s="317"/>
      <c r="BR33" s="320">
        <v>99.1</v>
      </c>
      <c r="BS33" s="312"/>
      <c r="BT33" s="312"/>
      <c r="BU33" s="312"/>
      <c r="BV33" s="312"/>
      <c r="BW33" s="312"/>
      <c r="BX33" s="294">
        <v>90.6</v>
      </c>
      <c r="BY33" s="312"/>
      <c r="BZ33" s="312"/>
      <c r="CA33" s="312"/>
      <c r="CB33" s="317"/>
      <c r="CD33" s="261" t="s">
        <v>394</v>
      </c>
      <c r="CE33" s="1"/>
      <c r="CF33" s="1"/>
      <c r="CG33" s="1"/>
      <c r="CH33" s="1"/>
      <c r="CI33" s="1"/>
      <c r="CJ33" s="1"/>
      <c r="CK33" s="1"/>
      <c r="CL33" s="1"/>
      <c r="CM33" s="1"/>
      <c r="CN33" s="1"/>
      <c r="CO33" s="1"/>
      <c r="CP33" s="1"/>
      <c r="CQ33" s="269"/>
      <c r="CR33" s="274">
        <v>10085547</v>
      </c>
      <c r="CS33" s="313"/>
      <c r="CT33" s="313"/>
      <c r="CU33" s="313"/>
      <c r="CV33" s="313"/>
      <c r="CW33" s="313"/>
      <c r="CX33" s="313"/>
      <c r="CY33" s="332"/>
      <c r="CZ33" s="283">
        <v>43</v>
      </c>
      <c r="DA33" s="335"/>
      <c r="DB33" s="335"/>
      <c r="DC33" s="338"/>
      <c r="DD33" s="288">
        <v>8290487</v>
      </c>
      <c r="DE33" s="313"/>
      <c r="DF33" s="313"/>
      <c r="DG33" s="313"/>
      <c r="DH33" s="313"/>
      <c r="DI33" s="313"/>
      <c r="DJ33" s="313"/>
      <c r="DK33" s="332"/>
      <c r="DL33" s="288">
        <v>6460371</v>
      </c>
      <c r="DM33" s="313"/>
      <c r="DN33" s="313"/>
      <c r="DO33" s="313"/>
      <c r="DP33" s="313"/>
      <c r="DQ33" s="313"/>
      <c r="DR33" s="313"/>
      <c r="DS33" s="313"/>
      <c r="DT33" s="313"/>
      <c r="DU33" s="313"/>
      <c r="DV33" s="332"/>
      <c r="DW33" s="283">
        <v>45.8</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151916</v>
      </c>
      <c r="S34" s="217"/>
      <c r="T34" s="217"/>
      <c r="U34" s="217"/>
      <c r="V34" s="217"/>
      <c r="W34" s="217"/>
      <c r="X34" s="217"/>
      <c r="Y34" s="279"/>
      <c r="Z34" s="282">
        <v>0.6</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3029415</v>
      </c>
      <c r="CS34" s="217"/>
      <c r="CT34" s="217"/>
      <c r="CU34" s="217"/>
      <c r="CV34" s="217"/>
      <c r="CW34" s="217"/>
      <c r="CX34" s="217"/>
      <c r="CY34" s="279"/>
      <c r="CZ34" s="283">
        <v>12.9</v>
      </c>
      <c r="DA34" s="335"/>
      <c r="DB34" s="335"/>
      <c r="DC34" s="338"/>
      <c r="DD34" s="288">
        <v>2436642</v>
      </c>
      <c r="DE34" s="217"/>
      <c r="DF34" s="217"/>
      <c r="DG34" s="217"/>
      <c r="DH34" s="217"/>
      <c r="DI34" s="217"/>
      <c r="DJ34" s="217"/>
      <c r="DK34" s="279"/>
      <c r="DL34" s="288">
        <v>2016238</v>
      </c>
      <c r="DM34" s="217"/>
      <c r="DN34" s="217"/>
      <c r="DO34" s="217"/>
      <c r="DP34" s="217"/>
      <c r="DQ34" s="217"/>
      <c r="DR34" s="217"/>
      <c r="DS34" s="217"/>
      <c r="DT34" s="217"/>
      <c r="DU34" s="217"/>
      <c r="DV34" s="279"/>
      <c r="DW34" s="283">
        <v>14.3</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88123</v>
      </c>
      <c r="S35" s="217"/>
      <c r="T35" s="217"/>
      <c r="U35" s="217"/>
      <c r="V35" s="217"/>
      <c r="W35" s="217"/>
      <c r="X35" s="217"/>
      <c r="Y35" s="279"/>
      <c r="Z35" s="282">
        <v>0.4</v>
      </c>
      <c r="AA35" s="282"/>
      <c r="AB35" s="282"/>
      <c r="AC35" s="282"/>
      <c r="AD35" s="287" t="s">
        <v>201</v>
      </c>
      <c r="AE35" s="287"/>
      <c r="AF35" s="287"/>
      <c r="AG35" s="287"/>
      <c r="AH35" s="287"/>
      <c r="AI35" s="287"/>
      <c r="AJ35" s="287"/>
      <c r="AK35" s="287"/>
      <c r="AL35" s="283" t="s">
        <v>201</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315808</v>
      </c>
      <c r="CS35" s="313"/>
      <c r="CT35" s="313"/>
      <c r="CU35" s="313"/>
      <c r="CV35" s="313"/>
      <c r="CW35" s="313"/>
      <c r="CX35" s="313"/>
      <c r="CY35" s="332"/>
      <c r="CZ35" s="283">
        <v>1.3</v>
      </c>
      <c r="DA35" s="335"/>
      <c r="DB35" s="335"/>
      <c r="DC35" s="338"/>
      <c r="DD35" s="288">
        <v>241278</v>
      </c>
      <c r="DE35" s="313"/>
      <c r="DF35" s="313"/>
      <c r="DG35" s="313"/>
      <c r="DH35" s="313"/>
      <c r="DI35" s="313"/>
      <c r="DJ35" s="313"/>
      <c r="DK35" s="332"/>
      <c r="DL35" s="288">
        <v>129471</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2126092</v>
      </c>
      <c r="S36" s="217"/>
      <c r="T36" s="217"/>
      <c r="U36" s="217"/>
      <c r="V36" s="217"/>
      <c r="W36" s="217"/>
      <c r="X36" s="217"/>
      <c r="Y36" s="279"/>
      <c r="Z36" s="282">
        <v>8.5</v>
      </c>
      <c r="AA36" s="282"/>
      <c r="AB36" s="282"/>
      <c r="AC36" s="282"/>
      <c r="AD36" s="287" t="s">
        <v>201</v>
      </c>
      <c r="AE36" s="287"/>
      <c r="AF36" s="287"/>
      <c r="AG36" s="287"/>
      <c r="AH36" s="287"/>
      <c r="AI36" s="287"/>
      <c r="AJ36" s="287"/>
      <c r="AK36" s="287"/>
      <c r="AL36" s="283" t="s">
        <v>201</v>
      </c>
      <c r="AM36" s="238"/>
      <c r="AN36" s="238"/>
      <c r="AO36" s="296"/>
      <c r="AP36" s="95"/>
      <c r="AQ36" s="301" t="s">
        <v>384</v>
      </c>
      <c r="AR36" s="304"/>
      <c r="AS36" s="304"/>
      <c r="AT36" s="304"/>
      <c r="AU36" s="304"/>
      <c r="AV36" s="304"/>
      <c r="AW36" s="304"/>
      <c r="AX36" s="304"/>
      <c r="AY36" s="309"/>
      <c r="AZ36" s="273">
        <v>3405374</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58026</v>
      </c>
      <c r="BW36" s="276"/>
      <c r="BX36" s="276"/>
      <c r="BY36" s="276"/>
      <c r="BZ36" s="276"/>
      <c r="CA36" s="276"/>
      <c r="CB36" s="315"/>
      <c r="CD36" s="261" t="s">
        <v>28</v>
      </c>
      <c r="CE36" s="1"/>
      <c r="CF36" s="1"/>
      <c r="CG36" s="1"/>
      <c r="CH36" s="1"/>
      <c r="CI36" s="1"/>
      <c r="CJ36" s="1"/>
      <c r="CK36" s="1"/>
      <c r="CL36" s="1"/>
      <c r="CM36" s="1"/>
      <c r="CN36" s="1"/>
      <c r="CO36" s="1"/>
      <c r="CP36" s="1"/>
      <c r="CQ36" s="269"/>
      <c r="CR36" s="274">
        <v>4789271</v>
      </c>
      <c r="CS36" s="217"/>
      <c r="CT36" s="217"/>
      <c r="CU36" s="217"/>
      <c r="CV36" s="217"/>
      <c r="CW36" s="217"/>
      <c r="CX36" s="217"/>
      <c r="CY36" s="279"/>
      <c r="CZ36" s="283">
        <v>20.399999999999999</v>
      </c>
      <c r="DA36" s="335"/>
      <c r="DB36" s="335"/>
      <c r="DC36" s="338"/>
      <c r="DD36" s="288">
        <v>4167844</v>
      </c>
      <c r="DE36" s="217"/>
      <c r="DF36" s="217"/>
      <c r="DG36" s="217"/>
      <c r="DH36" s="217"/>
      <c r="DI36" s="217"/>
      <c r="DJ36" s="217"/>
      <c r="DK36" s="279"/>
      <c r="DL36" s="288">
        <v>3181069</v>
      </c>
      <c r="DM36" s="217"/>
      <c r="DN36" s="217"/>
      <c r="DO36" s="217"/>
      <c r="DP36" s="217"/>
      <c r="DQ36" s="217"/>
      <c r="DR36" s="217"/>
      <c r="DS36" s="217"/>
      <c r="DT36" s="217"/>
      <c r="DU36" s="217"/>
      <c r="DV36" s="279"/>
      <c r="DW36" s="283">
        <v>22.6</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555206</v>
      </c>
      <c r="S37" s="217"/>
      <c r="T37" s="217"/>
      <c r="U37" s="217"/>
      <c r="V37" s="217"/>
      <c r="W37" s="217"/>
      <c r="X37" s="217"/>
      <c r="Y37" s="279"/>
      <c r="Z37" s="282">
        <v>2.2000000000000002</v>
      </c>
      <c r="AA37" s="282"/>
      <c r="AB37" s="282"/>
      <c r="AC37" s="282"/>
      <c r="AD37" s="287">
        <v>26244</v>
      </c>
      <c r="AE37" s="287"/>
      <c r="AF37" s="287"/>
      <c r="AG37" s="287"/>
      <c r="AH37" s="287"/>
      <c r="AI37" s="287"/>
      <c r="AJ37" s="287"/>
      <c r="AK37" s="287"/>
      <c r="AL37" s="283">
        <v>0.2</v>
      </c>
      <c r="AM37" s="238"/>
      <c r="AN37" s="238"/>
      <c r="AO37" s="296"/>
      <c r="AQ37" s="302" t="s">
        <v>407</v>
      </c>
      <c r="AR37" s="111"/>
      <c r="AS37" s="111"/>
      <c r="AT37" s="111"/>
      <c r="AU37" s="111"/>
      <c r="AV37" s="111"/>
      <c r="AW37" s="111"/>
      <c r="AX37" s="111"/>
      <c r="AY37" s="310"/>
      <c r="AZ37" s="274">
        <v>1201840</v>
      </c>
      <c r="BA37" s="217"/>
      <c r="BB37" s="217"/>
      <c r="BC37" s="217"/>
      <c r="BD37" s="313"/>
      <c r="BE37" s="313"/>
      <c r="BF37" s="316"/>
      <c r="BG37" s="261" t="s">
        <v>410</v>
      </c>
      <c r="BH37" s="1"/>
      <c r="BI37" s="1"/>
      <c r="BJ37" s="1"/>
      <c r="BK37" s="1"/>
      <c r="BL37" s="1"/>
      <c r="BM37" s="1"/>
      <c r="BN37" s="1"/>
      <c r="BO37" s="1"/>
      <c r="BP37" s="1"/>
      <c r="BQ37" s="1"/>
      <c r="BR37" s="1"/>
      <c r="BS37" s="1"/>
      <c r="BT37" s="1"/>
      <c r="BU37" s="269"/>
      <c r="BV37" s="274">
        <v>41943</v>
      </c>
      <c r="BW37" s="217"/>
      <c r="BX37" s="217"/>
      <c r="BY37" s="217"/>
      <c r="BZ37" s="217"/>
      <c r="CA37" s="217"/>
      <c r="CB37" s="326"/>
      <c r="CD37" s="261" t="s">
        <v>160</v>
      </c>
      <c r="CE37" s="1"/>
      <c r="CF37" s="1"/>
      <c r="CG37" s="1"/>
      <c r="CH37" s="1"/>
      <c r="CI37" s="1"/>
      <c r="CJ37" s="1"/>
      <c r="CK37" s="1"/>
      <c r="CL37" s="1"/>
      <c r="CM37" s="1"/>
      <c r="CN37" s="1"/>
      <c r="CO37" s="1"/>
      <c r="CP37" s="1"/>
      <c r="CQ37" s="269"/>
      <c r="CR37" s="274">
        <v>1195767</v>
      </c>
      <c r="CS37" s="313"/>
      <c r="CT37" s="313"/>
      <c r="CU37" s="313"/>
      <c r="CV37" s="313"/>
      <c r="CW37" s="313"/>
      <c r="CX37" s="313"/>
      <c r="CY37" s="332"/>
      <c r="CZ37" s="283">
        <v>5.0999999999999996</v>
      </c>
      <c r="DA37" s="335"/>
      <c r="DB37" s="335"/>
      <c r="DC37" s="338"/>
      <c r="DD37" s="288">
        <v>1069451</v>
      </c>
      <c r="DE37" s="313"/>
      <c r="DF37" s="313"/>
      <c r="DG37" s="313"/>
      <c r="DH37" s="313"/>
      <c r="DI37" s="313"/>
      <c r="DJ37" s="313"/>
      <c r="DK37" s="332"/>
      <c r="DL37" s="288">
        <v>923465</v>
      </c>
      <c r="DM37" s="313"/>
      <c r="DN37" s="313"/>
      <c r="DO37" s="313"/>
      <c r="DP37" s="313"/>
      <c r="DQ37" s="313"/>
      <c r="DR37" s="313"/>
      <c r="DS37" s="313"/>
      <c r="DT37" s="313"/>
      <c r="DU37" s="313"/>
      <c r="DV37" s="332"/>
      <c r="DW37" s="283">
        <v>6.5</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960471</v>
      </c>
      <c r="S38" s="217"/>
      <c r="T38" s="217"/>
      <c r="U38" s="217"/>
      <c r="V38" s="217"/>
      <c r="W38" s="217"/>
      <c r="X38" s="217"/>
      <c r="Y38" s="279"/>
      <c r="Z38" s="282">
        <v>3.8</v>
      </c>
      <c r="AA38" s="282"/>
      <c r="AB38" s="282"/>
      <c r="AC38" s="282"/>
      <c r="AD38" s="287" t="s">
        <v>201</v>
      </c>
      <c r="AE38" s="287"/>
      <c r="AF38" s="287"/>
      <c r="AG38" s="287"/>
      <c r="AH38" s="287"/>
      <c r="AI38" s="287"/>
      <c r="AJ38" s="287"/>
      <c r="AK38" s="287"/>
      <c r="AL38" s="283" t="s">
        <v>201</v>
      </c>
      <c r="AM38" s="238"/>
      <c r="AN38" s="238"/>
      <c r="AO38" s="296"/>
      <c r="AQ38" s="302" t="s">
        <v>413</v>
      </c>
      <c r="AR38" s="111"/>
      <c r="AS38" s="111"/>
      <c r="AT38" s="111"/>
      <c r="AU38" s="111"/>
      <c r="AV38" s="111"/>
      <c r="AW38" s="111"/>
      <c r="AX38" s="111"/>
      <c r="AY38" s="310"/>
      <c r="AZ38" s="274">
        <v>710310</v>
      </c>
      <c r="BA38" s="217"/>
      <c r="BB38" s="217"/>
      <c r="BC38" s="217"/>
      <c r="BD38" s="313"/>
      <c r="BE38" s="313"/>
      <c r="BF38" s="316"/>
      <c r="BG38" s="261" t="s">
        <v>414</v>
      </c>
      <c r="BH38" s="1"/>
      <c r="BI38" s="1"/>
      <c r="BJ38" s="1"/>
      <c r="BK38" s="1"/>
      <c r="BL38" s="1"/>
      <c r="BM38" s="1"/>
      <c r="BN38" s="1"/>
      <c r="BO38" s="1"/>
      <c r="BP38" s="1"/>
      <c r="BQ38" s="1"/>
      <c r="BR38" s="1"/>
      <c r="BS38" s="1"/>
      <c r="BT38" s="1"/>
      <c r="BU38" s="269"/>
      <c r="BV38" s="274">
        <v>4942</v>
      </c>
      <c r="BW38" s="217"/>
      <c r="BX38" s="217"/>
      <c r="BY38" s="217"/>
      <c r="BZ38" s="217"/>
      <c r="CA38" s="217"/>
      <c r="CB38" s="326"/>
      <c r="CD38" s="261" t="s">
        <v>415</v>
      </c>
      <c r="CE38" s="1"/>
      <c r="CF38" s="1"/>
      <c r="CG38" s="1"/>
      <c r="CH38" s="1"/>
      <c r="CI38" s="1"/>
      <c r="CJ38" s="1"/>
      <c r="CK38" s="1"/>
      <c r="CL38" s="1"/>
      <c r="CM38" s="1"/>
      <c r="CN38" s="1"/>
      <c r="CO38" s="1"/>
      <c r="CP38" s="1"/>
      <c r="CQ38" s="269"/>
      <c r="CR38" s="274">
        <v>1493224</v>
      </c>
      <c r="CS38" s="217"/>
      <c r="CT38" s="217"/>
      <c r="CU38" s="217"/>
      <c r="CV38" s="217"/>
      <c r="CW38" s="217"/>
      <c r="CX38" s="217"/>
      <c r="CY38" s="279"/>
      <c r="CZ38" s="283">
        <v>6.4</v>
      </c>
      <c r="DA38" s="335"/>
      <c r="DB38" s="335"/>
      <c r="DC38" s="338"/>
      <c r="DD38" s="288">
        <v>1224973</v>
      </c>
      <c r="DE38" s="217"/>
      <c r="DF38" s="217"/>
      <c r="DG38" s="217"/>
      <c r="DH38" s="217"/>
      <c r="DI38" s="217"/>
      <c r="DJ38" s="217"/>
      <c r="DK38" s="279"/>
      <c r="DL38" s="288">
        <v>1133593</v>
      </c>
      <c r="DM38" s="217"/>
      <c r="DN38" s="217"/>
      <c r="DO38" s="217"/>
      <c r="DP38" s="217"/>
      <c r="DQ38" s="217"/>
      <c r="DR38" s="217"/>
      <c r="DS38" s="217"/>
      <c r="DT38" s="217"/>
      <c r="DU38" s="217"/>
      <c r="DV38" s="279"/>
      <c r="DW38" s="283">
        <v>8</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32</v>
      </c>
      <c r="AR39" s="111"/>
      <c r="AS39" s="111"/>
      <c r="AT39" s="111"/>
      <c r="AU39" s="111"/>
      <c r="AV39" s="111"/>
      <c r="AW39" s="111"/>
      <c r="AX39" s="111"/>
      <c r="AY39" s="310"/>
      <c r="AZ39" s="274">
        <v>3458</v>
      </c>
      <c r="BA39" s="217"/>
      <c r="BB39" s="217"/>
      <c r="BC39" s="217"/>
      <c r="BD39" s="313"/>
      <c r="BE39" s="313"/>
      <c r="BF39" s="316"/>
      <c r="BG39" s="261" t="s">
        <v>329</v>
      </c>
      <c r="BH39" s="1"/>
      <c r="BI39" s="1"/>
      <c r="BJ39" s="1"/>
      <c r="BK39" s="1"/>
      <c r="BL39" s="1"/>
      <c r="BM39" s="1"/>
      <c r="BN39" s="1"/>
      <c r="BO39" s="1"/>
      <c r="BP39" s="1"/>
      <c r="BQ39" s="1"/>
      <c r="BR39" s="1"/>
      <c r="BS39" s="1"/>
      <c r="BT39" s="1"/>
      <c r="BU39" s="269"/>
      <c r="BV39" s="274">
        <v>7233</v>
      </c>
      <c r="BW39" s="217"/>
      <c r="BX39" s="217"/>
      <c r="BY39" s="217"/>
      <c r="BZ39" s="217"/>
      <c r="CA39" s="217"/>
      <c r="CB39" s="326"/>
      <c r="CD39" s="261" t="s">
        <v>417</v>
      </c>
      <c r="CE39" s="1"/>
      <c r="CF39" s="1"/>
      <c r="CG39" s="1"/>
      <c r="CH39" s="1"/>
      <c r="CI39" s="1"/>
      <c r="CJ39" s="1"/>
      <c r="CK39" s="1"/>
      <c r="CL39" s="1"/>
      <c r="CM39" s="1"/>
      <c r="CN39" s="1"/>
      <c r="CO39" s="1"/>
      <c r="CP39" s="1"/>
      <c r="CQ39" s="269"/>
      <c r="CR39" s="274">
        <v>324009</v>
      </c>
      <c r="CS39" s="313"/>
      <c r="CT39" s="313"/>
      <c r="CU39" s="313"/>
      <c r="CV39" s="313"/>
      <c r="CW39" s="313"/>
      <c r="CX39" s="313"/>
      <c r="CY39" s="332"/>
      <c r="CZ39" s="283">
        <v>1.4</v>
      </c>
      <c r="DA39" s="335"/>
      <c r="DB39" s="335"/>
      <c r="DC39" s="338"/>
      <c r="DD39" s="288">
        <v>201750</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46171</v>
      </c>
      <c r="S40" s="217"/>
      <c r="T40" s="217"/>
      <c r="U40" s="217"/>
      <c r="V40" s="217"/>
      <c r="W40" s="217"/>
      <c r="X40" s="217"/>
      <c r="Y40" s="279"/>
      <c r="Z40" s="282">
        <v>0.2</v>
      </c>
      <c r="AA40" s="282"/>
      <c r="AB40" s="282"/>
      <c r="AC40" s="282"/>
      <c r="AD40" s="287" t="s">
        <v>201</v>
      </c>
      <c r="AE40" s="287"/>
      <c r="AF40" s="287"/>
      <c r="AG40" s="287"/>
      <c r="AH40" s="287"/>
      <c r="AI40" s="287"/>
      <c r="AJ40" s="287"/>
      <c r="AK40" s="287"/>
      <c r="AL40" s="283" t="s">
        <v>201</v>
      </c>
      <c r="AM40" s="238"/>
      <c r="AN40" s="238"/>
      <c r="AO40" s="296"/>
      <c r="AQ40" s="302" t="s">
        <v>302</v>
      </c>
      <c r="AR40" s="111"/>
      <c r="AS40" s="111"/>
      <c r="AT40" s="111"/>
      <c r="AU40" s="111"/>
      <c r="AV40" s="111"/>
      <c r="AW40" s="111"/>
      <c r="AX40" s="111"/>
      <c r="AY40" s="310"/>
      <c r="AZ40" s="274" t="s">
        <v>201</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105</v>
      </c>
      <c r="BW40" s="217"/>
      <c r="BX40" s="217"/>
      <c r="BY40" s="217"/>
      <c r="BZ40" s="217"/>
      <c r="CA40" s="217"/>
      <c r="CB40" s="326"/>
      <c r="CD40" s="261" t="s">
        <v>365</v>
      </c>
      <c r="CE40" s="1"/>
      <c r="CF40" s="1"/>
      <c r="CG40" s="1"/>
      <c r="CH40" s="1"/>
      <c r="CI40" s="1"/>
      <c r="CJ40" s="1"/>
      <c r="CK40" s="1"/>
      <c r="CL40" s="1"/>
      <c r="CM40" s="1"/>
      <c r="CN40" s="1"/>
      <c r="CO40" s="1"/>
      <c r="CP40" s="1"/>
      <c r="CQ40" s="269"/>
      <c r="CR40" s="274">
        <v>133820</v>
      </c>
      <c r="CS40" s="217"/>
      <c r="CT40" s="217"/>
      <c r="CU40" s="217"/>
      <c r="CV40" s="217"/>
      <c r="CW40" s="217"/>
      <c r="CX40" s="217"/>
      <c r="CY40" s="279"/>
      <c r="CZ40" s="283">
        <v>0.6</v>
      </c>
      <c r="DA40" s="335"/>
      <c r="DB40" s="335"/>
      <c r="DC40" s="338"/>
      <c r="DD40" s="288">
        <v>18000</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25140802</v>
      </c>
      <c r="S41" s="277"/>
      <c r="T41" s="277"/>
      <c r="U41" s="277"/>
      <c r="V41" s="277"/>
      <c r="W41" s="277"/>
      <c r="X41" s="277"/>
      <c r="Y41" s="280"/>
      <c r="Z41" s="284">
        <v>100</v>
      </c>
      <c r="AA41" s="284"/>
      <c r="AB41" s="284"/>
      <c r="AC41" s="284"/>
      <c r="AD41" s="289">
        <v>14055599</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212605</v>
      </c>
      <c r="BA41" s="217"/>
      <c r="BB41" s="217"/>
      <c r="BC41" s="217"/>
      <c r="BD41" s="313"/>
      <c r="BE41" s="313"/>
      <c r="BF41" s="316"/>
      <c r="BG41" s="299"/>
      <c r="BH41" s="29"/>
      <c r="BI41" s="29"/>
      <c r="BJ41" s="29"/>
      <c r="BK41" s="29"/>
      <c r="BL41" s="29"/>
      <c r="BM41" s="1" t="s">
        <v>336</v>
      </c>
      <c r="BN41" s="1"/>
      <c r="BO41" s="1"/>
      <c r="BP41" s="1"/>
      <c r="BQ41" s="1"/>
      <c r="BR41" s="1"/>
      <c r="BS41" s="1"/>
      <c r="BT41" s="1"/>
      <c r="BU41" s="269"/>
      <c r="BV41" s="274" t="s">
        <v>201</v>
      </c>
      <c r="BW41" s="217"/>
      <c r="BX41" s="217"/>
      <c r="BY41" s="217"/>
      <c r="BZ41" s="217"/>
      <c r="CA41" s="217"/>
      <c r="CB41" s="326"/>
      <c r="CD41" s="261" t="s">
        <v>282</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1277161</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342</v>
      </c>
      <c r="BW42" s="277"/>
      <c r="BX42" s="277"/>
      <c r="BY42" s="277"/>
      <c r="BZ42" s="277"/>
      <c r="CA42" s="277"/>
      <c r="CB42" s="327"/>
      <c r="CD42" s="261" t="s">
        <v>274</v>
      </c>
      <c r="CE42" s="1"/>
      <c r="CF42" s="1"/>
      <c r="CG42" s="1"/>
      <c r="CH42" s="1"/>
      <c r="CI42" s="1"/>
      <c r="CJ42" s="1"/>
      <c r="CK42" s="1"/>
      <c r="CL42" s="1"/>
      <c r="CM42" s="1"/>
      <c r="CN42" s="1"/>
      <c r="CO42" s="1"/>
      <c r="CP42" s="1"/>
      <c r="CQ42" s="269"/>
      <c r="CR42" s="274">
        <v>3685195</v>
      </c>
      <c r="CS42" s="313"/>
      <c r="CT42" s="313"/>
      <c r="CU42" s="313"/>
      <c r="CV42" s="313"/>
      <c r="CW42" s="313"/>
      <c r="CX42" s="313"/>
      <c r="CY42" s="332"/>
      <c r="CZ42" s="283">
        <v>15.7</v>
      </c>
      <c r="DA42" s="335"/>
      <c r="DB42" s="335"/>
      <c r="DC42" s="338"/>
      <c r="DD42" s="288">
        <v>1012966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83</v>
      </c>
      <c r="CE43" s="1"/>
      <c r="CF43" s="1"/>
      <c r="CG43" s="1"/>
      <c r="CH43" s="1"/>
      <c r="CI43" s="1"/>
      <c r="CJ43" s="1"/>
      <c r="CK43" s="1"/>
      <c r="CL43" s="1"/>
      <c r="CM43" s="1"/>
      <c r="CN43" s="1"/>
      <c r="CO43" s="1"/>
      <c r="CP43" s="1"/>
      <c r="CQ43" s="269"/>
      <c r="CR43" s="274">
        <v>99058</v>
      </c>
      <c r="CS43" s="313"/>
      <c r="CT43" s="313"/>
      <c r="CU43" s="313"/>
      <c r="CV43" s="313"/>
      <c r="CW43" s="313"/>
      <c r="CX43" s="313"/>
      <c r="CY43" s="332"/>
      <c r="CZ43" s="283">
        <v>0.4</v>
      </c>
      <c r="DA43" s="335"/>
      <c r="DB43" s="335"/>
      <c r="DC43" s="338"/>
      <c r="DD43" s="288">
        <v>99058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429</v>
      </c>
      <c r="CG44" s="1"/>
      <c r="CH44" s="1"/>
      <c r="CI44" s="1"/>
      <c r="CJ44" s="1"/>
      <c r="CK44" s="1"/>
      <c r="CL44" s="1"/>
      <c r="CM44" s="1"/>
      <c r="CN44" s="1"/>
      <c r="CO44" s="1"/>
      <c r="CP44" s="1"/>
      <c r="CQ44" s="269"/>
      <c r="CR44" s="274">
        <v>3378269</v>
      </c>
      <c r="CS44" s="217"/>
      <c r="CT44" s="217"/>
      <c r="CU44" s="217"/>
      <c r="CV44" s="217"/>
      <c r="CW44" s="217"/>
      <c r="CX44" s="217"/>
      <c r="CY44" s="279"/>
      <c r="CZ44" s="283">
        <v>14.4</v>
      </c>
      <c r="DA44" s="238"/>
      <c r="DB44" s="238"/>
      <c r="DC44" s="285"/>
      <c r="DD44" s="288">
        <v>873509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2266974</v>
      </c>
      <c r="CS45" s="313"/>
      <c r="CT45" s="313"/>
      <c r="CU45" s="313"/>
      <c r="CV45" s="313"/>
      <c r="CW45" s="313"/>
      <c r="CX45" s="313"/>
      <c r="CY45" s="332"/>
      <c r="CZ45" s="283">
        <v>9.6999999999999993</v>
      </c>
      <c r="DA45" s="335"/>
      <c r="DB45" s="335"/>
      <c r="DC45" s="338"/>
      <c r="DD45" s="288">
        <v>368876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808155</v>
      </c>
      <c r="CS46" s="217"/>
      <c r="CT46" s="217"/>
      <c r="CU46" s="217"/>
      <c r="CV46" s="217"/>
      <c r="CW46" s="217"/>
      <c r="CX46" s="217"/>
      <c r="CY46" s="279"/>
      <c r="CZ46" s="283">
        <v>3.4</v>
      </c>
      <c r="DA46" s="238"/>
      <c r="DB46" s="238"/>
      <c r="DC46" s="285"/>
      <c r="DD46" s="288">
        <v>436936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306926</v>
      </c>
      <c r="CS47" s="313"/>
      <c r="CT47" s="313"/>
      <c r="CU47" s="313"/>
      <c r="CV47" s="313"/>
      <c r="CW47" s="313"/>
      <c r="CX47" s="313"/>
      <c r="CY47" s="332"/>
      <c r="CZ47" s="283">
        <v>1.3</v>
      </c>
      <c r="DA47" s="335"/>
      <c r="DB47" s="335"/>
      <c r="DC47" s="338"/>
      <c r="DD47" s="288">
        <v>139457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195</v>
      </c>
      <c r="CE49" s="267"/>
      <c r="CF49" s="267"/>
      <c r="CG49" s="267"/>
      <c r="CH49" s="267"/>
      <c r="CI49" s="267"/>
      <c r="CJ49" s="267"/>
      <c r="CK49" s="267"/>
      <c r="CL49" s="267"/>
      <c r="CM49" s="267"/>
      <c r="CN49" s="267"/>
      <c r="CO49" s="267"/>
      <c r="CP49" s="267"/>
      <c r="CQ49" s="271"/>
      <c r="CR49" s="275">
        <v>23472980</v>
      </c>
      <c r="CS49" s="312"/>
      <c r="CT49" s="312"/>
      <c r="CU49" s="312"/>
      <c r="CV49" s="312"/>
      <c r="CW49" s="312"/>
      <c r="CX49" s="312"/>
      <c r="CY49" s="333"/>
      <c r="CZ49" s="292">
        <v>100</v>
      </c>
      <c r="DA49" s="336"/>
      <c r="DB49" s="336"/>
      <c r="DC49" s="339"/>
      <c r="DD49" s="342">
        <v>16285152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7t1+3xtN8Orhu/NuVq2ENiDIpQji0QS0G3/bwXr+rHtvcFnNjk73jeuJdHk6E2zT8fSNkzw7WTIm2ra3ajwmQ==" saltValue="Fbk83fps/r6QQqPaL0hy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8" scale="9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190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181</v>
      </c>
      <c r="R5" s="447"/>
      <c r="S5" s="447"/>
      <c r="T5" s="447"/>
      <c r="U5" s="458"/>
      <c r="V5" s="435" t="s">
        <v>439</v>
      </c>
      <c r="W5" s="447"/>
      <c r="X5" s="447"/>
      <c r="Y5" s="447"/>
      <c r="Z5" s="458"/>
      <c r="AA5" s="435" t="s">
        <v>440</v>
      </c>
      <c r="AB5" s="447"/>
      <c r="AC5" s="447"/>
      <c r="AD5" s="447"/>
      <c r="AE5" s="447"/>
      <c r="AF5" s="504" t="s">
        <v>178</v>
      </c>
      <c r="AG5" s="447"/>
      <c r="AH5" s="447"/>
      <c r="AI5" s="447"/>
      <c r="AJ5" s="522"/>
      <c r="AK5" s="447" t="s">
        <v>441</v>
      </c>
      <c r="AL5" s="447"/>
      <c r="AM5" s="447"/>
      <c r="AN5" s="447"/>
      <c r="AO5" s="458"/>
      <c r="AP5" s="435" t="s">
        <v>442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231</v>
      </c>
      <c r="CN5" s="447"/>
      <c r="CO5" s="447"/>
      <c r="CP5" s="447"/>
      <c r="CQ5" s="458"/>
      <c r="CR5" s="435" t="s">
        <v>244</v>
      </c>
      <c r="CS5" s="447"/>
      <c r="CT5" s="447"/>
      <c r="CU5" s="447"/>
      <c r="CV5" s="458"/>
      <c r="CW5" s="435" t="s">
        <v>52</v>
      </c>
      <c r="CX5" s="447"/>
      <c r="CY5" s="447"/>
      <c r="CZ5" s="447"/>
      <c r="DA5" s="458"/>
      <c r="DB5" s="435" t="s">
        <v>405</v>
      </c>
      <c r="DC5" s="447"/>
      <c r="DD5" s="447"/>
      <c r="DE5" s="447"/>
      <c r="DF5" s="458"/>
      <c r="DG5" s="700" t="s">
        <v>240</v>
      </c>
      <c r="DH5" s="703"/>
      <c r="DI5" s="703"/>
      <c r="DJ5" s="703"/>
      <c r="DK5" s="708"/>
      <c r="DL5" s="700" t="s">
        <v>447</v>
      </c>
      <c r="DM5" s="703"/>
      <c r="DN5" s="703"/>
      <c r="DO5" s="703"/>
      <c r="DP5" s="708"/>
      <c r="DQ5" s="435" t="s">
        <v>448</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25131</v>
      </c>
      <c r="R7" s="449"/>
      <c r="S7" s="449"/>
      <c r="T7" s="449"/>
      <c r="U7" s="449"/>
      <c r="V7" s="449">
        <v>23466</v>
      </c>
      <c r="W7" s="449"/>
      <c r="X7" s="449"/>
      <c r="Y7" s="449"/>
      <c r="Z7" s="449"/>
      <c r="AA7" s="449">
        <v>1665</v>
      </c>
      <c r="AB7" s="449"/>
      <c r="AC7" s="449"/>
      <c r="AD7" s="449"/>
      <c r="AE7" s="492"/>
      <c r="AF7" s="506">
        <v>1571</v>
      </c>
      <c r="AG7" s="519"/>
      <c r="AH7" s="519"/>
      <c r="AI7" s="519"/>
      <c r="AJ7" s="524"/>
      <c r="AK7" s="532">
        <v>88</v>
      </c>
      <c r="AL7" s="449"/>
      <c r="AM7" s="449"/>
      <c r="AN7" s="449"/>
      <c r="AO7" s="449"/>
      <c r="AP7" s="449">
        <v>19522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546</v>
      </c>
      <c r="BT7" s="419"/>
      <c r="BU7" s="419"/>
      <c r="BV7" s="419"/>
      <c r="BW7" s="419"/>
      <c r="BX7" s="419"/>
      <c r="BY7" s="419"/>
      <c r="BZ7" s="419"/>
      <c r="CA7" s="419"/>
      <c r="CB7" s="419"/>
      <c r="CC7" s="419"/>
      <c r="CD7" s="419"/>
      <c r="CE7" s="419"/>
      <c r="CF7" s="419"/>
      <c r="CG7" s="431"/>
      <c r="CH7" s="663">
        <v>9</v>
      </c>
      <c r="CI7" s="666"/>
      <c r="CJ7" s="666"/>
      <c r="CK7" s="666"/>
      <c r="CL7" s="681"/>
      <c r="CM7" s="663">
        <v>455</v>
      </c>
      <c r="CN7" s="666"/>
      <c r="CO7" s="666"/>
      <c r="CP7" s="666"/>
      <c r="CQ7" s="681"/>
      <c r="CR7" s="663">
        <v>5</v>
      </c>
      <c r="CS7" s="666"/>
      <c r="CT7" s="666"/>
      <c r="CU7" s="666"/>
      <c r="CV7" s="681"/>
      <c r="CW7" s="663" t="s">
        <v>201</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452</v>
      </c>
      <c r="C8" s="420"/>
      <c r="D8" s="420"/>
      <c r="E8" s="420"/>
      <c r="F8" s="420"/>
      <c r="G8" s="420"/>
      <c r="H8" s="420"/>
      <c r="I8" s="420"/>
      <c r="J8" s="420"/>
      <c r="K8" s="420"/>
      <c r="L8" s="420"/>
      <c r="M8" s="420"/>
      <c r="N8" s="420"/>
      <c r="O8" s="420"/>
      <c r="P8" s="432"/>
      <c r="Q8" s="438">
        <v>10</v>
      </c>
      <c r="R8" s="450"/>
      <c r="S8" s="450"/>
      <c r="T8" s="450"/>
      <c r="U8" s="450"/>
      <c r="V8" s="450">
        <v>7</v>
      </c>
      <c r="W8" s="450"/>
      <c r="X8" s="450"/>
      <c r="Y8" s="450"/>
      <c r="Z8" s="450"/>
      <c r="AA8" s="450">
        <v>3</v>
      </c>
      <c r="AB8" s="450"/>
      <c r="AC8" s="450"/>
      <c r="AD8" s="450"/>
      <c r="AE8" s="461"/>
      <c r="AF8" s="507">
        <v>3</v>
      </c>
      <c r="AG8" s="456"/>
      <c r="AH8" s="456"/>
      <c r="AI8" s="456"/>
      <c r="AJ8" s="525"/>
      <c r="AK8" s="460" t="s">
        <v>201</v>
      </c>
      <c r="AL8" s="450"/>
      <c r="AM8" s="450"/>
      <c r="AN8" s="450"/>
      <c r="AO8" s="450"/>
      <c r="AP8" s="450">
        <v>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547</v>
      </c>
      <c r="BT8" s="420"/>
      <c r="BU8" s="420"/>
      <c r="BV8" s="420"/>
      <c r="BW8" s="420"/>
      <c r="BX8" s="420"/>
      <c r="BY8" s="420"/>
      <c r="BZ8" s="420"/>
      <c r="CA8" s="420"/>
      <c r="CB8" s="420"/>
      <c r="CC8" s="420"/>
      <c r="CD8" s="420"/>
      <c r="CE8" s="420"/>
      <c r="CF8" s="420"/>
      <c r="CG8" s="432"/>
      <c r="CH8" s="444">
        <v>1</v>
      </c>
      <c r="CI8" s="456"/>
      <c r="CJ8" s="456"/>
      <c r="CK8" s="456"/>
      <c r="CL8" s="682"/>
      <c r="CM8" s="444">
        <v>117</v>
      </c>
      <c r="CN8" s="456"/>
      <c r="CO8" s="456"/>
      <c r="CP8" s="456"/>
      <c r="CQ8" s="682"/>
      <c r="CR8" s="444">
        <v>31</v>
      </c>
      <c r="CS8" s="456"/>
      <c r="CT8" s="456"/>
      <c r="CU8" s="456"/>
      <c r="CV8" s="682"/>
      <c r="CW8" s="444">
        <v>245</v>
      </c>
      <c r="CX8" s="456"/>
      <c r="CY8" s="456"/>
      <c r="CZ8" s="456"/>
      <c r="DA8" s="682"/>
      <c r="DB8" s="444" t="s">
        <v>201</v>
      </c>
      <c r="DC8" s="456"/>
      <c r="DD8" s="456"/>
      <c r="DE8" s="456"/>
      <c r="DF8" s="682"/>
      <c r="DG8" s="444" t="s">
        <v>201</v>
      </c>
      <c r="DH8" s="456"/>
      <c r="DI8" s="456"/>
      <c r="DJ8" s="456"/>
      <c r="DK8" s="682"/>
      <c r="DL8" s="444" t="s">
        <v>201</v>
      </c>
      <c r="DM8" s="456"/>
      <c r="DN8" s="456"/>
      <c r="DO8" s="456"/>
      <c r="DP8" s="682"/>
      <c r="DQ8" s="444" t="s">
        <v>201</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548</v>
      </c>
      <c r="BT9" s="420"/>
      <c r="BU9" s="420"/>
      <c r="BV9" s="420"/>
      <c r="BW9" s="420"/>
      <c r="BX9" s="420"/>
      <c r="BY9" s="420"/>
      <c r="BZ9" s="420"/>
      <c r="CA9" s="420"/>
      <c r="CB9" s="420"/>
      <c r="CC9" s="420"/>
      <c r="CD9" s="420"/>
      <c r="CE9" s="420"/>
      <c r="CF9" s="420"/>
      <c r="CG9" s="432"/>
      <c r="CH9" s="444">
        <v>2</v>
      </c>
      <c r="CI9" s="456"/>
      <c r="CJ9" s="456"/>
      <c r="CK9" s="456"/>
      <c r="CL9" s="682"/>
      <c r="CM9" s="444">
        <v>125</v>
      </c>
      <c r="CN9" s="456"/>
      <c r="CO9" s="456"/>
      <c r="CP9" s="456"/>
      <c r="CQ9" s="682"/>
      <c r="CR9" s="444">
        <v>111</v>
      </c>
      <c r="CS9" s="456"/>
      <c r="CT9" s="456"/>
      <c r="CU9" s="456"/>
      <c r="CV9" s="682"/>
      <c r="CW9" s="444">
        <v>59</v>
      </c>
      <c r="CX9" s="456"/>
      <c r="CY9" s="456"/>
      <c r="CZ9" s="456"/>
      <c r="DA9" s="682"/>
      <c r="DB9" s="444" t="s">
        <v>201</v>
      </c>
      <c r="DC9" s="456"/>
      <c r="DD9" s="456"/>
      <c r="DE9" s="456"/>
      <c r="DF9" s="682"/>
      <c r="DG9" s="444" t="s">
        <v>201</v>
      </c>
      <c r="DH9" s="456"/>
      <c r="DI9" s="456"/>
      <c r="DJ9" s="456"/>
      <c r="DK9" s="682"/>
      <c r="DL9" s="444" t="s">
        <v>201</v>
      </c>
      <c r="DM9" s="456"/>
      <c r="DN9" s="456"/>
      <c r="DO9" s="456"/>
      <c r="DP9" s="682"/>
      <c r="DQ9" s="444" t="s">
        <v>201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549</v>
      </c>
      <c r="BT10" s="420"/>
      <c r="BU10" s="420"/>
      <c r="BV10" s="420"/>
      <c r="BW10" s="420"/>
      <c r="BX10" s="420"/>
      <c r="BY10" s="420"/>
      <c r="BZ10" s="420"/>
      <c r="CA10" s="420"/>
      <c r="CB10" s="420"/>
      <c r="CC10" s="420"/>
      <c r="CD10" s="420"/>
      <c r="CE10" s="420"/>
      <c r="CF10" s="420"/>
      <c r="CG10" s="432"/>
      <c r="CH10" s="444">
        <v>5</v>
      </c>
      <c r="CI10" s="456"/>
      <c r="CJ10" s="456"/>
      <c r="CK10" s="456"/>
      <c r="CL10" s="682"/>
      <c r="CM10" s="444">
        <v>15</v>
      </c>
      <c r="CN10" s="456"/>
      <c r="CO10" s="456"/>
      <c r="CP10" s="456"/>
      <c r="CQ10" s="682"/>
      <c r="CR10" s="444">
        <v>3</v>
      </c>
      <c r="CS10" s="456"/>
      <c r="CT10" s="456"/>
      <c r="CU10" s="456"/>
      <c r="CV10" s="682"/>
      <c r="CW10" s="444" t="s">
        <v>201</v>
      </c>
      <c r="CX10" s="456"/>
      <c r="CY10" s="456"/>
      <c r="CZ10" s="456"/>
      <c r="DA10" s="682"/>
      <c r="DB10" s="444" t="s">
        <v>201</v>
      </c>
      <c r="DC10" s="456"/>
      <c r="DD10" s="456"/>
      <c r="DE10" s="456"/>
      <c r="DF10" s="682"/>
      <c r="DG10" s="444" t="s">
        <v>201</v>
      </c>
      <c r="DH10" s="456"/>
      <c r="DI10" s="456"/>
      <c r="DJ10" s="456"/>
      <c r="DK10" s="682"/>
      <c r="DL10" s="444" t="s">
        <v>201</v>
      </c>
      <c r="DM10" s="456"/>
      <c r="DN10" s="456"/>
      <c r="DO10" s="456"/>
      <c r="DP10" s="682"/>
      <c r="DQ10" s="444" t="s">
        <v>201</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214</v>
      </c>
      <c r="BT11" s="420"/>
      <c r="BU11" s="420"/>
      <c r="BV11" s="420"/>
      <c r="BW11" s="420"/>
      <c r="BX11" s="420"/>
      <c r="BY11" s="420"/>
      <c r="BZ11" s="420"/>
      <c r="CA11" s="420"/>
      <c r="CB11" s="420"/>
      <c r="CC11" s="420"/>
      <c r="CD11" s="420"/>
      <c r="CE11" s="420"/>
      <c r="CF11" s="420"/>
      <c r="CG11" s="432"/>
      <c r="CH11" s="444">
        <v>4</v>
      </c>
      <c r="CI11" s="456"/>
      <c r="CJ11" s="456"/>
      <c r="CK11" s="456"/>
      <c r="CL11" s="682"/>
      <c r="CM11" s="444">
        <v>115</v>
      </c>
      <c r="CN11" s="456"/>
      <c r="CO11" s="456"/>
      <c r="CP11" s="456"/>
      <c r="CQ11" s="682"/>
      <c r="CR11" s="444">
        <v>45</v>
      </c>
      <c r="CS11" s="456"/>
      <c r="CT11" s="456"/>
      <c r="CU11" s="456"/>
      <c r="CV11" s="682"/>
      <c r="CW11" s="444" t="s">
        <v>201</v>
      </c>
      <c r="CX11" s="456"/>
      <c r="CY11" s="456"/>
      <c r="CZ11" s="456"/>
      <c r="DA11" s="682"/>
      <c r="DB11" s="444" t="s">
        <v>201</v>
      </c>
      <c r="DC11" s="456"/>
      <c r="DD11" s="456"/>
      <c r="DE11" s="456"/>
      <c r="DF11" s="682"/>
      <c r="DG11" s="444" t="s">
        <v>201</v>
      </c>
      <c r="DH11" s="456"/>
      <c r="DI11" s="456"/>
      <c r="DJ11" s="456"/>
      <c r="DK11" s="682"/>
      <c r="DL11" s="444" t="s">
        <v>201</v>
      </c>
      <c r="DM11" s="456"/>
      <c r="DN11" s="456"/>
      <c r="DO11" s="456"/>
      <c r="DP11" s="682"/>
      <c r="DQ11" s="444" t="s">
        <v>201</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550</v>
      </c>
      <c r="BT12" s="420"/>
      <c r="BU12" s="420"/>
      <c r="BV12" s="420"/>
      <c r="BW12" s="420"/>
      <c r="BX12" s="420"/>
      <c r="BY12" s="420"/>
      <c r="BZ12" s="420"/>
      <c r="CA12" s="420"/>
      <c r="CB12" s="420"/>
      <c r="CC12" s="420"/>
      <c r="CD12" s="420"/>
      <c r="CE12" s="420"/>
      <c r="CF12" s="420"/>
      <c r="CG12" s="432"/>
      <c r="CH12" s="444">
        <v>0</v>
      </c>
      <c r="CI12" s="456"/>
      <c r="CJ12" s="456"/>
      <c r="CK12" s="456"/>
      <c r="CL12" s="682"/>
      <c r="CM12" s="444">
        <v>66</v>
      </c>
      <c r="CN12" s="456"/>
      <c r="CO12" s="456"/>
      <c r="CP12" s="456"/>
      <c r="CQ12" s="682"/>
      <c r="CR12" s="444">
        <v>43</v>
      </c>
      <c r="CS12" s="456"/>
      <c r="CT12" s="456"/>
      <c r="CU12" s="456"/>
      <c r="CV12" s="682"/>
      <c r="CW12" s="444">
        <v>0</v>
      </c>
      <c r="CX12" s="456"/>
      <c r="CY12" s="456"/>
      <c r="CZ12" s="456"/>
      <c r="DA12" s="682"/>
      <c r="DB12" s="444" t="s">
        <v>201</v>
      </c>
      <c r="DC12" s="456"/>
      <c r="DD12" s="456"/>
      <c r="DE12" s="456"/>
      <c r="DF12" s="682"/>
      <c r="DG12" s="444" t="s">
        <v>201</v>
      </c>
      <c r="DH12" s="456"/>
      <c r="DI12" s="456"/>
      <c r="DJ12" s="456"/>
      <c r="DK12" s="682"/>
      <c r="DL12" s="444" t="s">
        <v>201</v>
      </c>
      <c r="DM12" s="456"/>
      <c r="DN12" s="456"/>
      <c r="DO12" s="456"/>
      <c r="DP12" s="682"/>
      <c r="DQ12" s="444" t="s">
        <v>201</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299</v>
      </c>
      <c r="C23" s="421"/>
      <c r="D23" s="421"/>
      <c r="E23" s="421"/>
      <c r="F23" s="421"/>
      <c r="G23" s="421"/>
      <c r="H23" s="421"/>
      <c r="I23" s="421"/>
      <c r="J23" s="421"/>
      <c r="K23" s="421"/>
      <c r="L23" s="421"/>
      <c r="M23" s="421"/>
      <c r="N23" s="421"/>
      <c r="O23" s="421"/>
      <c r="P23" s="433"/>
      <c r="Q23" s="440">
        <v>25141</v>
      </c>
      <c r="R23" s="452"/>
      <c r="S23" s="452"/>
      <c r="T23" s="452"/>
      <c r="U23" s="452"/>
      <c r="V23" s="452">
        <v>23473</v>
      </c>
      <c r="W23" s="452"/>
      <c r="X23" s="452"/>
      <c r="Y23" s="452"/>
      <c r="Z23" s="452"/>
      <c r="AA23" s="452">
        <v>1668</v>
      </c>
      <c r="AB23" s="452"/>
      <c r="AC23" s="452"/>
      <c r="AD23" s="452"/>
      <c r="AE23" s="494"/>
      <c r="AF23" s="508">
        <v>1574</v>
      </c>
      <c r="AG23" s="452"/>
      <c r="AH23" s="452"/>
      <c r="AI23" s="452"/>
      <c r="AJ23" s="526"/>
      <c r="AK23" s="534"/>
      <c r="AL23" s="455"/>
      <c r="AM23" s="455"/>
      <c r="AN23" s="455"/>
      <c r="AO23" s="455"/>
      <c r="AP23" s="452">
        <v>19525</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248</v>
      </c>
      <c r="AG26" s="520"/>
      <c r="AH26" s="520"/>
      <c r="AI26" s="520"/>
      <c r="AJ26" s="527"/>
      <c r="AK26" s="447" t="s">
        <v>385</v>
      </c>
      <c r="AL26" s="447"/>
      <c r="AM26" s="447"/>
      <c r="AN26" s="447"/>
      <c r="AO26" s="458"/>
      <c r="AP26" s="435" t="s">
        <v>352</v>
      </c>
      <c r="AQ26" s="447"/>
      <c r="AR26" s="447"/>
      <c r="AS26" s="447"/>
      <c r="AT26" s="458"/>
      <c r="AU26" s="435" t="s">
        <v>458</v>
      </c>
      <c r="AV26" s="447"/>
      <c r="AW26" s="447"/>
      <c r="AX26" s="447"/>
      <c r="AY26" s="458"/>
      <c r="AZ26" s="435" t="s">
        <v>459</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3604</v>
      </c>
      <c r="R28" s="453"/>
      <c r="S28" s="453"/>
      <c r="T28" s="453"/>
      <c r="U28" s="453"/>
      <c r="V28" s="453">
        <v>3546</v>
      </c>
      <c r="W28" s="453"/>
      <c r="X28" s="453"/>
      <c r="Y28" s="453"/>
      <c r="Z28" s="453"/>
      <c r="AA28" s="453">
        <v>58</v>
      </c>
      <c r="AB28" s="453"/>
      <c r="AC28" s="453"/>
      <c r="AD28" s="453"/>
      <c r="AE28" s="495"/>
      <c r="AF28" s="511">
        <v>58</v>
      </c>
      <c r="AG28" s="453"/>
      <c r="AH28" s="453"/>
      <c r="AI28" s="453"/>
      <c r="AJ28" s="529"/>
      <c r="AK28" s="535">
        <v>234</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462</v>
      </c>
      <c r="C29" s="420"/>
      <c r="D29" s="420"/>
      <c r="E29" s="420"/>
      <c r="F29" s="420"/>
      <c r="G29" s="420"/>
      <c r="H29" s="420"/>
      <c r="I29" s="420"/>
      <c r="J29" s="420"/>
      <c r="K29" s="420"/>
      <c r="L29" s="420"/>
      <c r="M29" s="420"/>
      <c r="N29" s="420"/>
      <c r="O29" s="420"/>
      <c r="P29" s="432"/>
      <c r="Q29" s="438">
        <v>768</v>
      </c>
      <c r="R29" s="450"/>
      <c r="S29" s="450"/>
      <c r="T29" s="450"/>
      <c r="U29" s="450"/>
      <c r="V29" s="450">
        <v>766</v>
      </c>
      <c r="W29" s="450"/>
      <c r="X29" s="450"/>
      <c r="Y29" s="450"/>
      <c r="Z29" s="450"/>
      <c r="AA29" s="450">
        <v>2</v>
      </c>
      <c r="AB29" s="450"/>
      <c r="AC29" s="450"/>
      <c r="AD29" s="450"/>
      <c r="AE29" s="461"/>
      <c r="AF29" s="507">
        <v>2</v>
      </c>
      <c r="AG29" s="456"/>
      <c r="AH29" s="456"/>
      <c r="AI29" s="456"/>
      <c r="AJ29" s="525"/>
      <c r="AK29" s="460">
        <v>149</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1019</v>
      </c>
      <c r="R30" s="450"/>
      <c r="S30" s="450"/>
      <c r="T30" s="450"/>
      <c r="U30" s="450"/>
      <c r="V30" s="450">
        <v>872</v>
      </c>
      <c r="W30" s="450"/>
      <c r="X30" s="450"/>
      <c r="Y30" s="450"/>
      <c r="Z30" s="450"/>
      <c r="AA30" s="450">
        <v>147</v>
      </c>
      <c r="AB30" s="450"/>
      <c r="AC30" s="450"/>
      <c r="AD30" s="450"/>
      <c r="AE30" s="461"/>
      <c r="AF30" s="507">
        <v>1728</v>
      </c>
      <c r="AG30" s="456"/>
      <c r="AH30" s="456"/>
      <c r="AI30" s="456"/>
      <c r="AJ30" s="525"/>
      <c r="AK30" s="460" t="s">
        <v>201</v>
      </c>
      <c r="AL30" s="450"/>
      <c r="AM30" s="450"/>
      <c r="AN30" s="450"/>
      <c r="AO30" s="450"/>
      <c r="AP30" s="450">
        <v>1840</v>
      </c>
      <c r="AQ30" s="450"/>
      <c r="AR30" s="450"/>
      <c r="AS30" s="450"/>
      <c r="AT30" s="450"/>
      <c r="AU30" s="450" t="s">
        <v>201</v>
      </c>
      <c r="AV30" s="450"/>
      <c r="AW30" s="450"/>
      <c r="AX30" s="450"/>
      <c r="AY30" s="450"/>
      <c r="AZ30" s="597" t="s">
        <v>201</v>
      </c>
      <c r="BA30" s="597"/>
      <c r="BB30" s="597"/>
      <c r="BC30" s="597"/>
      <c r="BD30" s="597"/>
      <c r="BE30" s="565" t="s">
        <v>465</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20</v>
      </c>
      <c r="R31" s="450"/>
      <c r="S31" s="450"/>
      <c r="T31" s="450"/>
      <c r="U31" s="450"/>
      <c r="V31" s="450">
        <v>13</v>
      </c>
      <c r="W31" s="450"/>
      <c r="X31" s="450"/>
      <c r="Y31" s="450"/>
      <c r="Z31" s="450"/>
      <c r="AA31" s="450">
        <v>6</v>
      </c>
      <c r="AB31" s="450"/>
      <c r="AC31" s="450"/>
      <c r="AD31" s="450"/>
      <c r="AE31" s="461"/>
      <c r="AF31" s="507">
        <v>59</v>
      </c>
      <c r="AG31" s="456"/>
      <c r="AH31" s="456"/>
      <c r="AI31" s="456"/>
      <c r="AJ31" s="525"/>
      <c r="AK31" s="460" t="s">
        <v>201</v>
      </c>
      <c r="AL31" s="450"/>
      <c r="AM31" s="450"/>
      <c r="AN31" s="450"/>
      <c r="AO31" s="450"/>
      <c r="AP31" s="450">
        <v>131</v>
      </c>
      <c r="AQ31" s="450"/>
      <c r="AR31" s="450"/>
      <c r="AS31" s="450"/>
      <c r="AT31" s="450"/>
      <c r="AU31" s="450" t="s">
        <v>201</v>
      </c>
      <c r="AV31" s="450"/>
      <c r="AW31" s="450"/>
      <c r="AX31" s="450"/>
      <c r="AY31" s="450"/>
      <c r="AZ31" s="597" t="s">
        <v>201</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360</v>
      </c>
      <c r="C32" s="420"/>
      <c r="D32" s="420"/>
      <c r="E32" s="420"/>
      <c r="F32" s="420"/>
      <c r="G32" s="420"/>
      <c r="H32" s="420"/>
      <c r="I32" s="420"/>
      <c r="J32" s="420"/>
      <c r="K32" s="420"/>
      <c r="L32" s="420"/>
      <c r="M32" s="420"/>
      <c r="N32" s="420"/>
      <c r="O32" s="420"/>
      <c r="P32" s="432"/>
      <c r="Q32" s="438">
        <v>1470</v>
      </c>
      <c r="R32" s="450"/>
      <c r="S32" s="450"/>
      <c r="T32" s="450"/>
      <c r="U32" s="450"/>
      <c r="V32" s="450">
        <v>1395</v>
      </c>
      <c r="W32" s="450"/>
      <c r="X32" s="450"/>
      <c r="Y32" s="450"/>
      <c r="Z32" s="450"/>
      <c r="AA32" s="450">
        <v>75</v>
      </c>
      <c r="AB32" s="450"/>
      <c r="AC32" s="450"/>
      <c r="AD32" s="450"/>
      <c r="AE32" s="461"/>
      <c r="AF32" s="507">
        <v>758</v>
      </c>
      <c r="AG32" s="456"/>
      <c r="AH32" s="456"/>
      <c r="AI32" s="456"/>
      <c r="AJ32" s="525"/>
      <c r="AK32" s="460">
        <v>710</v>
      </c>
      <c r="AL32" s="450"/>
      <c r="AM32" s="450"/>
      <c r="AN32" s="450"/>
      <c r="AO32" s="450"/>
      <c r="AP32" s="450">
        <v>13909</v>
      </c>
      <c r="AQ32" s="450"/>
      <c r="AR32" s="450"/>
      <c r="AS32" s="450"/>
      <c r="AT32" s="450"/>
      <c r="AU32" s="450">
        <v>8262</v>
      </c>
      <c r="AV32" s="450"/>
      <c r="AW32" s="450"/>
      <c r="AX32" s="450"/>
      <c r="AY32" s="450"/>
      <c r="AZ32" s="597" t="s">
        <v>201</v>
      </c>
      <c r="BA32" s="597"/>
      <c r="BB32" s="597"/>
      <c r="BC32" s="597"/>
      <c r="BD32" s="597"/>
      <c r="BE32" s="565" t="s">
        <v>465</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466</v>
      </c>
      <c r="C33" s="420"/>
      <c r="D33" s="420"/>
      <c r="E33" s="420"/>
      <c r="F33" s="420"/>
      <c r="G33" s="420"/>
      <c r="H33" s="420"/>
      <c r="I33" s="420"/>
      <c r="J33" s="420"/>
      <c r="K33" s="420"/>
      <c r="L33" s="420"/>
      <c r="M33" s="420"/>
      <c r="N33" s="420"/>
      <c r="O33" s="420"/>
      <c r="P33" s="432"/>
      <c r="Q33" s="438">
        <v>11607</v>
      </c>
      <c r="R33" s="450"/>
      <c r="S33" s="450"/>
      <c r="T33" s="450"/>
      <c r="U33" s="450"/>
      <c r="V33" s="450">
        <v>12004</v>
      </c>
      <c r="W33" s="450"/>
      <c r="X33" s="450"/>
      <c r="Y33" s="450"/>
      <c r="Z33" s="450"/>
      <c r="AA33" s="450">
        <v>-397</v>
      </c>
      <c r="AB33" s="450"/>
      <c r="AC33" s="450"/>
      <c r="AD33" s="450"/>
      <c r="AE33" s="461"/>
      <c r="AF33" s="507">
        <v>2236</v>
      </c>
      <c r="AG33" s="456"/>
      <c r="AH33" s="456"/>
      <c r="AI33" s="456"/>
      <c r="AJ33" s="525"/>
      <c r="AK33" s="460">
        <v>1202</v>
      </c>
      <c r="AL33" s="450"/>
      <c r="AM33" s="450"/>
      <c r="AN33" s="450"/>
      <c r="AO33" s="450"/>
      <c r="AP33" s="450">
        <v>7078</v>
      </c>
      <c r="AQ33" s="450"/>
      <c r="AR33" s="450"/>
      <c r="AS33" s="450"/>
      <c r="AT33" s="450"/>
      <c r="AU33" s="450">
        <v>4084</v>
      </c>
      <c r="AV33" s="450"/>
      <c r="AW33" s="450"/>
      <c r="AX33" s="450"/>
      <c r="AY33" s="450"/>
      <c r="AZ33" s="597" t="s">
        <v>201</v>
      </c>
      <c r="BA33" s="597"/>
      <c r="BB33" s="597"/>
      <c r="BC33" s="597"/>
      <c r="BD33" s="597"/>
      <c r="BE33" s="565" t="s">
        <v>465</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432</v>
      </c>
      <c r="C34" s="420"/>
      <c r="D34" s="420"/>
      <c r="E34" s="420"/>
      <c r="F34" s="420"/>
      <c r="G34" s="420"/>
      <c r="H34" s="420"/>
      <c r="I34" s="420"/>
      <c r="J34" s="420"/>
      <c r="K34" s="420"/>
      <c r="L34" s="420"/>
      <c r="M34" s="420"/>
      <c r="N34" s="420"/>
      <c r="O34" s="420"/>
      <c r="P34" s="432"/>
      <c r="Q34" s="438">
        <v>1260</v>
      </c>
      <c r="R34" s="450"/>
      <c r="S34" s="450"/>
      <c r="T34" s="450"/>
      <c r="U34" s="450"/>
      <c r="V34" s="450">
        <v>1260</v>
      </c>
      <c r="W34" s="450"/>
      <c r="X34" s="450"/>
      <c r="Y34" s="450"/>
      <c r="Z34" s="450"/>
      <c r="AA34" s="450">
        <v>1</v>
      </c>
      <c r="AB34" s="450"/>
      <c r="AC34" s="450"/>
      <c r="AD34" s="450"/>
      <c r="AE34" s="461"/>
      <c r="AF34" s="507">
        <v>601</v>
      </c>
      <c r="AG34" s="456"/>
      <c r="AH34" s="456"/>
      <c r="AI34" s="456"/>
      <c r="AJ34" s="525"/>
      <c r="AK34" s="460">
        <v>3</v>
      </c>
      <c r="AL34" s="450"/>
      <c r="AM34" s="450"/>
      <c r="AN34" s="450"/>
      <c r="AO34" s="450"/>
      <c r="AP34" s="450">
        <v>356</v>
      </c>
      <c r="AQ34" s="450"/>
      <c r="AR34" s="450"/>
      <c r="AS34" s="450"/>
      <c r="AT34" s="450"/>
      <c r="AU34" s="450">
        <v>0</v>
      </c>
      <c r="AV34" s="450"/>
      <c r="AW34" s="450"/>
      <c r="AX34" s="450"/>
      <c r="AY34" s="450"/>
      <c r="AZ34" s="597" t="s">
        <v>201</v>
      </c>
      <c r="BA34" s="597"/>
      <c r="BB34" s="597"/>
      <c r="BC34" s="597"/>
      <c r="BD34" s="597"/>
      <c r="BE34" s="565" t="s">
        <v>23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371</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5441</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406</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248</v>
      </c>
      <c r="AG66" s="520"/>
      <c r="AH66" s="520"/>
      <c r="AI66" s="520"/>
      <c r="AJ66" s="530"/>
      <c r="AK66" s="435" t="s">
        <v>385</v>
      </c>
      <c r="AL66" s="397"/>
      <c r="AM66" s="397"/>
      <c r="AN66" s="397"/>
      <c r="AO66" s="429"/>
      <c r="AP66" s="435" t="s">
        <v>352</v>
      </c>
      <c r="AQ66" s="447"/>
      <c r="AR66" s="447"/>
      <c r="AS66" s="447"/>
      <c r="AT66" s="458"/>
      <c r="AU66" s="435" t="s">
        <v>468</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1266</v>
      </c>
      <c r="R68" s="449"/>
      <c r="S68" s="449"/>
      <c r="T68" s="449"/>
      <c r="U68" s="449"/>
      <c r="V68" s="449">
        <v>929</v>
      </c>
      <c r="W68" s="449"/>
      <c r="X68" s="449"/>
      <c r="Y68" s="449"/>
      <c r="Z68" s="449"/>
      <c r="AA68" s="449">
        <v>337</v>
      </c>
      <c r="AB68" s="449"/>
      <c r="AC68" s="449"/>
      <c r="AD68" s="449"/>
      <c r="AE68" s="449"/>
      <c r="AF68" s="449">
        <v>329</v>
      </c>
      <c r="AG68" s="449"/>
      <c r="AH68" s="449"/>
      <c r="AI68" s="449"/>
      <c r="AJ68" s="449"/>
      <c r="AK68" s="449">
        <v>21</v>
      </c>
      <c r="AL68" s="449"/>
      <c r="AM68" s="449"/>
      <c r="AN68" s="449"/>
      <c r="AO68" s="449"/>
      <c r="AP68" s="449">
        <v>1628</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478</v>
      </c>
      <c r="R69" s="450"/>
      <c r="S69" s="450"/>
      <c r="T69" s="450"/>
      <c r="U69" s="450"/>
      <c r="V69" s="450">
        <v>461</v>
      </c>
      <c r="W69" s="450"/>
      <c r="X69" s="450"/>
      <c r="Y69" s="450"/>
      <c r="Z69" s="450"/>
      <c r="AA69" s="450">
        <v>18</v>
      </c>
      <c r="AB69" s="450"/>
      <c r="AC69" s="450"/>
      <c r="AD69" s="450"/>
      <c r="AE69" s="450"/>
      <c r="AF69" s="450">
        <v>1687</v>
      </c>
      <c r="AG69" s="450"/>
      <c r="AH69" s="450"/>
      <c r="AI69" s="450"/>
      <c r="AJ69" s="450"/>
      <c r="AK69" s="450" t="s">
        <v>201</v>
      </c>
      <c r="AL69" s="450"/>
      <c r="AM69" s="450"/>
      <c r="AN69" s="450"/>
      <c r="AO69" s="450"/>
      <c r="AP69" s="450">
        <v>1521</v>
      </c>
      <c r="AQ69" s="450"/>
      <c r="AR69" s="450"/>
      <c r="AS69" s="450"/>
      <c r="AT69" s="450"/>
      <c r="AU69" s="450">
        <v>787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242</v>
      </c>
      <c r="C70" s="420"/>
      <c r="D70" s="420"/>
      <c r="E70" s="420"/>
      <c r="F70" s="420"/>
      <c r="G70" s="420"/>
      <c r="H70" s="420"/>
      <c r="I70" s="420"/>
      <c r="J70" s="420"/>
      <c r="K70" s="420"/>
      <c r="L70" s="420"/>
      <c r="M70" s="420"/>
      <c r="N70" s="420"/>
      <c r="O70" s="420"/>
      <c r="P70" s="432"/>
      <c r="Q70" s="438">
        <v>256</v>
      </c>
      <c r="R70" s="450"/>
      <c r="S70" s="450"/>
      <c r="T70" s="450"/>
      <c r="U70" s="450"/>
      <c r="V70" s="450">
        <v>256</v>
      </c>
      <c r="W70" s="450"/>
      <c r="X70" s="450"/>
      <c r="Y70" s="450"/>
      <c r="Z70" s="450"/>
      <c r="AA70" s="450">
        <v>0</v>
      </c>
      <c r="AB70" s="450"/>
      <c r="AC70" s="450"/>
      <c r="AD70" s="450"/>
      <c r="AE70" s="450"/>
      <c r="AF70" s="450">
        <v>0</v>
      </c>
      <c r="AG70" s="450"/>
      <c r="AH70" s="450"/>
      <c r="AI70" s="450"/>
      <c r="AJ70" s="450"/>
      <c r="AK70" s="450">
        <v>10</v>
      </c>
      <c r="AL70" s="450"/>
      <c r="AM70" s="450"/>
      <c r="AN70" s="450"/>
      <c r="AO70" s="450"/>
      <c r="AP70" s="450">
        <v>510</v>
      </c>
      <c r="AQ70" s="450"/>
      <c r="AR70" s="450"/>
      <c r="AS70" s="450"/>
      <c r="AT70" s="450"/>
      <c r="AU70" s="450">
        <v>214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540</v>
      </c>
      <c r="C71" s="420"/>
      <c r="D71" s="420"/>
      <c r="E71" s="420"/>
      <c r="F71" s="420"/>
      <c r="G71" s="420"/>
      <c r="H71" s="420"/>
      <c r="I71" s="420"/>
      <c r="J71" s="420"/>
      <c r="K71" s="420"/>
      <c r="L71" s="420"/>
      <c r="M71" s="420"/>
      <c r="N71" s="420"/>
      <c r="O71" s="420"/>
      <c r="P71" s="432"/>
      <c r="Q71" s="438">
        <v>5183</v>
      </c>
      <c r="R71" s="450"/>
      <c r="S71" s="450"/>
      <c r="T71" s="450"/>
      <c r="U71" s="450"/>
      <c r="V71" s="450">
        <v>4250</v>
      </c>
      <c r="W71" s="450"/>
      <c r="X71" s="450"/>
      <c r="Y71" s="450"/>
      <c r="Z71" s="450"/>
      <c r="AA71" s="450">
        <v>933</v>
      </c>
      <c r="AB71" s="450"/>
      <c r="AC71" s="450"/>
      <c r="AD71" s="450"/>
      <c r="AE71" s="450"/>
      <c r="AF71" s="450">
        <v>933</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541</v>
      </c>
      <c r="C72" s="420"/>
      <c r="D72" s="420"/>
      <c r="E72" s="420"/>
      <c r="F72" s="420"/>
      <c r="G72" s="420"/>
      <c r="H72" s="420"/>
      <c r="I72" s="420"/>
      <c r="J72" s="420"/>
      <c r="K72" s="420"/>
      <c r="L72" s="420"/>
      <c r="M72" s="420"/>
      <c r="N72" s="420"/>
      <c r="O72" s="420"/>
      <c r="P72" s="432"/>
      <c r="Q72" s="438">
        <v>546</v>
      </c>
      <c r="R72" s="450"/>
      <c r="S72" s="450"/>
      <c r="T72" s="450"/>
      <c r="U72" s="450"/>
      <c r="V72" s="450">
        <v>480</v>
      </c>
      <c r="W72" s="450"/>
      <c r="X72" s="450"/>
      <c r="Y72" s="450"/>
      <c r="Z72" s="450"/>
      <c r="AA72" s="450">
        <v>65</v>
      </c>
      <c r="AB72" s="450"/>
      <c r="AC72" s="450"/>
      <c r="AD72" s="450"/>
      <c r="AE72" s="450"/>
      <c r="AF72" s="450">
        <v>65</v>
      </c>
      <c r="AG72" s="450"/>
      <c r="AH72" s="450"/>
      <c r="AI72" s="450"/>
      <c r="AJ72" s="450"/>
      <c r="AK72" s="450">
        <v>298</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542</v>
      </c>
      <c r="C73" s="420"/>
      <c r="D73" s="420"/>
      <c r="E73" s="420"/>
      <c r="F73" s="420"/>
      <c r="G73" s="420"/>
      <c r="H73" s="420"/>
      <c r="I73" s="420"/>
      <c r="J73" s="420"/>
      <c r="K73" s="420"/>
      <c r="L73" s="420"/>
      <c r="M73" s="420"/>
      <c r="N73" s="420"/>
      <c r="O73" s="420"/>
      <c r="P73" s="432"/>
      <c r="Q73" s="438">
        <v>5</v>
      </c>
      <c r="R73" s="450"/>
      <c r="S73" s="450"/>
      <c r="T73" s="450"/>
      <c r="U73" s="450"/>
      <c r="V73" s="450">
        <v>0</v>
      </c>
      <c r="W73" s="450"/>
      <c r="X73" s="450"/>
      <c r="Y73" s="450"/>
      <c r="Z73" s="450"/>
      <c r="AA73" s="450">
        <v>5</v>
      </c>
      <c r="AB73" s="450"/>
      <c r="AC73" s="450"/>
      <c r="AD73" s="450"/>
      <c r="AE73" s="450"/>
      <c r="AF73" s="450">
        <v>5</v>
      </c>
      <c r="AG73" s="450"/>
      <c r="AH73" s="450"/>
      <c r="AI73" s="450"/>
      <c r="AJ73" s="450"/>
      <c r="AK73" s="450" t="s">
        <v>201</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v>
      </c>
      <c r="C74" s="420"/>
      <c r="D74" s="420"/>
      <c r="E74" s="420"/>
      <c r="F74" s="420"/>
      <c r="G74" s="420"/>
      <c r="H74" s="420"/>
      <c r="I74" s="420"/>
      <c r="J74" s="420"/>
      <c r="K74" s="420"/>
      <c r="L74" s="420"/>
      <c r="M74" s="420"/>
      <c r="N74" s="420"/>
      <c r="O74" s="420"/>
      <c r="P74" s="432"/>
      <c r="Q74" s="438">
        <v>175</v>
      </c>
      <c r="R74" s="450"/>
      <c r="S74" s="450"/>
      <c r="T74" s="450"/>
      <c r="U74" s="450"/>
      <c r="V74" s="450">
        <v>150</v>
      </c>
      <c r="W74" s="450"/>
      <c r="X74" s="450"/>
      <c r="Y74" s="450"/>
      <c r="Z74" s="450"/>
      <c r="AA74" s="450">
        <v>25</v>
      </c>
      <c r="AB74" s="450"/>
      <c r="AC74" s="450"/>
      <c r="AD74" s="450"/>
      <c r="AE74" s="450"/>
      <c r="AF74" s="450">
        <v>25</v>
      </c>
      <c r="AG74" s="450"/>
      <c r="AH74" s="450"/>
      <c r="AI74" s="450"/>
      <c r="AJ74" s="450"/>
      <c r="AK74" s="450" t="s">
        <v>201</v>
      </c>
      <c r="AL74" s="450"/>
      <c r="AM74" s="450"/>
      <c r="AN74" s="450"/>
      <c r="AO74" s="450"/>
      <c r="AP74" s="450" t="s">
        <v>201</v>
      </c>
      <c r="AQ74" s="450"/>
      <c r="AR74" s="450"/>
      <c r="AS74" s="450"/>
      <c r="AT74" s="450"/>
      <c r="AU74" s="450" t="s">
        <v>201</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543</v>
      </c>
      <c r="C75" s="420"/>
      <c r="D75" s="420"/>
      <c r="E75" s="420"/>
      <c r="F75" s="420"/>
      <c r="G75" s="420"/>
      <c r="H75" s="420"/>
      <c r="I75" s="420"/>
      <c r="J75" s="420"/>
      <c r="K75" s="420"/>
      <c r="L75" s="420"/>
      <c r="M75" s="420"/>
      <c r="N75" s="420"/>
      <c r="O75" s="420"/>
      <c r="P75" s="432"/>
      <c r="Q75" s="444">
        <v>16039</v>
      </c>
      <c r="R75" s="456"/>
      <c r="S75" s="456"/>
      <c r="T75" s="456"/>
      <c r="U75" s="460"/>
      <c r="V75" s="461">
        <v>15504</v>
      </c>
      <c r="W75" s="456"/>
      <c r="X75" s="456"/>
      <c r="Y75" s="456"/>
      <c r="Z75" s="460"/>
      <c r="AA75" s="461">
        <v>534</v>
      </c>
      <c r="AB75" s="456"/>
      <c r="AC75" s="456"/>
      <c r="AD75" s="456"/>
      <c r="AE75" s="460"/>
      <c r="AF75" s="461">
        <v>534</v>
      </c>
      <c r="AG75" s="456"/>
      <c r="AH75" s="456"/>
      <c r="AI75" s="456"/>
      <c r="AJ75" s="460"/>
      <c r="AK75" s="461">
        <v>54</v>
      </c>
      <c r="AL75" s="456"/>
      <c r="AM75" s="456"/>
      <c r="AN75" s="456"/>
      <c r="AO75" s="460"/>
      <c r="AP75" s="450" t="s">
        <v>201</v>
      </c>
      <c r="AQ75" s="450"/>
      <c r="AR75" s="450"/>
      <c r="AS75" s="450"/>
      <c r="AT75" s="450"/>
      <c r="AU75" s="450" t="s">
        <v>201</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544</v>
      </c>
      <c r="C76" s="420"/>
      <c r="D76" s="420"/>
      <c r="E76" s="420"/>
      <c r="F76" s="420"/>
      <c r="G76" s="420"/>
      <c r="H76" s="420"/>
      <c r="I76" s="420"/>
      <c r="J76" s="420"/>
      <c r="K76" s="420"/>
      <c r="L76" s="420"/>
      <c r="M76" s="420"/>
      <c r="N76" s="420"/>
      <c r="O76" s="420"/>
      <c r="P76" s="432"/>
      <c r="Q76" s="444">
        <v>140</v>
      </c>
      <c r="R76" s="456"/>
      <c r="S76" s="456"/>
      <c r="T76" s="456"/>
      <c r="U76" s="460"/>
      <c r="V76" s="461">
        <v>135</v>
      </c>
      <c r="W76" s="456"/>
      <c r="X76" s="456"/>
      <c r="Y76" s="456"/>
      <c r="Z76" s="460"/>
      <c r="AA76" s="461">
        <v>6</v>
      </c>
      <c r="AB76" s="456"/>
      <c r="AC76" s="456"/>
      <c r="AD76" s="456"/>
      <c r="AE76" s="460"/>
      <c r="AF76" s="461">
        <v>6</v>
      </c>
      <c r="AG76" s="456"/>
      <c r="AH76" s="456"/>
      <c r="AI76" s="456"/>
      <c r="AJ76" s="460"/>
      <c r="AK76" s="461">
        <v>12</v>
      </c>
      <c r="AL76" s="456"/>
      <c r="AM76" s="456"/>
      <c r="AN76" s="456"/>
      <c r="AO76" s="460"/>
      <c r="AP76" s="450" t="s">
        <v>201</v>
      </c>
      <c r="AQ76" s="450"/>
      <c r="AR76" s="450"/>
      <c r="AS76" s="450"/>
      <c r="AT76" s="450"/>
      <c r="AU76" s="450" t="s">
        <v>201</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18</v>
      </c>
      <c r="C77" s="420"/>
      <c r="D77" s="420"/>
      <c r="E77" s="420"/>
      <c r="F77" s="420"/>
      <c r="G77" s="420"/>
      <c r="H77" s="420"/>
      <c r="I77" s="420"/>
      <c r="J77" s="420"/>
      <c r="K77" s="420"/>
      <c r="L77" s="420"/>
      <c r="M77" s="420"/>
      <c r="N77" s="420"/>
      <c r="O77" s="420"/>
      <c r="P77" s="432"/>
      <c r="Q77" s="444">
        <v>156</v>
      </c>
      <c r="R77" s="456"/>
      <c r="S77" s="456"/>
      <c r="T77" s="456"/>
      <c r="U77" s="460"/>
      <c r="V77" s="461">
        <v>154</v>
      </c>
      <c r="W77" s="456"/>
      <c r="X77" s="456"/>
      <c r="Y77" s="456"/>
      <c r="Z77" s="460"/>
      <c r="AA77" s="461">
        <v>2</v>
      </c>
      <c r="AB77" s="456"/>
      <c r="AC77" s="456"/>
      <c r="AD77" s="456"/>
      <c r="AE77" s="460"/>
      <c r="AF77" s="461">
        <v>2</v>
      </c>
      <c r="AG77" s="456"/>
      <c r="AH77" s="456"/>
      <c r="AI77" s="456"/>
      <c r="AJ77" s="460"/>
      <c r="AK77" s="461" t="s">
        <v>201</v>
      </c>
      <c r="AL77" s="456"/>
      <c r="AM77" s="456"/>
      <c r="AN77" s="456"/>
      <c r="AO77" s="460"/>
      <c r="AP77" s="450" t="s">
        <v>201</v>
      </c>
      <c r="AQ77" s="450"/>
      <c r="AR77" s="450"/>
      <c r="AS77" s="450"/>
      <c r="AT77" s="450"/>
      <c r="AU77" s="450" t="s">
        <v>201</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418</v>
      </c>
      <c r="C78" s="420"/>
      <c r="D78" s="420"/>
      <c r="E78" s="420"/>
      <c r="F78" s="420"/>
      <c r="G78" s="420"/>
      <c r="H78" s="420"/>
      <c r="I78" s="420"/>
      <c r="J78" s="420"/>
      <c r="K78" s="420"/>
      <c r="L78" s="420"/>
      <c r="M78" s="420"/>
      <c r="N78" s="420"/>
      <c r="O78" s="420"/>
      <c r="P78" s="432"/>
      <c r="Q78" s="438">
        <v>175599</v>
      </c>
      <c r="R78" s="450"/>
      <c r="S78" s="450"/>
      <c r="T78" s="450"/>
      <c r="U78" s="450"/>
      <c r="V78" s="450">
        <v>175599</v>
      </c>
      <c r="W78" s="450"/>
      <c r="X78" s="450"/>
      <c r="Y78" s="450"/>
      <c r="Z78" s="450"/>
      <c r="AA78" s="450">
        <v>0</v>
      </c>
      <c r="AB78" s="450"/>
      <c r="AC78" s="450"/>
      <c r="AD78" s="450"/>
      <c r="AE78" s="450"/>
      <c r="AF78" s="450">
        <v>0</v>
      </c>
      <c r="AG78" s="450"/>
      <c r="AH78" s="450"/>
      <c r="AI78" s="450"/>
      <c r="AJ78" s="450"/>
      <c r="AK78" s="450">
        <v>2065</v>
      </c>
      <c r="AL78" s="450"/>
      <c r="AM78" s="450"/>
      <c r="AN78" s="450"/>
      <c r="AO78" s="450"/>
      <c r="AP78" s="450" t="s">
        <v>201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545</v>
      </c>
      <c r="C79" s="420"/>
      <c r="D79" s="420"/>
      <c r="E79" s="420"/>
      <c r="F79" s="420"/>
      <c r="G79" s="420"/>
      <c r="H79" s="420"/>
      <c r="I79" s="420"/>
      <c r="J79" s="420"/>
      <c r="K79" s="420"/>
      <c r="L79" s="420"/>
      <c r="M79" s="420"/>
      <c r="N79" s="420"/>
      <c r="O79" s="420"/>
      <c r="P79" s="432"/>
      <c r="Q79" s="438">
        <v>2308</v>
      </c>
      <c r="R79" s="450"/>
      <c r="S79" s="450"/>
      <c r="T79" s="450"/>
      <c r="U79" s="450"/>
      <c r="V79" s="450">
        <v>2252</v>
      </c>
      <c r="W79" s="450"/>
      <c r="X79" s="450"/>
      <c r="Y79" s="450"/>
      <c r="Z79" s="450"/>
      <c r="AA79" s="450">
        <v>55</v>
      </c>
      <c r="AB79" s="450"/>
      <c r="AC79" s="450"/>
      <c r="AD79" s="450"/>
      <c r="AE79" s="450"/>
      <c r="AF79" s="450">
        <v>55</v>
      </c>
      <c r="AG79" s="450"/>
      <c r="AH79" s="450"/>
      <c r="AI79" s="450"/>
      <c r="AJ79" s="450"/>
      <c r="AK79" s="450" t="s">
        <v>201</v>
      </c>
      <c r="AL79" s="450"/>
      <c r="AM79" s="450"/>
      <c r="AN79" s="450"/>
      <c r="AO79" s="450"/>
      <c r="AP79" s="450">
        <v>847</v>
      </c>
      <c r="AQ79" s="450"/>
      <c r="AR79" s="450"/>
      <c r="AS79" s="450"/>
      <c r="AT79" s="450"/>
      <c r="AU79" s="450">
        <v>204</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386</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386</v>
      </c>
      <c r="CB109" s="406"/>
      <c r="CC109" s="406"/>
      <c r="CD109" s="406"/>
      <c r="CE109" s="469"/>
      <c r="CF109" s="655" t="s">
        <v>476</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386</v>
      </c>
      <c r="DR109" s="406"/>
      <c r="DS109" s="406"/>
      <c r="DT109" s="406"/>
      <c r="DU109" s="469"/>
      <c r="DV109" s="480" t="s">
        <v>476</v>
      </c>
      <c r="DW109" s="406"/>
      <c r="DX109" s="406"/>
      <c r="DY109" s="406"/>
      <c r="DZ109" s="555"/>
    </row>
    <row r="110" spans="1:131" s="365" customFormat="1" ht="26.25" customHeight="1">
      <c r="A110" s="384" t="s">
        <v>322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2792777</v>
      </c>
      <c r="AB110" s="487"/>
      <c r="AC110" s="487"/>
      <c r="AD110" s="487"/>
      <c r="AE110" s="498"/>
      <c r="AF110" s="514">
        <v>2546617</v>
      </c>
      <c r="AG110" s="487"/>
      <c r="AH110" s="487"/>
      <c r="AI110" s="487"/>
      <c r="AJ110" s="498"/>
      <c r="AK110" s="514">
        <v>2352647</v>
      </c>
      <c r="AL110" s="487"/>
      <c r="AM110" s="487"/>
      <c r="AN110" s="487"/>
      <c r="AO110" s="498"/>
      <c r="AP110" s="538">
        <v>20.7</v>
      </c>
      <c r="AQ110" s="546"/>
      <c r="AR110" s="546"/>
      <c r="AS110" s="546"/>
      <c r="AT110" s="556"/>
      <c r="AU110" s="568" t="s">
        <v>122</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22349551</v>
      </c>
      <c r="BR110" s="640"/>
      <c r="BS110" s="640"/>
      <c r="BT110" s="640"/>
      <c r="BU110" s="640"/>
      <c r="BV110" s="640">
        <v>20854457</v>
      </c>
      <c r="BW110" s="640"/>
      <c r="BX110" s="640"/>
      <c r="BY110" s="640"/>
      <c r="BZ110" s="640"/>
      <c r="CA110" s="640">
        <v>19524564</v>
      </c>
      <c r="CB110" s="640"/>
      <c r="CC110" s="640"/>
      <c r="CD110" s="640"/>
      <c r="CE110" s="640"/>
      <c r="CF110" s="656">
        <v>171.6</v>
      </c>
      <c r="CG110" s="660"/>
      <c r="CH110" s="660"/>
      <c r="CI110" s="660"/>
      <c r="CJ110" s="660"/>
      <c r="CK110" s="672" t="s">
        <v>383</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851855</v>
      </c>
      <c r="BR111" s="641"/>
      <c r="BS111" s="641"/>
      <c r="BT111" s="641"/>
      <c r="BU111" s="641"/>
      <c r="BV111" s="641">
        <v>797905</v>
      </c>
      <c r="BW111" s="641"/>
      <c r="BX111" s="641"/>
      <c r="BY111" s="641"/>
      <c r="BZ111" s="641"/>
      <c r="CA111" s="641">
        <v>751991</v>
      </c>
      <c r="CB111" s="641"/>
      <c r="CC111" s="641"/>
      <c r="CD111" s="641"/>
      <c r="CE111" s="641"/>
      <c r="CF111" s="657">
        <v>6.6</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154</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13502009</v>
      </c>
      <c r="BR112" s="641"/>
      <c r="BS112" s="641"/>
      <c r="BT112" s="641"/>
      <c r="BU112" s="641"/>
      <c r="BV112" s="641">
        <v>12685280</v>
      </c>
      <c r="BW112" s="641"/>
      <c r="BX112" s="641"/>
      <c r="BY112" s="641"/>
      <c r="BZ112" s="641"/>
      <c r="CA112" s="641">
        <v>12346155</v>
      </c>
      <c r="CB112" s="641"/>
      <c r="CC112" s="641"/>
      <c r="CD112" s="641"/>
      <c r="CE112" s="641"/>
      <c r="CF112" s="657">
        <v>108.5</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513717</v>
      </c>
      <c r="DH112" s="641"/>
      <c r="DI112" s="641"/>
      <c r="DJ112" s="641"/>
      <c r="DK112" s="641"/>
      <c r="DL112" s="641">
        <v>477817</v>
      </c>
      <c r="DM112" s="641"/>
      <c r="DN112" s="641"/>
      <c r="DO112" s="641"/>
      <c r="DP112" s="641"/>
      <c r="DQ112" s="641">
        <v>441916</v>
      </c>
      <c r="DR112" s="641"/>
      <c r="DS112" s="641"/>
      <c r="DT112" s="641"/>
      <c r="DU112" s="641"/>
      <c r="DV112" s="713">
        <v>3.9</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1289023</v>
      </c>
      <c r="AB113" s="446"/>
      <c r="AC113" s="446"/>
      <c r="AD113" s="446"/>
      <c r="AE113" s="499"/>
      <c r="AF113" s="515">
        <v>1245397</v>
      </c>
      <c r="AG113" s="446"/>
      <c r="AH113" s="446"/>
      <c r="AI113" s="446"/>
      <c r="AJ113" s="499"/>
      <c r="AK113" s="515">
        <v>1288097</v>
      </c>
      <c r="AL113" s="446"/>
      <c r="AM113" s="446"/>
      <c r="AN113" s="446"/>
      <c r="AO113" s="499"/>
      <c r="AP113" s="539">
        <v>11.3</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916147</v>
      </c>
      <c r="BR113" s="641"/>
      <c r="BS113" s="641"/>
      <c r="BT113" s="641"/>
      <c r="BU113" s="641"/>
      <c r="BV113" s="641">
        <v>1229158</v>
      </c>
      <c r="BW113" s="641"/>
      <c r="BX113" s="641"/>
      <c r="BY113" s="641"/>
      <c r="BZ113" s="641"/>
      <c r="CA113" s="641">
        <v>1204600</v>
      </c>
      <c r="CB113" s="641"/>
      <c r="CC113" s="641"/>
      <c r="CD113" s="641"/>
      <c r="CE113" s="641"/>
      <c r="CF113" s="657">
        <v>10.6</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83886</v>
      </c>
      <c r="AB114" s="446"/>
      <c r="AC114" s="446"/>
      <c r="AD114" s="446"/>
      <c r="AE114" s="499"/>
      <c r="AF114" s="515">
        <v>97325</v>
      </c>
      <c r="AG114" s="446"/>
      <c r="AH114" s="446"/>
      <c r="AI114" s="446"/>
      <c r="AJ114" s="499"/>
      <c r="AK114" s="515">
        <v>97009</v>
      </c>
      <c r="AL114" s="446"/>
      <c r="AM114" s="446"/>
      <c r="AN114" s="446"/>
      <c r="AO114" s="499"/>
      <c r="AP114" s="539">
        <v>0.9</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594900</v>
      </c>
      <c r="BR114" s="641"/>
      <c r="BS114" s="641"/>
      <c r="BT114" s="641"/>
      <c r="BU114" s="641"/>
      <c r="BV114" s="641">
        <v>695059</v>
      </c>
      <c r="BW114" s="641"/>
      <c r="BX114" s="641"/>
      <c r="BY114" s="641"/>
      <c r="BZ114" s="641"/>
      <c r="CA114" s="641">
        <v>791641</v>
      </c>
      <c r="CB114" s="641"/>
      <c r="CC114" s="641"/>
      <c r="CD114" s="641"/>
      <c r="CE114" s="641"/>
      <c r="CF114" s="657">
        <v>7</v>
      </c>
      <c r="CG114" s="661"/>
      <c r="CH114" s="661"/>
      <c r="CI114" s="661"/>
      <c r="CJ114" s="661"/>
      <c r="CK114" s="673"/>
      <c r="CL114" s="413"/>
      <c r="CM114" s="425" t="s">
        <v>151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372</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56657</v>
      </c>
      <c r="AB115" s="446"/>
      <c r="AC115" s="446"/>
      <c r="AD115" s="446"/>
      <c r="AE115" s="499"/>
      <c r="AF115" s="515">
        <v>55672</v>
      </c>
      <c r="AG115" s="446"/>
      <c r="AH115" s="446"/>
      <c r="AI115" s="446"/>
      <c r="AJ115" s="499"/>
      <c r="AK115" s="515">
        <v>45914</v>
      </c>
      <c r="AL115" s="446"/>
      <c r="AM115" s="446"/>
      <c r="AN115" s="446"/>
      <c r="AO115" s="499"/>
      <c r="AP115" s="539">
        <v>0.4</v>
      </c>
      <c r="AQ115" s="547"/>
      <c r="AR115" s="547"/>
      <c r="AS115" s="547"/>
      <c r="AT115" s="557"/>
      <c r="AU115" s="569"/>
      <c r="AV115" s="578"/>
      <c r="AW115" s="578"/>
      <c r="AX115" s="578"/>
      <c r="AY115" s="578"/>
      <c r="AZ115" s="425" t="s">
        <v>341</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298748</v>
      </c>
      <c r="DH115" s="446"/>
      <c r="DI115" s="446"/>
      <c r="DJ115" s="446"/>
      <c r="DK115" s="499"/>
      <c r="DL115" s="515">
        <v>298748</v>
      </c>
      <c r="DM115" s="446"/>
      <c r="DN115" s="446"/>
      <c r="DO115" s="446"/>
      <c r="DP115" s="499"/>
      <c r="DQ115" s="515">
        <v>298748</v>
      </c>
      <c r="DR115" s="446"/>
      <c r="DS115" s="446"/>
      <c r="DT115" s="446"/>
      <c r="DU115" s="499"/>
      <c r="DV115" s="539">
        <v>2.6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12</v>
      </c>
      <c r="AB116" s="446"/>
      <c r="AC116" s="446"/>
      <c r="AD116" s="446"/>
      <c r="AE116" s="499"/>
      <c r="AF116" s="515">
        <v>327</v>
      </c>
      <c r="AG116" s="446"/>
      <c r="AH116" s="446"/>
      <c r="AI116" s="446"/>
      <c r="AJ116" s="499"/>
      <c r="AK116" s="515">
        <v>275</v>
      </c>
      <c r="AL116" s="446"/>
      <c r="AM116" s="446"/>
      <c r="AN116" s="446"/>
      <c r="AO116" s="499"/>
      <c r="AP116" s="539">
        <v>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39390</v>
      </c>
      <c r="DH116" s="446"/>
      <c r="DI116" s="446"/>
      <c r="DJ116" s="446"/>
      <c r="DK116" s="499"/>
      <c r="DL116" s="515">
        <v>21340</v>
      </c>
      <c r="DM116" s="446"/>
      <c r="DN116" s="446"/>
      <c r="DO116" s="446"/>
      <c r="DP116" s="499"/>
      <c r="DQ116" s="515">
        <v>11327</v>
      </c>
      <c r="DR116" s="446"/>
      <c r="DS116" s="446"/>
      <c r="DT116" s="446"/>
      <c r="DU116" s="499"/>
      <c r="DV116" s="539">
        <v>0.1</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317</v>
      </c>
      <c r="Z117" s="469"/>
      <c r="AA117" s="483">
        <v>4222355</v>
      </c>
      <c r="AB117" s="488"/>
      <c r="AC117" s="488"/>
      <c r="AD117" s="488"/>
      <c r="AE117" s="500"/>
      <c r="AF117" s="516">
        <v>3945338</v>
      </c>
      <c r="AG117" s="488"/>
      <c r="AH117" s="488"/>
      <c r="AI117" s="488"/>
      <c r="AJ117" s="500"/>
      <c r="AK117" s="516">
        <v>3783942</v>
      </c>
      <c r="AL117" s="488"/>
      <c r="AM117" s="488"/>
      <c r="AN117" s="488"/>
      <c r="AO117" s="500"/>
      <c r="AP117" s="540"/>
      <c r="AQ117" s="548"/>
      <c r="AR117" s="548"/>
      <c r="AS117" s="548"/>
      <c r="AT117" s="558"/>
      <c r="AU117" s="569"/>
      <c r="AV117" s="578"/>
      <c r="AW117" s="578"/>
      <c r="AX117" s="578"/>
      <c r="AY117" s="578"/>
      <c r="AZ117" s="426" t="s">
        <v>357</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386</v>
      </c>
      <c r="AL118" s="406"/>
      <c r="AM118" s="406"/>
      <c r="AN118" s="406"/>
      <c r="AO118" s="469"/>
      <c r="AP118" s="480" t="s">
        <v>476</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383</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170</v>
      </c>
      <c r="BP119" s="629"/>
      <c r="BQ119" s="634">
        <v>38214462</v>
      </c>
      <c r="BR119" s="642"/>
      <c r="BS119" s="642"/>
      <c r="BT119" s="642"/>
      <c r="BU119" s="642"/>
      <c r="BV119" s="642">
        <v>36261859</v>
      </c>
      <c r="BW119" s="642"/>
      <c r="BX119" s="642"/>
      <c r="BY119" s="642"/>
      <c r="BZ119" s="642"/>
      <c r="CA119" s="642">
        <v>34618951</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480</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6298612</v>
      </c>
      <c r="BR120" s="640"/>
      <c r="BS120" s="640"/>
      <c r="BT120" s="640"/>
      <c r="BU120" s="640"/>
      <c r="BV120" s="640">
        <v>6602144</v>
      </c>
      <c r="BW120" s="640"/>
      <c r="BX120" s="640"/>
      <c r="BY120" s="640"/>
      <c r="BZ120" s="640"/>
      <c r="CA120" s="640">
        <v>6837591</v>
      </c>
      <c r="CB120" s="640"/>
      <c r="CC120" s="640"/>
      <c r="CD120" s="640"/>
      <c r="CE120" s="640"/>
      <c r="CF120" s="656">
        <v>60.1</v>
      </c>
      <c r="CG120" s="660"/>
      <c r="CH120" s="660"/>
      <c r="CI120" s="660"/>
      <c r="CJ120" s="660"/>
      <c r="CK120" s="675" t="s">
        <v>267</v>
      </c>
      <c r="CL120" s="685"/>
      <c r="CM120" s="685"/>
      <c r="CN120" s="685"/>
      <c r="CO120" s="688"/>
      <c r="CP120" s="692" t="s">
        <v>360</v>
      </c>
      <c r="CQ120" s="695"/>
      <c r="CR120" s="695"/>
      <c r="CS120" s="695"/>
      <c r="CT120" s="695"/>
      <c r="CU120" s="695"/>
      <c r="CV120" s="695"/>
      <c r="CW120" s="695"/>
      <c r="CX120" s="695"/>
      <c r="CY120" s="695"/>
      <c r="CZ120" s="695"/>
      <c r="DA120" s="695"/>
      <c r="DB120" s="695"/>
      <c r="DC120" s="695"/>
      <c r="DD120" s="695"/>
      <c r="DE120" s="695"/>
      <c r="DF120" s="698"/>
      <c r="DG120" s="632">
        <v>9056614</v>
      </c>
      <c r="DH120" s="640"/>
      <c r="DI120" s="640"/>
      <c r="DJ120" s="640"/>
      <c r="DK120" s="640"/>
      <c r="DL120" s="640">
        <v>8464822</v>
      </c>
      <c r="DM120" s="640"/>
      <c r="DN120" s="640"/>
      <c r="DO120" s="640"/>
      <c r="DP120" s="640"/>
      <c r="DQ120" s="640">
        <v>8262141</v>
      </c>
      <c r="DR120" s="640"/>
      <c r="DS120" s="640"/>
      <c r="DT120" s="640"/>
      <c r="DU120" s="640"/>
      <c r="DV120" s="712">
        <v>72.599999999999994</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35902</v>
      </c>
      <c r="AB121" s="446"/>
      <c r="AC121" s="446"/>
      <c r="AD121" s="446"/>
      <c r="AE121" s="499"/>
      <c r="AF121" s="515">
        <v>35901</v>
      </c>
      <c r="AG121" s="446"/>
      <c r="AH121" s="446"/>
      <c r="AI121" s="446"/>
      <c r="AJ121" s="499"/>
      <c r="AK121" s="515">
        <v>35901</v>
      </c>
      <c r="AL121" s="446"/>
      <c r="AM121" s="446"/>
      <c r="AN121" s="446"/>
      <c r="AO121" s="499"/>
      <c r="AP121" s="539">
        <v>0.3</v>
      </c>
      <c r="AQ121" s="547"/>
      <c r="AR121" s="547"/>
      <c r="AS121" s="547"/>
      <c r="AT121" s="557"/>
      <c r="AU121" s="572"/>
      <c r="AV121" s="581"/>
      <c r="AW121" s="581"/>
      <c r="AX121" s="581"/>
      <c r="AY121" s="592"/>
      <c r="AZ121" s="425" t="s">
        <v>387</v>
      </c>
      <c r="BA121" s="378"/>
      <c r="BB121" s="378"/>
      <c r="BC121" s="378"/>
      <c r="BD121" s="378"/>
      <c r="BE121" s="378"/>
      <c r="BF121" s="378"/>
      <c r="BG121" s="378"/>
      <c r="BH121" s="378"/>
      <c r="BI121" s="378"/>
      <c r="BJ121" s="378"/>
      <c r="BK121" s="378"/>
      <c r="BL121" s="378"/>
      <c r="BM121" s="378"/>
      <c r="BN121" s="378"/>
      <c r="BO121" s="378"/>
      <c r="BP121" s="472"/>
      <c r="BQ121" s="633">
        <v>166661</v>
      </c>
      <c r="BR121" s="641"/>
      <c r="BS121" s="641"/>
      <c r="BT121" s="641"/>
      <c r="BU121" s="641"/>
      <c r="BV121" s="641">
        <v>119216</v>
      </c>
      <c r="BW121" s="641"/>
      <c r="BX121" s="641"/>
      <c r="BY121" s="641"/>
      <c r="BZ121" s="641"/>
      <c r="CA121" s="641">
        <v>74490</v>
      </c>
      <c r="CB121" s="641"/>
      <c r="CC121" s="641"/>
      <c r="CD121" s="641"/>
      <c r="CE121" s="641"/>
      <c r="CF121" s="657">
        <v>0.7</v>
      </c>
      <c r="CG121" s="661"/>
      <c r="CH121" s="661"/>
      <c r="CI121" s="661"/>
      <c r="CJ121" s="661"/>
      <c r="CK121" s="676"/>
      <c r="CL121" s="686"/>
      <c r="CM121" s="686"/>
      <c r="CN121" s="686"/>
      <c r="CO121" s="689"/>
      <c r="CP121" s="693" t="s">
        <v>466</v>
      </c>
      <c r="CQ121" s="403"/>
      <c r="CR121" s="403"/>
      <c r="CS121" s="403"/>
      <c r="CT121" s="403"/>
      <c r="CU121" s="403"/>
      <c r="CV121" s="403"/>
      <c r="CW121" s="403"/>
      <c r="CX121" s="403"/>
      <c r="CY121" s="403"/>
      <c r="CZ121" s="403"/>
      <c r="DA121" s="403"/>
      <c r="DB121" s="403"/>
      <c r="DC121" s="403"/>
      <c r="DD121" s="403"/>
      <c r="DE121" s="403"/>
      <c r="DF121" s="699"/>
      <c r="DG121" s="633">
        <v>4445395</v>
      </c>
      <c r="DH121" s="641"/>
      <c r="DI121" s="641"/>
      <c r="DJ121" s="641"/>
      <c r="DK121" s="641"/>
      <c r="DL121" s="641">
        <v>4220458</v>
      </c>
      <c r="DM121" s="641"/>
      <c r="DN121" s="641"/>
      <c r="DO121" s="641"/>
      <c r="DP121" s="641"/>
      <c r="DQ121" s="641">
        <v>4084014</v>
      </c>
      <c r="DR121" s="641"/>
      <c r="DS121" s="641"/>
      <c r="DT121" s="641"/>
      <c r="DU121" s="641"/>
      <c r="DV121" s="713">
        <v>35.9</v>
      </c>
      <c r="DW121" s="713"/>
      <c r="DX121" s="713"/>
      <c r="DY121" s="713"/>
      <c r="DZ121" s="722"/>
    </row>
    <row r="122" spans="1:130" s="365" customFormat="1" ht="26.25" customHeight="1">
      <c r="A122" s="390"/>
      <c r="B122" s="413"/>
      <c r="C122" s="425" t="s">
        <v>151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489</v>
      </c>
      <c r="BA122" s="423"/>
      <c r="BB122" s="423"/>
      <c r="BC122" s="423"/>
      <c r="BD122" s="423"/>
      <c r="BE122" s="423"/>
      <c r="BF122" s="423"/>
      <c r="BG122" s="423"/>
      <c r="BH122" s="423"/>
      <c r="BI122" s="423"/>
      <c r="BJ122" s="423"/>
      <c r="BK122" s="423"/>
      <c r="BL122" s="423"/>
      <c r="BM122" s="423"/>
      <c r="BN122" s="423"/>
      <c r="BO122" s="423"/>
      <c r="BP122" s="473"/>
      <c r="BQ122" s="634">
        <v>28382989</v>
      </c>
      <c r="BR122" s="642"/>
      <c r="BS122" s="642"/>
      <c r="BT122" s="642"/>
      <c r="BU122" s="642"/>
      <c r="BV122" s="642">
        <v>26947712</v>
      </c>
      <c r="BW122" s="642"/>
      <c r="BX122" s="642"/>
      <c r="BY122" s="642"/>
      <c r="BZ122" s="642"/>
      <c r="CA122" s="642">
        <v>25592377</v>
      </c>
      <c r="CB122" s="642"/>
      <c r="CC122" s="642"/>
      <c r="CD122" s="642"/>
      <c r="CE122" s="642"/>
      <c r="CF122" s="658">
        <v>224.9</v>
      </c>
      <c r="CG122" s="662"/>
      <c r="CH122" s="662"/>
      <c r="CI122" s="662"/>
      <c r="CJ122" s="662"/>
      <c r="CK122" s="676"/>
      <c r="CL122" s="686"/>
      <c r="CM122" s="686"/>
      <c r="CN122" s="686"/>
      <c r="CO122" s="689"/>
      <c r="CP122" s="693" t="s">
        <v>432</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20755</v>
      </c>
      <c r="AB123" s="446"/>
      <c r="AC123" s="446"/>
      <c r="AD123" s="446"/>
      <c r="AE123" s="499"/>
      <c r="AF123" s="515">
        <v>19771</v>
      </c>
      <c r="AG123" s="446"/>
      <c r="AH123" s="446"/>
      <c r="AI123" s="446"/>
      <c r="AJ123" s="499"/>
      <c r="AK123" s="515">
        <v>10013</v>
      </c>
      <c r="AL123" s="446"/>
      <c r="AM123" s="446"/>
      <c r="AN123" s="446"/>
      <c r="AO123" s="499"/>
      <c r="AP123" s="539">
        <v>0.1</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222</v>
      </c>
      <c r="BP123" s="629"/>
      <c r="BQ123" s="635">
        <v>34848262</v>
      </c>
      <c r="BR123" s="643"/>
      <c r="BS123" s="643"/>
      <c r="BT123" s="643"/>
      <c r="BU123" s="643"/>
      <c r="BV123" s="643">
        <v>33669072</v>
      </c>
      <c r="BW123" s="643"/>
      <c r="BX123" s="643"/>
      <c r="BY123" s="643"/>
      <c r="BZ123" s="643"/>
      <c r="CA123" s="643">
        <v>32504458</v>
      </c>
      <c r="CB123" s="643"/>
      <c r="CC123" s="643"/>
      <c r="CD123" s="643"/>
      <c r="CE123" s="643"/>
      <c r="CF123" s="544"/>
      <c r="CG123" s="552"/>
      <c r="CH123" s="552"/>
      <c r="CI123" s="552"/>
      <c r="CJ123" s="669"/>
      <c r="CK123" s="676"/>
      <c r="CL123" s="686"/>
      <c r="CM123" s="686"/>
      <c r="CN123" s="686"/>
      <c r="CO123" s="689"/>
      <c r="CP123" s="693" t="s">
        <v>460</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333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29.1</v>
      </c>
      <c r="BR124" s="644"/>
      <c r="BS124" s="644"/>
      <c r="BT124" s="644"/>
      <c r="BU124" s="644"/>
      <c r="BV124" s="644">
        <v>22.8</v>
      </c>
      <c r="BW124" s="644"/>
      <c r="BX124" s="644"/>
      <c r="BY124" s="644"/>
      <c r="BZ124" s="644"/>
      <c r="CA124" s="644">
        <v>18.5</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201</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464</v>
      </c>
      <c r="AY127" s="593"/>
      <c r="AZ127" s="593"/>
      <c r="BA127" s="593"/>
      <c r="BB127" s="593"/>
      <c r="BC127" s="593"/>
      <c r="BD127" s="593"/>
      <c r="BE127" s="610"/>
      <c r="BF127" s="612" t="s">
        <v>443</v>
      </c>
      <c r="BG127" s="593"/>
      <c r="BH127" s="593"/>
      <c r="BI127" s="593"/>
      <c r="BJ127" s="593"/>
      <c r="BK127" s="593"/>
      <c r="BL127" s="610"/>
      <c r="BM127" s="612" t="s">
        <v>421</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408</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56325</v>
      </c>
      <c r="AB128" s="487"/>
      <c r="AC128" s="487"/>
      <c r="AD128" s="487"/>
      <c r="AE128" s="498"/>
      <c r="AF128" s="514">
        <v>50033</v>
      </c>
      <c r="AG128" s="487"/>
      <c r="AH128" s="487"/>
      <c r="AI128" s="487"/>
      <c r="AJ128" s="498"/>
      <c r="AK128" s="514">
        <v>51572</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201</v>
      </c>
      <c r="BG128" s="617"/>
      <c r="BH128" s="617"/>
      <c r="BI128" s="617"/>
      <c r="BJ128" s="617"/>
      <c r="BK128" s="617"/>
      <c r="BL128" s="623"/>
      <c r="BM128" s="613">
        <v>12.88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14190229</v>
      </c>
      <c r="AB129" s="446"/>
      <c r="AC129" s="446"/>
      <c r="AD129" s="446"/>
      <c r="AE129" s="499"/>
      <c r="AF129" s="515">
        <v>13860109</v>
      </c>
      <c r="AG129" s="446"/>
      <c r="AH129" s="446"/>
      <c r="AI129" s="446"/>
      <c r="AJ129" s="499"/>
      <c r="AK129" s="515">
        <v>13778703</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201</v>
      </c>
      <c r="BG129" s="618"/>
      <c r="BH129" s="618"/>
      <c r="BI129" s="618"/>
      <c r="BJ129" s="618"/>
      <c r="BK129" s="618"/>
      <c r="BL129" s="624"/>
      <c r="BM129" s="614">
        <v>17.88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2656764</v>
      </c>
      <c r="AB130" s="446"/>
      <c r="AC130" s="446"/>
      <c r="AD130" s="446"/>
      <c r="AE130" s="499"/>
      <c r="AF130" s="515">
        <v>2513560</v>
      </c>
      <c r="AG130" s="446"/>
      <c r="AH130" s="446"/>
      <c r="AI130" s="446"/>
      <c r="AJ130" s="499"/>
      <c r="AK130" s="515">
        <v>2398447</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12.3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11533465</v>
      </c>
      <c r="AB131" s="489"/>
      <c r="AC131" s="489"/>
      <c r="AD131" s="489"/>
      <c r="AE131" s="501"/>
      <c r="AF131" s="517">
        <v>11346549</v>
      </c>
      <c r="AG131" s="489"/>
      <c r="AH131" s="489"/>
      <c r="AI131" s="489"/>
      <c r="AJ131" s="501"/>
      <c r="AK131" s="517">
        <v>11380256</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18.5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13.085972</v>
      </c>
      <c r="AB132" s="490"/>
      <c r="AC132" s="490"/>
      <c r="AD132" s="490"/>
      <c r="AE132" s="502"/>
      <c r="AF132" s="518">
        <v>12.17766741</v>
      </c>
      <c r="AG132" s="490"/>
      <c r="AH132" s="490"/>
      <c r="AI132" s="490"/>
      <c r="AJ132" s="502"/>
      <c r="AK132" s="518">
        <v>11.72137955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84</v>
      </c>
      <c r="W133" s="404"/>
      <c r="X133" s="404"/>
      <c r="Y133" s="404"/>
      <c r="Z133" s="479"/>
      <c r="AA133" s="486">
        <v>13.1</v>
      </c>
      <c r="AB133" s="491"/>
      <c r="AC133" s="491"/>
      <c r="AD133" s="491"/>
      <c r="AE133" s="503"/>
      <c r="AF133" s="486">
        <v>12.9</v>
      </c>
      <c r="AG133" s="491"/>
      <c r="AH133" s="491"/>
      <c r="AI133" s="491"/>
      <c r="AJ133" s="503"/>
      <c r="AK133" s="486">
        <v>12.3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CUbwX1nsZZop1C4KvYVX566WaOoOgT/rwplETOaq1Vp1/IRWoYlP/ZjN16yuPNCVi3kC2hke4Q3mkyrw9+TXpw==" saltValue="1GHPQjKcI0TWm2jz11bd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1cBB5QxSlKR05viLIeQF0O6Yqsjarez7YxHOMqYzaXnx7RXx/P18aXp0gydYBM7Z8VGVSCTT15ZB/q9QYadidQ==" saltValue="0GVz6VYkLo9MBqUlFpFuqw=="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g57EsUWQPsahx8vQaLAnLycPNKq5WK294tRbvuxTDoy+VqkMnkBD0PCt2gBgr1Fh9Sny99ceHSwAvI0pSDj3w==" saltValue="wCfO8dOemmSzoToQFk/CIw=="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3698150</v>
      </c>
      <c r="AP9" s="787">
        <v>78644</v>
      </c>
      <c r="AQ9" s="810">
        <v>90328</v>
      </c>
      <c r="AR9" s="824">
        <v>-12.9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566476</v>
      </c>
      <c r="AP10" s="788">
        <v>12047</v>
      </c>
      <c r="AQ10" s="811">
        <v>7878</v>
      </c>
      <c r="AR10" s="825">
        <v>52.9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t="s">
        <v>201</v>
      </c>
      <c r="AP11" s="788" t="s">
        <v>201</v>
      </c>
      <c r="AQ11" s="811">
        <v>2111</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134</v>
      </c>
      <c r="AL12" s="757"/>
      <c r="AM12" s="757"/>
      <c r="AN12" s="774"/>
      <c r="AO12" s="788" t="s">
        <v>201</v>
      </c>
      <c r="AP12" s="788" t="s">
        <v>201</v>
      </c>
      <c r="AQ12" s="811">
        <v>26</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t="s">
        <v>201</v>
      </c>
      <c r="AP13" s="788" t="s">
        <v>201</v>
      </c>
      <c r="AQ13" s="811">
        <v>2999</v>
      </c>
      <c r="AR13" s="825" t="s">
        <v>201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99058</v>
      </c>
      <c r="AP14" s="788">
        <v>2107</v>
      </c>
      <c r="AQ14" s="811">
        <v>1839</v>
      </c>
      <c r="AR14" s="825">
        <v>14.6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-250022</v>
      </c>
      <c r="AP15" s="788">
        <v>-5317</v>
      </c>
      <c r="AQ15" s="811">
        <v>-5426</v>
      </c>
      <c r="AR15" s="825">
        <v>-2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4113662</v>
      </c>
      <c r="AP16" s="788">
        <v>87480</v>
      </c>
      <c r="AQ16" s="811">
        <v>99756</v>
      </c>
      <c r="AR16" s="825">
        <v>-12.3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185</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331</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7.49</v>
      </c>
      <c r="AP21" s="800">
        <v>9.01</v>
      </c>
      <c r="AQ21" s="813">
        <v>-1.52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97.7</v>
      </c>
      <c r="AP22" s="801">
        <v>97.5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2352647</v>
      </c>
      <c r="AP32" s="788">
        <v>50031</v>
      </c>
      <c r="AQ32" s="815">
        <v>56025</v>
      </c>
      <c r="AR32" s="825">
        <v>-10.7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201</v>
      </c>
      <c r="AP34" s="788" t="s">
        <v>201</v>
      </c>
      <c r="AQ34" s="815" t="s">
        <v>201</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1288097</v>
      </c>
      <c r="AP35" s="788">
        <v>27392</v>
      </c>
      <c r="AQ35" s="815">
        <v>18604</v>
      </c>
      <c r="AR35" s="825">
        <v>47.2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97009</v>
      </c>
      <c r="AP36" s="788">
        <v>2063</v>
      </c>
      <c r="AQ36" s="815">
        <v>2667</v>
      </c>
      <c r="AR36" s="825">
        <v>-22.6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45914</v>
      </c>
      <c r="AP37" s="788">
        <v>976</v>
      </c>
      <c r="AQ37" s="815">
        <v>441</v>
      </c>
      <c r="AR37" s="825">
        <v>121.3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v>275</v>
      </c>
      <c r="AP38" s="792">
        <v>6</v>
      </c>
      <c r="AQ38" s="816">
        <v>6</v>
      </c>
      <c r="AR38" s="814">
        <v>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86</v>
      </c>
      <c r="AL39" s="762"/>
      <c r="AM39" s="762"/>
      <c r="AN39" s="779"/>
      <c r="AO39" s="788">
        <v>-51572</v>
      </c>
      <c r="AP39" s="788">
        <v>-1097</v>
      </c>
      <c r="AQ39" s="815">
        <v>-4261</v>
      </c>
      <c r="AR39" s="825">
        <v>-74.3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-2398447</v>
      </c>
      <c r="AP40" s="788">
        <v>-51005</v>
      </c>
      <c r="AQ40" s="815">
        <v>-49695</v>
      </c>
      <c r="AR40" s="825">
        <v>2.6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384</v>
      </c>
      <c r="AL41" s="763"/>
      <c r="AM41" s="763"/>
      <c r="AN41" s="780"/>
      <c r="AO41" s="788">
        <v>1333923</v>
      </c>
      <c r="AP41" s="788">
        <v>28367</v>
      </c>
      <c r="AQ41" s="815">
        <v>23786</v>
      </c>
      <c r="AR41" s="825">
        <v>19.3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520</v>
      </c>
      <c r="AQ50" s="818" t="s">
        <v>379</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2279451</v>
      </c>
      <c r="AN51" s="783">
        <v>47141</v>
      </c>
      <c r="AO51" s="795">
        <v>-17.899999999999999</v>
      </c>
      <c r="AP51" s="806">
        <v>74581</v>
      </c>
      <c r="AQ51" s="819">
        <v>7</v>
      </c>
      <c r="AR51" s="829">
        <v>-24.9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1077128</v>
      </c>
      <c r="AN52" s="784">
        <v>22276</v>
      </c>
      <c r="AO52" s="796">
        <v>-26.3</v>
      </c>
      <c r="AP52" s="807">
        <v>41563</v>
      </c>
      <c r="AQ52" s="820">
        <v>6.8</v>
      </c>
      <c r="AR52" s="830">
        <v>-33.1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3320594</v>
      </c>
      <c r="AN53" s="783">
        <v>69052</v>
      </c>
      <c r="AO53" s="795">
        <v>46.5</v>
      </c>
      <c r="AP53" s="806">
        <v>76347</v>
      </c>
      <c r="AQ53" s="819">
        <v>2.4</v>
      </c>
      <c r="AR53" s="829">
        <v>44.1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1889183</v>
      </c>
      <c r="AN54" s="784">
        <v>39286</v>
      </c>
      <c r="AO54" s="796">
        <v>76.400000000000006</v>
      </c>
      <c r="AP54" s="807">
        <v>41762</v>
      </c>
      <c r="AQ54" s="820">
        <v>0.5</v>
      </c>
      <c r="AR54" s="830">
        <v>75.900000000000006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315</v>
      </c>
      <c r="AL55" s="764"/>
      <c r="AM55" s="770">
        <v>2246243</v>
      </c>
      <c r="AN55" s="783">
        <v>47164</v>
      </c>
      <c r="AO55" s="795">
        <v>-31.7</v>
      </c>
      <c r="AP55" s="806">
        <v>69604</v>
      </c>
      <c r="AQ55" s="819">
        <v>-8.8000000000000007</v>
      </c>
      <c r="AR55" s="829">
        <v>-22.9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712090</v>
      </c>
      <c r="AN56" s="784">
        <v>14952</v>
      </c>
      <c r="AO56" s="796">
        <v>-61.9</v>
      </c>
      <c r="AP56" s="807">
        <v>36247</v>
      </c>
      <c r="AQ56" s="820">
        <v>-13.2</v>
      </c>
      <c r="AR56" s="830">
        <v>-48.7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137</v>
      </c>
      <c r="AL57" s="764"/>
      <c r="AM57" s="770">
        <v>2323962</v>
      </c>
      <c r="AN57" s="783">
        <v>49084</v>
      </c>
      <c r="AO57" s="795">
        <v>4.0999999999999996</v>
      </c>
      <c r="AP57" s="806">
        <v>68410</v>
      </c>
      <c r="AQ57" s="819">
        <v>-1.7</v>
      </c>
      <c r="AR57" s="829">
        <v>5.8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1072708</v>
      </c>
      <c r="AN58" s="784">
        <v>22656</v>
      </c>
      <c r="AO58" s="796">
        <v>51.5</v>
      </c>
      <c r="AP58" s="807">
        <v>35086</v>
      </c>
      <c r="AQ58" s="820">
        <v>-3.2</v>
      </c>
      <c r="AR58" s="830">
        <v>54.7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3378269</v>
      </c>
      <c r="AN59" s="783">
        <v>71841</v>
      </c>
      <c r="AO59" s="795">
        <v>46.4</v>
      </c>
      <c r="AP59" s="806">
        <v>73019</v>
      </c>
      <c r="AQ59" s="819">
        <v>6.7</v>
      </c>
      <c r="AR59" s="829">
        <v>39.700000000000003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808155</v>
      </c>
      <c r="AN60" s="784">
        <v>17186</v>
      </c>
      <c r="AO60" s="796">
        <v>-24.1</v>
      </c>
      <c r="AP60" s="807">
        <v>39427</v>
      </c>
      <c r="AQ60" s="820">
        <v>12.4</v>
      </c>
      <c r="AR60" s="830">
        <v>-36.5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2709704</v>
      </c>
      <c r="AN61" s="783">
        <v>56856</v>
      </c>
      <c r="AO61" s="795">
        <v>9.5</v>
      </c>
      <c r="AP61" s="806">
        <v>72392</v>
      </c>
      <c r="AQ61" s="821">
        <v>1.1000000000000001</v>
      </c>
      <c r="AR61" s="829">
        <v>8.4</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1111853</v>
      </c>
      <c r="AN62" s="784">
        <v>23271</v>
      </c>
      <c r="AO62" s="796">
        <v>3.1</v>
      </c>
      <c r="AP62" s="807">
        <v>38817</v>
      </c>
      <c r="AQ62" s="820">
        <v>0.7</v>
      </c>
      <c r="AR62" s="830">
        <v>2.4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WyvtnvmV5OchZmXnGbuhvz/mBUWD9skSJFx3m76rRG4IfngMJzfHlrJtgJs9XjsTZaQe7/zp2r7/QIfF7fj5Og==" saltValue="MGm/5Xrih+Qr/nDkVvAgM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7"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0" spans="125:125" ht="13.5" hidden="1" customHeight="1"/>
    <row r="121" spans="125:125" ht="13.5" hidden="1" customHeight="1">
      <c r="DU121" s="726"/>
    </row>
  </sheetData>
  <sheetProtection algorithmName="SHA-512" hashValue="NbHNnqog4TBh3Mr5MxQ5RCMFywS9j1NPmeU9BOZF166JUrcpJehlT3m9kR7/cHVWtsoXbkV1D4a7Ngtt7AgPvA==" saltValue="btk7UYLGSxXBmnLe/wYY5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MAm8gpPeKAna06npQFiFYrajM/YqrsIz+4A0ymF6GkIuQzzLKJNZQIfHCNkRBiwpc9r33I6FiqnlSZgfno0iCQ==" saltValue="x89yawWTStCc/DqjBZ7Jdw=="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17</v>
      </c>
      <c r="F46" s="849" t="s">
        <v>526</v>
      </c>
      <c r="G46" s="853" t="s">
        <v>527</v>
      </c>
      <c r="H46" s="853" t="s">
        <v>528</v>
      </c>
      <c r="I46" s="853" t="s">
        <v>529</v>
      </c>
      <c r="J46" s="858" t="s">
        <v>256</v>
      </c>
    </row>
    <row r="47" spans="2:10" ht="57.75" customHeight="1">
      <c r="B47" s="838"/>
      <c r="C47" s="842" t="s">
        <v>3</v>
      </c>
      <c r="D47" s="842"/>
      <c r="E47" s="846"/>
      <c r="F47" s="850">
        <v>20.13</v>
      </c>
      <c r="G47" s="854">
        <v>19.649999999999999</v>
      </c>
      <c r="H47" s="854">
        <v>19.11</v>
      </c>
      <c r="I47" s="854">
        <v>19.57</v>
      </c>
      <c r="J47" s="859">
        <v>19.68</v>
      </c>
    </row>
    <row r="48" spans="2:10" ht="57.75" customHeight="1">
      <c r="B48" s="839"/>
      <c r="C48" s="843" t="s">
        <v>9</v>
      </c>
      <c r="D48" s="843"/>
      <c r="E48" s="847"/>
      <c r="F48" s="851">
        <v>7.83</v>
      </c>
      <c r="G48" s="855">
        <v>11.02</v>
      </c>
      <c r="H48" s="855">
        <v>13.53</v>
      </c>
      <c r="I48" s="855">
        <v>14.49</v>
      </c>
      <c r="J48" s="860">
        <v>11.42</v>
      </c>
    </row>
    <row r="49" spans="2:10" ht="57.75" customHeight="1">
      <c r="B49" s="840"/>
      <c r="C49" s="844" t="s">
        <v>16</v>
      </c>
      <c r="D49" s="844"/>
      <c r="E49" s="848"/>
      <c r="F49" s="852" t="s">
        <v>530</v>
      </c>
      <c r="G49" s="856">
        <v>3.38</v>
      </c>
      <c r="H49" s="856">
        <v>6.69</v>
      </c>
      <c r="I49" s="856">
        <v>0.64</v>
      </c>
      <c r="J49" s="861" t="s">
        <v>531</v>
      </c>
    </row>
    <row r="50" spans="2:10"/>
  </sheetData>
  <sheetProtection algorithmName="SHA-512" hashValue="Cr2EeRBPPTq6/sEjwdsvpDJTs9mO69C2HpgXp2ofpH0oTwoTIAQn0QGxtYY29R3gitazIlkbidJPlQYSY24lBg==" saltValue="IqYrXQYEMp62pmBZQXC4wA=="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子吉　藍</cp:lastModifiedBy>
  <dcterms:created xsi:type="dcterms:W3CDTF">2025-02-19T02:11:29Z</dcterms:created>
  <dcterms:modified xsi:type="dcterms:W3CDTF">2025-08-27T05:58:27Z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2025-08-27T05:58:27Z</vt:filetime>
  </property>
</Properties>
</file>